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y00\2024年度\10総務部\10161財政班共有\25決算統計\2510財政状況資料集\03_報告\01_R4（追加分）\"/>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<sst xmlns="http://schemas.openxmlformats.org/spreadsheetml/2006/main" count="1111" uniqueCount="612">
  <si>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</si>
  <si>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</si>
  <si>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</si>
  <si>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</si>
  <si>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</si>
  <si>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</si>
  <si>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</si>
  <si>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</si>
  <si>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</si>
  <si>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</si>
  <si>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</si>
  <si>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</si>
  <si>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</si>
  <si>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</si>
  <si>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</si>
  <si>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</si>
  <si>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</si>
  <si>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</si>
  <si>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</si>
  <si>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</si>
  <si>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</si>
  <si>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</si>
  <si>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</si>
  <si>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</si>
  <si>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</si>
  <si>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</si>
  <si>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</si>
  <si>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</si>
  <si>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</si>
  <si>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</si>
  <si>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</si>
  <si>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</si>
  <si>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</si>
  <si>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</si>
  <si>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</si>
  <si>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</si>
  <si>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</si>
  <si>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</si>
  <si>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</si>
  <si>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</si>
  <si>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</si>
  <si>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</si>
  <si>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</si>
  <si>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</si>
  <si>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</si>
  <si>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</si>
  <si>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</si>
  <si>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</si>
  <si>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</si>
  <si>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</si>
  <si>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</si>
  <si>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</si>
  <si>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</si>
  <si>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</si>
  <si>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</si>
  <si>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</si>
  <si>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</si>
  <si>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</si>
  <si>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</si>
  <si>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</si>
  <si>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</si>
  <si>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</si>
  <si>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</si>
  <si>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</si>
  <si>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</si>
  <si>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</si>
  <si>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</si>
  <si>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</si>
  <si>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</si>
  <si>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</si>
  <si>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</si>
  <si>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</si>
  <si>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</si>
  <si>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</si>
  <si>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</si>
  <si>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</si>
  <si>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</si>
  <si>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</si>
  <si>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</si>
  <si>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</si>
  <si>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</si>
  <si>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</si>
  <si>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</si>
  <si>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</si>
  <si>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</si>
  <si>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</si>
  <si>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</si>
  <si>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</si>
  <si>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</si>
  <si>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</si>
  <si>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</si>
  <si>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</si>
  <si>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</si>
  <si>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</si>
  <si>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</si>
  <si>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</si>
  <si>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</si>
  <si>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</si>
  <si>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湯沢市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</si>
  <si>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</si>
  <si>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</si>
  <si>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</si>
  <si>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</si>
  <si>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</si>
  <si>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</si>
  <si>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</si>
  <si>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</si>
  <si>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</si>
  <si>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</si>
  <si>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</si>
  <si>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</si>
  <si>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</si>
  <si>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</si>
  <si>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</si>
  <si>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</si>
  <si>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</si>
  <si>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</si>
  <si>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</si>
  <si>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</si>
  <si>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</si>
  <si>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</si>
  <si>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</si>
  <si>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</si>
  <si>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</si>
  <si>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</si>
  <si>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</si>
  <si>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</si>
  <si>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</si>
  <si>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</si>
  <si>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</si>
  <si>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</si>
  <si>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</si>
  <si>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</si>
  <si>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</si>
  <si>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</si>
  <si>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</si>
  <si>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</si>
  <si>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</si>
  <si>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</si>
  <si>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</si>
  <si>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</si>
  <si>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</si>
  <si>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</si>
  <si>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</si>
  <si>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</si>
  <si>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</si>
  <si>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</si>
  <si>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</si>
  <si>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</si>
  <si>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</si>
  <si>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</si>
  <si>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</si>
  <si>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</si>
  <si>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</si>
  <si>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</si>
  <si>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</si>
  <si>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</si>
  <si>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</si>
  <si>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</si>
  <si>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</si>
  <si>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</si>
  <si>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</si>
  <si>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</si>
  <si>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</si>
  <si>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</si>
  <si>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</si>
  <si>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</si>
  <si>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</si>
  <si>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</si>
  <si>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</si>
  <si>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</si>
  <si>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</si>
  <si>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</si>
  <si>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</si>
  <si>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</si>
  <si>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</si>
  <si>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</si>
  <si>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</si>
  <si>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</si>
  <si>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</si>
  <si>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</si>
  <si>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</si>
  <si>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</si>
  <si>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</si>
  <si>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</si>
  <si>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</si>
  <si>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</si>
  <si>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</si>
  <si>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</si>
  <si>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</si>
  <si>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</si>
  <si>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</si>
  <si>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</si>
  <si>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</si>
  <si>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</si>
  <si>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</si>
  <si>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</si>
  <si>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</si>
  <si>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</si>
  <si>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</si>
  <si>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</si>
  <si>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</si>
  <si>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</si>
  <si>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</si>
  <si>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</si>
  <si>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</si>
  <si>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</si>
  <si>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</si>
  <si>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</si>
  <si>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</si>
  <si>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秋田県湯沢市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</si>
  <si>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</si>
  <si>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</si>
  <si>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</si>
  <si>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</si>
  <si>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</si>
  <si>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</si>
  <si>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</si>
  <si>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</si>
  <si>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</si>
  <si>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</si>
  <si>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</si>
  <si>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</si>
  <si>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</si>
  <si>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</si>
  <si>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</si>
  <si>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</si>
  <si>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</si>
  <si>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</si>
  <si>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</si>
  <si>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</si>
  <si>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</si>
  <si>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</si>
  <si>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</si>
  <si>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</si>
  <si>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</si>
  <si>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</si>
  <si>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</si>
  <si>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</si>
  <si>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</si>
  <si>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</si>
  <si>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</si>
  <si>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</si>
  <si>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</si>
  <si>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</si>
  <si>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</si>
  <si>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</si>
  <si>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</si>
  <si>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</si>
  <si>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</si>
  <si>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</si>
  <si>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</si>
  <si>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</si>
  <si>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</si>
  <si>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</si>
  <si>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</si>
  <si>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</si>
  <si>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</si>
  <si>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</si>
  <si>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</si>
  <si>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</si>
  <si>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</si>
  <si>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</si>
  <si>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</si>
  <si>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</si>
  <si>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</si>
  <si>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</si>
  <si>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</si>
  <si>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</si>
  <si>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</si>
  <si>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</si>
  <si>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</si>
  <si>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</si>
  <si>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</si>
  <si>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</si>
  <si>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</si>
  <si>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</si>
  <si>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</si>
  <si>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</si>
  <si>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</si>
  <si>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</si>
  <si>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</si>
  <si>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</si>
  <si>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</si>
  <si>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</si>
  <si>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</si>
  <si>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</si>
  <si>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</si>
  <si>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</si>
  <si>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</si>
  <si>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</si>
  <si>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</si>
  <si>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</si>
  <si>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</si>
  <si>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</si>
  <si>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</si>
  <si>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</si>
  <si>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</si>
  <si>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</si>
  <si>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</si>
  <si>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</si>
  <si>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</si>
  <si>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</si>
  <si>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</si>
  <si>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</si>
  <si>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</si>
  <si>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</si>
  <si>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</si>
  <si>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</si>
  <si>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</si>
  <si>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</si>
  <si>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</si>
  <si>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</si>
  <si>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</si>
  <si>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</si>
  <si>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</si>
  <si>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</si>
  <si>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</si>
  <si>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</si>
  <si>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</si>
  <si>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</si>
  <si>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</si>
  <si>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</si>
  <si>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</si>
  <si>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</si>
  <si>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</si>
  <si>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</si>
  <si>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</si>
  <si>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</si>
  <si>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</si>
  <si>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</si>
  <si>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</si>
  <si>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</si>
  <si>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</si>
  <si>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</si>
  <si>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</si>
  <si>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介護サービス</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</si>
  <si>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</si>
  <si>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</si>
  <si>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</si>
  <si>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</si>
  <si>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</si>
  <si>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</si>
  <si>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</si>
  <si>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</si>
  <si>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</si>
  <si>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</si>
  <si>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</si>
  <si>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</si>
  <si>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</si>
  <si>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</si>
  <si>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</si>
  <si>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</si>
  <si>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</si>
  <si>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</si>
  <si>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</si>
  <si>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</si>
  <si>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</si>
  <si>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</si>
  <si>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</si>
  <si>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</si>
  <si>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</si>
  <si>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</si>
  <si>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秋田県湯沢市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</si>
  <si>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</si>
  <si>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</si>
  <si>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</si>
  <si>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</si>
  <si>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</si>
  <si>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</si>
  <si>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</si>
  <si>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</si>
  <si>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</si>
  <si>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</si>
  <si>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</si>
  <si>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</si>
  <si>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</si>
  <si>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</si>
  <si>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</si>
  <si>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</si>
  <si>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</si>
  <si>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</si>
  <si>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</si>
  <si>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</si>
  <si>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養護老人ホーム愛宕荘特別会計</t>
    <phoneticPr fontId="5"/>
  </si>
  <si>
    <t>皆瀬更生園特別会計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</si>
  <si>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</si>
  <si>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</si>
  <si>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</si>
  <si>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</si>
  <si>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</si>
  <si>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</si>
  <si>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</si>
  <si>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</si>
  <si>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</si>
  <si>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</si>
  <si>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</si>
  <si>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</si>
  <si>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</si>
  <si>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</si>
  <si>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</si>
  <si>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</si>
  <si>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</si>
  <si>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</si>
  <si>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</si>
  <si>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</si>
  <si>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</si>
  <si>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</si>
  <si>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</si>
  <si>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</si>
  <si>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</si>
  <si>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</si>
  <si>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</si>
  <si>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</si>
  <si>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</si>
  <si>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</si>
  <si>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</si>
  <si>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</si>
  <si>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</si>
  <si>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</si>
  <si>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</si>
  <si>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</si>
  <si>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</si>
  <si>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</si>
  <si>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</si>
  <si>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</si>
  <si>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</si>
  <si>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</si>
  <si>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</si>
  <si>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</si>
  <si>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</si>
  <si>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</si>
  <si>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</si>
  <si>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</si>
  <si>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</si>
  <si>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</si>
  <si>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</si>
  <si>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</si>
  <si>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</si>
  <si>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</si>
  <si>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</si>
  <si>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</si>
  <si>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</si>
  <si>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</si>
  <si>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</si>
  <si>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</si>
  <si>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</si>
  <si>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</si>
  <si>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</si>
  <si>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</si>
  <si>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</si>
  <si>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</si>
  <si>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</si>
  <si>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</si>
  <si>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</si>
  <si>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</si>
  <si>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</si>
  <si>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</si>
  <si>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</si>
  <si>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</si>
  <si>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</si>
  <si>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</si>
  <si>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</si>
  <si>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</si>
  <si>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</si>
  <si>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</si>
  <si>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</si>
  <si>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</si>
  <si>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</si>
  <si>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</si>
  <si>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</si>
  <si>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</si>
  <si>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</si>
  <si>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</si>
  <si>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</si>
  <si>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</si>
  <si>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</si>
  <si>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</si>
  <si>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</si>
  <si>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</si>
  <si>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</si>
  <si>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</si>
  <si>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</si>
  <si>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</si>
  <si>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</si>
  <si>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</si>
  <si>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</si>
  <si>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</si>
  <si>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</si>
  <si>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</si>
  <si>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</si>
  <si>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</si>
  <si>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</si>
  <si>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</si>
  <si>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</si>
  <si>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</si>
  <si>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</si>
  <si>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</si>
  <si>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</si>
  <si>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</si>
  <si>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</si>
  <si>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</si>
  <si>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</si>
  <si>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</si>
  <si>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</si>
  <si>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</si>
  <si>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</si>
  <si>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</si>
  <si>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</si>
  <si>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</si>
  <si>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</si>
  <si>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</si>
  <si>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</si>
  <si>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</si>
  <si>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</si>
  <si>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</si>
  <si>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</si>
  <si>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</si>
  <si>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</si>
  <si>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</si>
  <si>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</si>
  <si>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</si>
  <si>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</si>
  <si>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</si>
  <si>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</si>
  <si>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</si>
  <si>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</si>
  <si>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</si>
  <si>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</si>
  <si>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</si>
  <si>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</si>
  <si>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</si>
  <si>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</si>
  <si>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</si>
  <si>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</si>
  <si>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</si>
  <si>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</si>
  <si>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</si>
  <si>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</si>
  <si>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</si>
  <si>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</si>
  <si>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</si>
  <si>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</si>
  <si>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</si>
  <si>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</si>
  <si>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</si>
  <si>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</si>
  <si>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</si>
  <si>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</si>
  <si>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</si>
  <si>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</si>
  <si>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</si>
  <si>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</si>
  <si>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</si>
  <si>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</si>
  <si>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</si>
  <si>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</si>
  <si>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</si>
  <si>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</si>
  <si>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</si>
  <si>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</si>
  <si>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</si>
  <si>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</si>
  <si>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</si>
  <si>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</si>
  <si>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</si>
  <si>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</si>
  <si>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</si>
  <si>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0.11</t>
  </si>
  <si>
    <t>▲ 1.67</t>
  </si>
  <si>
    <t>水道事業会計</t>
  </si>
  <si>
    <t>一般会計</t>
  </si>
  <si>
    <t>下水道事業会計</t>
  </si>
  <si>
    <t>介護保険特別会計</t>
  </si>
  <si>
    <t>養護老人ホーム愛宕荘特別会計</t>
  </si>
  <si>
    <t>国民健康保険特別会計</t>
  </si>
  <si>
    <t>後期高齢者医療特別会計</t>
  </si>
  <si>
    <t>皆瀬更生園特別会計</t>
  </si>
  <si>
    <t>その他会計（赤字）</t>
  </si>
  <si>
    <t>その他会計（黒字）</t>
  </si>
  <si>
    <t>（百万円）</t>
    <phoneticPr fontId="5"/>
  </si>
  <si>
    <t>H30</t>
    <phoneticPr fontId="5"/>
  </si>
  <si>
    <t>R01</t>
    <phoneticPr fontId="5"/>
  </si>
  <si>
    <t>R02</t>
    <phoneticPr fontId="5"/>
  </si>
  <si>
    <t>R03</t>
    <phoneticPr fontId="5"/>
  </si>
  <si>
    <t>R04</t>
    <phoneticPr fontId="5"/>
  </si>
  <si>
    <t>法適用企業</t>
  </si>
  <si>
    <t>湯沢雄勝広域市町村圏組合（一般会計）</t>
    <rPh sb="0" eb="2">
      <t>ユザワ</t>
    </rPh>
    <rPh sb="2" eb="4">
      <t>オガチ</t>
    </rPh>
    <rPh sb="4" eb="6">
      <t>コウイキ</t>
    </rPh>
    <rPh sb="6" eb="9">
      <t>シチョウソン</t>
    </rPh>
    <rPh sb="9" eb="10">
      <t>ケン</t>
    </rPh>
    <rPh sb="10" eb="12">
      <t>クミアイ</t>
    </rPh>
    <rPh sb="13" eb="15">
      <t>イッパン</t>
    </rPh>
    <rPh sb="15" eb="17">
      <t>カイケイ</t>
    </rPh>
    <phoneticPr fontId="2"/>
  </si>
  <si>
    <t>湯沢雄勝広域市町村圏組合（湯沢雄勝ふるさと市町村圏基金特別会計）</t>
    <rPh sb="0" eb="2">
      <t>ユザワ</t>
    </rPh>
    <rPh sb="2" eb="4">
      <t>オガチ</t>
    </rPh>
    <rPh sb="4" eb="6">
      <t>コウイキ</t>
    </rPh>
    <rPh sb="6" eb="9">
      <t>シチョウソン</t>
    </rPh>
    <rPh sb="9" eb="10">
      <t>ケン</t>
    </rPh>
    <rPh sb="10" eb="12">
      <t>クミアイ</t>
    </rPh>
    <rPh sb="13" eb="15">
      <t>ユザワ</t>
    </rPh>
    <rPh sb="15" eb="17">
      <t>オガチ</t>
    </rPh>
    <rPh sb="21" eb="24">
      <t>シチョウソン</t>
    </rPh>
    <rPh sb="24" eb="25">
      <t>ケン</t>
    </rPh>
    <rPh sb="25" eb="27">
      <t>キキン</t>
    </rPh>
    <rPh sb="27" eb="29">
      <t>トクベツ</t>
    </rPh>
    <rPh sb="29" eb="31">
      <t>カイケイ</t>
    </rPh>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</si>
  <si>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</si>
  <si>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</si>
  <si>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</si>
  <si>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</si>
  <si>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</si>
  <si>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小町の郷</t>
    <rPh sb="0" eb="2">
      <t>コマチ</t>
    </rPh>
    <rPh sb="3" eb="4">
      <t>サト</t>
    </rPh>
    <phoneticPr fontId="2"/>
  </si>
  <si>
    <t>皆瀬村活性化センター</t>
    <rPh sb="0" eb="3">
      <t>ミナセムラ</t>
    </rPh>
    <rPh sb="3" eb="6">
      <t>カッセイカ</t>
    </rPh>
    <phoneticPr fontId="2"/>
  </si>
  <si>
    <t>地域振興基金</t>
    <rPh sb="0" eb="2">
      <t>チイキ</t>
    </rPh>
    <rPh sb="2" eb="4">
      <t>シンコウ</t>
    </rPh>
    <rPh sb="4" eb="6">
      <t>キキン</t>
    </rPh>
    <phoneticPr fontId="5"/>
  </si>
  <si>
    <t>ふるさと輝き基金</t>
    <rPh sb="4" eb="8">
      <t>カガヤキキキン</t>
    </rPh>
    <phoneticPr fontId="2"/>
  </si>
  <si>
    <t>公共施設解体基金</t>
    <rPh sb="0" eb="2">
      <t>コウキョウ</t>
    </rPh>
    <rPh sb="2" eb="4">
      <t>シセツ</t>
    </rPh>
    <rPh sb="4" eb="6">
      <t>カイタイ</t>
    </rPh>
    <rPh sb="6" eb="8">
      <t>キキン</t>
    </rPh>
    <phoneticPr fontId="2"/>
  </si>
  <si>
    <t>森林環境譲与税基金</t>
    <rPh sb="0" eb="4">
      <t>シンリンカンキョウ</t>
    </rPh>
    <rPh sb="4" eb="6">
      <t>ジョウヨ</t>
    </rPh>
    <rPh sb="6" eb="7">
      <t>ゼイ</t>
    </rPh>
    <rPh sb="7" eb="9">
      <t>キキン</t>
    </rPh>
    <phoneticPr fontId="2"/>
  </si>
  <si>
    <t>チャレンジ基金</t>
    <rPh sb="5" eb="7">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</si>
  <si>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</si>
  <si>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</si>
  <si>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地方債の償還額が発行額を上回ったことで地方債の現在高及び公営企業債等繰入見込額が減少したことにより、前年度比で8.8ポイント減少したが、依然として類似団体平均値を大きく上回っている。
　有形固定資産減価償却率は、当市の合併以前に建設された建物等の減価償却が進み、前年度比1.3ポイント増加したものの、依然として類似団体内平均値を下回っている。
　令和５年度から令和７年度にかけての大型普通建設事業に伴う地方債発行額の増加による地方債残高の増加及び債務負担行為に基づく支出額の増加により将来負担比率の増加が予想される。今後は、将来負担額を減少させるべく、事業の精査等により地方債の新規発行を抑制するとともに、充当可能基金の確保や公営企業の運営の健全化を図り、引き続き将来負担比率の改善に努めるとともに、湯沢市公共施設等総合管理計画をはじめとする計画に則り、計画的な施設の解体、改修、建て替えを進め、施設の安全性や利便性の確保を適切に行っていく。</t>
    <rPh sb="359" eb="362">
      <t>ユザワシ</t>
    </rPh>
    <rPh sb="369" eb="371">
      <t>カンリ</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</si>
  <si>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</si>
  <si>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</si>
  <si>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</si>
  <si>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</si>
  <si>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</si>
  <si>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</si>
  <si>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の算出式において、組合等が起こした地方債の元利償還金に対する負担金の減少等、地方債の償還が進んだことにより分子が減少した。一方、税収の増に伴う普通交付税及び臨時財政対策債発行可能額の減少により分母も減少した。分子の減少幅が分母の減少幅を上回ったことにより比率は前年度にで0.2ポイント減少したものの、依然として類似団体平均値を大きく上回っている。
　将来負担比率は、地方債の償還額が発行額を上回ったことで地方債の現在高及び公営企業債等繰入見込額が減少したことにより、前年度比で8.8ポイント減少したが、依然として類似団体平均値を大きく上回っている。
　令和５年度から令和７年度にかけての大型普通建設事業に伴う地方債発行額の増加により、元利償還金は今後数年間逓増する見込みである。起債の要因となる建設事業等においては、今後も計画的かつ身の丈に合った事業展開を基本とし、充当率と交付税算入率の高い有利な地方債を活用することに加え、国庫補助金等地方債以外の財源の確保に努め、実質公債費比率の改善を図るとともに、湯沢市公共施設等総合管理計画はじめとする計画に基づき、計画的な施設整備を行っていく。</t>
    <rPh sb="6" eb="8">
      <t>ヒリツ</t>
    </rPh>
    <rPh sb="9" eb="12">
      <t>サンシュツシキ</t>
    </rPh>
    <rPh sb="42" eb="44">
      <t>ゲンショウ</t>
    </rPh>
    <rPh sb="61" eb="63">
      <t>ブンシ</t>
    </rPh>
    <rPh sb="64" eb="66">
      <t>ゲンショウ</t>
    </rPh>
    <rPh sb="69" eb="71">
      <t>イッポウ</t>
    </rPh>
    <rPh sb="72" eb="74">
      <t>ゼイシュウ</t>
    </rPh>
    <rPh sb="75" eb="76">
      <t>ゾウ</t>
    </rPh>
    <rPh sb="77" eb="78">
      <t>トモナ</t>
    </rPh>
    <rPh sb="79" eb="84">
      <t>フツウコウフゼイ</t>
    </rPh>
    <rPh sb="84" eb="85">
      <t>オヨ</t>
    </rPh>
    <rPh sb="86" eb="93">
      <t>リンジザイセイタイサクサイ</t>
    </rPh>
    <rPh sb="93" eb="98">
      <t>ハッコウカノウガク</t>
    </rPh>
    <rPh sb="99" eb="101">
      <t>ゲンショウ</t>
    </rPh>
    <rPh sb="104" eb="106">
      <t>ブンボ</t>
    </rPh>
    <rPh sb="107" eb="109">
      <t>ゲンショウ</t>
    </rPh>
    <rPh sb="112" eb="114">
      <t>ブンシ</t>
    </rPh>
    <rPh sb="115" eb="118">
      <t>ゲンショウハバ</t>
    </rPh>
    <rPh sb="119" eb="121">
      <t>ブンボ</t>
    </rPh>
    <rPh sb="122" eb="125">
      <t>ゲンショウハバ</t>
    </rPh>
    <rPh sb="126" eb="128">
      <t>ウワマワ</t>
    </rPh>
    <rPh sb="135" eb="137">
      <t>ヒリツ</t>
    </rPh>
    <rPh sb="138" eb="141">
      <t>ゼンネンド</t>
    </rPh>
    <rPh sb="150" eb="152">
      <t>ゲンショウ</t>
    </rPh>
    <rPh sb="460" eb="463">
      <t>ユザワシ</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</si>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</sst>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8" fillId="0" borderId="41" xfId="16" applyFont="1" applyBorder="1" applyAlignment="1" applyProtection="1">
      <alignment horizontal="left" vertical="center" wrapText="1"/>
      <protection locked="0"/>
    </xf>
    <xf numFmtId="0" fontId="18" fillId="0" borderId="12" xfId="16" applyFont="1" applyBorder="1" applyAlignment="1" applyProtection="1">
      <alignment horizontal="left" vertical="center" wrapText="1"/>
      <protection locked="0"/>
    </xf>
    <xf numFmtId="0" fontId="18" fillId="0" borderId="51" xfId="16" applyFont="1" applyBorder="1" applyAlignment="1" applyProtection="1">
      <alignment horizontal="left" vertical="center" wrapText="1"/>
      <protection locked="0"/>
    </xf>
    <xf numFmtId="0" fontId="18" fillId="0" borderId="65" xfId="16" applyFont="1" applyBorder="1" applyAlignment="1" applyProtection="1">
      <alignment horizontal="left" vertical="center" wrapText="1"/>
      <protection locked="0"/>
    </xf>
    <xf numFmtId="0" fontId="18" fillId="0" borderId="0" xfId="16" applyFont="1" applyAlignment="1" applyProtection="1">
      <alignment horizontal="left" vertical="center" wrapText="1"/>
      <protection locked="0"/>
    </xf>
    <xf numFmtId="0" fontId="18" fillId="0" borderId="38" xfId="16" applyFont="1" applyBorder="1" applyAlignment="1" applyProtection="1">
      <alignment horizontal="left" vertical="center" wrapText="1"/>
      <protection locked="0"/>
    </xf>
    <xf numFmtId="0" fontId="18" fillId="0" borderId="37" xfId="16" applyFont="1" applyBorder="1" applyAlignment="1" applyProtection="1">
      <alignment horizontal="left" vertical="center" wrapText="1"/>
      <protection locked="0"/>
    </xf>
    <xf numFmtId="0" fontId="18" fillId="0" borderId="56" xfId="16" applyFont="1" applyBorder="1" applyAlignment="1" applyProtection="1">
      <alignment horizontal="left" vertical="center" wrapText="1"/>
      <protection locked="0"/>
    </xf>
    <xf numFmtId="0" fontId="18" fillId="0" borderId="40" xfId="16" applyFont="1" applyBorder="1" applyAlignment="1" applyProtection="1">
      <alignment horizontal="left" vertical="center"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0" fontId="27" fillId="0" borderId="41" xfId="16" applyFont="1" applyBorder="1" applyAlignment="1" applyProtection="1">
      <alignment horizontal="left" vertical="center" wrapText="1"/>
      <protection locked="0"/>
    </xf>
    <xf numFmtId="0" fontId="27" fillId="0" borderId="12" xfId="16" applyFont="1" applyBorder="1" applyAlignment="1" applyProtection="1">
      <alignment horizontal="left" vertical="center" wrapText="1"/>
      <protection locked="0"/>
    </xf>
    <xf numFmtId="0" fontId="27" fillId="0" borderId="51" xfId="16" applyFont="1" applyBorder="1" applyAlignment="1" applyProtection="1">
      <alignment horizontal="left" vertical="center" wrapText="1"/>
      <protection locked="0"/>
    </xf>
    <xf numFmtId="0" fontId="27" fillId="0" borderId="65" xfId="16" applyFont="1" applyBorder="1" applyAlignment="1" applyProtection="1">
      <alignment horizontal="left" vertical="center" wrapText="1"/>
      <protection locked="0"/>
    </xf>
    <xf numFmtId="0" fontId="27" fillId="0" borderId="0" xfId="16" applyFont="1" applyAlignment="1" applyProtection="1">
      <alignment horizontal="left" vertical="center" wrapText="1"/>
      <protection locked="0"/>
    </xf>
    <xf numFmtId="0" fontId="27" fillId="0" borderId="38" xfId="16" applyFont="1" applyBorder="1" applyAlignment="1" applyProtection="1">
      <alignment horizontal="left" vertical="center" wrapText="1"/>
      <protection locked="0"/>
    </xf>
    <xf numFmtId="0" fontId="27" fillId="0" borderId="37" xfId="16" applyFont="1" applyBorder="1" applyAlignment="1" applyProtection="1">
      <alignment horizontal="left" vertical="center" wrapText="1"/>
      <protection locked="0"/>
    </xf>
    <xf numFmtId="0" fontId="27" fillId="0" borderId="56" xfId="16" applyFont="1" applyBorder="1" applyAlignment="1" applyProtection="1">
      <alignment horizontal="left" vertical="center" wrapText="1"/>
      <protection locked="0"/>
    </xf>
    <xf numFmtId="0" fontId="27" fillId="0" borderId="40" xfId="16" applyFont="1" applyBorder="1" applyAlignment="1" applyProtection="1">
      <alignment horizontal="left" vertical="center"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96469</c:v>
                </c:pt>
                <c:pt idx="4">
                  <c:v>85743</c:v>
                </c:pt>
              </c:numCache>
            </c:numRef>
          </c:val>
          <c:smooth val="0"/>
          <c:extLst>
            <c:ext xmlns:c16="http://schemas.microsoft.com/office/drawing/2014/chart" uri="{C3380CC4-5D6E-409C-BE32-E72D297353CC}">
              <c16:uniqueId val="{00000000-B692-415F-BB49-0B7C1D1B678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81726</c:v>
                </c:pt>
                <c:pt idx="1">
                  <c:v>54428</c:v>
                </c:pt>
                <c:pt idx="2">
                  <c:v>51769</c:v>
                </c:pt>
                <c:pt idx="3">
                  <c:v>61918</c:v>
                </c:pt>
                <c:pt idx="4">
                  <c:v>61950</c:v>
                </c:pt>
              </c:numCache>
            </c:numRef>
          </c:val>
          <c:smooth val="0"/>
          <c:extLst>
            <c:ext xmlns:c16="http://schemas.microsoft.com/office/drawing/2014/chart" uri="{C3380CC4-5D6E-409C-BE32-E72D297353CC}">
              <c16:uniqueId val="{00000001-B692-415F-BB49-0B7C1D1B678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3.53</c:v>
                </c:pt>
                <c:pt idx="1">
                  <c:v>6.23</c:v>
                </c:pt>
                <c:pt idx="2">
                  <c:v>7.63</c:v>
                </c:pt>
                <c:pt idx="3">
                  <c:v>4.7</c:v>
                </c:pt>
                <c:pt idx="4">
                  <c:v>5.36</c:v>
                </c:pt>
              </c:numCache>
            </c:numRef>
          </c:val>
          <c:extLst>
            <c:ext xmlns:c16="http://schemas.microsoft.com/office/drawing/2014/chart" uri="{C3380CC4-5D6E-409C-BE32-E72D297353CC}">
              <c16:uniqueId val="{00000000-C322-4D4E-ABB7-F5FE098DE77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31.81</c:v>
                </c:pt>
                <c:pt idx="1">
                  <c:v>32</c:v>
                </c:pt>
                <c:pt idx="2">
                  <c:v>30.18</c:v>
                </c:pt>
                <c:pt idx="3">
                  <c:v>30.67</c:v>
                </c:pt>
                <c:pt idx="4">
                  <c:v>31.5</c:v>
                </c:pt>
              </c:numCache>
            </c:numRef>
          </c:val>
          <c:extLst>
            <c:ext xmlns:c16="http://schemas.microsoft.com/office/drawing/2014/chart" uri="{C3380CC4-5D6E-409C-BE32-E72D297353CC}">
              <c16:uniqueId val="{00000001-C322-4D4E-ABB7-F5FE098DE77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-0.11</c:v>
                </c:pt>
                <c:pt idx="1">
                  <c:v>2.33</c:v>
                </c:pt>
                <c:pt idx="2">
                  <c:v>0.53</c:v>
                </c:pt>
                <c:pt idx="3">
                  <c:v>-1.67</c:v>
                </c:pt>
                <c:pt idx="4">
                  <c:v>0.59</c:v>
                </c:pt>
              </c:numCache>
            </c:numRef>
          </c:val>
          <c:smooth val="0"/>
          <c:extLst>
            <c:ext xmlns:c16="http://schemas.microsoft.com/office/drawing/2014/chart" uri="{C3380CC4-5D6E-409C-BE32-E72D297353CC}">
              <c16:uniqueId val="{00000002-C322-4D4E-ABB7-F5FE098DE77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0.42</c:v>
                </c:pt>
                <c:pt idx="4">
                  <c:v>0</c:v>
                </c:pt>
                <c:pt idx="5">
                  <c:v>0</c:v>
                </c:pt>
                <c:pt idx="6">
                  <c:v>0</c:v>
                </c:pt>
                <c:pt idx="7">
                  <c:v>0</c:v>
                </c:pt>
                <c:pt idx="8">
                  <c:v>0</c:v>
                </c:pt>
                <c:pt idx="9">
                  <c:v>0</c:v>
                </c:pt>
              </c:numCache>
            </c:numRef>
          </c:val>
          <c:extLst>
            <c:ext xmlns:c16="http://schemas.microsoft.com/office/drawing/2014/chart" uri="{C3380CC4-5D6E-409C-BE32-E72D297353CC}">
              <c16:uniqueId val="{00000000-A212-4DCD-8ED3-ECF8C449389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212-4DCD-8ED3-ECF8C449389F}"/>
            </c:ext>
          </c:extLst>
        </c:ser>
        <c:ser>
          <c:idx val="2"/>
          <c:order val="2"/>
          <c:tx>
            <c:strRef>
              <c:f>データシート!$A$29</c:f>
              <c:strCache>
                <c:ptCount val="1"/>
                <c:pt idx="0">
                  <c:v>皆瀬更生園特別会計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0.01</c:v>
                </c:pt>
                <c:pt idx="4">
                  <c:v>#N/A</c:v>
                </c:pt>
                <c:pt idx="5">
                  <c:v>0.02</c:v>
                </c:pt>
                <c:pt idx="6">
                  <c:v>#N/A</c:v>
                </c:pt>
                <c:pt idx="7">
                  <c:v>0</c:v>
                </c:pt>
                <c:pt idx="8">
                  <c:v>#N/A</c:v>
                </c:pt>
                <c:pt idx="9">
                  <c:v>0</c:v>
                </c:pt>
              </c:numCache>
            </c:numRef>
          </c:val>
          <c:extLst>
            <c:ext xmlns:c16="http://schemas.microsoft.com/office/drawing/2014/chart" uri="{C3380CC4-5D6E-409C-BE32-E72D297353CC}">
              <c16:uniqueId val="{00000002-A212-4DCD-8ED3-ECF8C449389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3-A212-4DCD-8ED3-ECF8C449389F}"/>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c:v>
                </c:pt>
                <c:pt idx="2">
                  <c:v>#N/A</c:v>
                </c:pt>
                <c:pt idx="3">
                  <c:v>0.22</c:v>
                </c:pt>
                <c:pt idx="4">
                  <c:v>#N/A</c:v>
                </c:pt>
                <c:pt idx="5">
                  <c:v>0</c:v>
                </c:pt>
                <c:pt idx="6">
                  <c:v>#N/A</c:v>
                </c:pt>
                <c:pt idx="7">
                  <c:v>0.35</c:v>
                </c:pt>
                <c:pt idx="8">
                  <c:v>#N/A</c:v>
                </c:pt>
                <c:pt idx="9">
                  <c:v>0</c:v>
                </c:pt>
              </c:numCache>
            </c:numRef>
          </c:val>
          <c:extLst>
            <c:ext xmlns:c16="http://schemas.microsoft.com/office/drawing/2014/chart" uri="{C3380CC4-5D6E-409C-BE32-E72D297353CC}">
              <c16:uniqueId val="{00000004-A212-4DCD-8ED3-ECF8C449389F}"/>
            </c:ext>
          </c:extLst>
        </c:ser>
        <c:ser>
          <c:idx val="5"/>
          <c:order val="5"/>
          <c:tx>
            <c:strRef>
              <c:f>データシート!$A$32</c:f>
              <c:strCache>
                <c:ptCount val="1"/>
                <c:pt idx="0">
                  <c:v>養護老人ホーム愛宕荘特別会計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0.05</c:v>
                </c:pt>
                <c:pt idx="2">
                  <c:v>#N/A</c:v>
                </c:pt>
                <c:pt idx="3">
                  <c:v>0.05</c:v>
                </c:pt>
                <c:pt idx="4">
                  <c:v>#N/A</c:v>
                </c:pt>
                <c:pt idx="5">
                  <c:v>0</c:v>
                </c:pt>
                <c:pt idx="6">
                  <c:v>#N/A</c:v>
                </c:pt>
                <c:pt idx="7">
                  <c:v>0.03</c:v>
                </c:pt>
                <c:pt idx="8">
                  <c:v>#N/A</c:v>
                </c:pt>
                <c:pt idx="9">
                  <c:v>0.03</c:v>
                </c:pt>
              </c:numCache>
            </c:numRef>
          </c:val>
          <c:extLst>
            <c:ext xmlns:c16="http://schemas.microsoft.com/office/drawing/2014/chart" uri="{C3380CC4-5D6E-409C-BE32-E72D297353CC}">
              <c16:uniqueId val="{00000005-A212-4DCD-8ED3-ECF8C449389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0.78</c:v>
                </c:pt>
                <c:pt idx="2">
                  <c:v>#N/A</c:v>
                </c:pt>
                <c:pt idx="3">
                  <c:v>0.51</c:v>
                </c:pt>
                <c:pt idx="4">
                  <c:v>#N/A</c:v>
                </c:pt>
                <c:pt idx="5">
                  <c:v>0.49</c:v>
                </c:pt>
                <c:pt idx="6">
                  <c:v>#N/A</c:v>
                </c:pt>
                <c:pt idx="7">
                  <c:v>0.45</c:v>
                </c:pt>
                <c:pt idx="8">
                  <c:v>#N/A</c:v>
                </c:pt>
                <c:pt idx="9">
                  <c:v>0.13</c:v>
                </c:pt>
              </c:numCache>
            </c:numRef>
          </c:val>
          <c:extLst>
            <c:ext xmlns:c16="http://schemas.microsoft.com/office/drawing/2014/chart" uri="{C3380CC4-5D6E-409C-BE32-E72D297353CC}">
              <c16:uniqueId val="{00000006-A212-4DCD-8ED3-ECF8C449389F}"/>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1.19</c:v>
                </c:pt>
                <c:pt idx="6">
                  <c:v>#N/A</c:v>
                </c:pt>
                <c:pt idx="7">
                  <c:v>1.89</c:v>
                </c:pt>
                <c:pt idx="8">
                  <c:v>#N/A</c:v>
                </c:pt>
                <c:pt idx="9">
                  <c:v>2.23</c:v>
                </c:pt>
              </c:numCache>
            </c:numRef>
          </c:val>
          <c:extLst>
            <c:ext xmlns:c16="http://schemas.microsoft.com/office/drawing/2014/chart" uri="{C3380CC4-5D6E-409C-BE32-E72D297353CC}">
              <c16:uniqueId val="{00000007-A212-4DCD-8ED3-ECF8C449389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3.45</c:v>
                </c:pt>
                <c:pt idx="2">
                  <c:v>#N/A</c:v>
                </c:pt>
                <c:pt idx="3">
                  <c:v>6.15</c:v>
                </c:pt>
                <c:pt idx="4">
                  <c:v>#N/A</c:v>
                </c:pt>
                <c:pt idx="5">
                  <c:v>7.59</c:v>
                </c:pt>
                <c:pt idx="6">
                  <c:v>#N/A</c:v>
                </c:pt>
                <c:pt idx="7">
                  <c:v>4.6500000000000004</c:v>
                </c:pt>
                <c:pt idx="8">
                  <c:v>#N/A</c:v>
                </c:pt>
                <c:pt idx="9">
                  <c:v>5.31</c:v>
                </c:pt>
              </c:numCache>
            </c:numRef>
          </c:val>
          <c:extLst>
            <c:ext xmlns:c16="http://schemas.microsoft.com/office/drawing/2014/chart" uri="{C3380CC4-5D6E-409C-BE32-E72D297353CC}">
              <c16:uniqueId val="{00000008-A212-4DCD-8ED3-ECF8C449389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5.41</c:v>
                </c:pt>
                <c:pt idx="2">
                  <c:v>#N/A</c:v>
                </c:pt>
                <c:pt idx="3">
                  <c:v>5.94</c:v>
                </c:pt>
                <c:pt idx="4">
                  <c:v>#N/A</c:v>
                </c:pt>
                <c:pt idx="5">
                  <c:v>6.42</c:v>
                </c:pt>
                <c:pt idx="6">
                  <c:v>#N/A</c:v>
                </c:pt>
                <c:pt idx="7">
                  <c:v>7.01</c:v>
                </c:pt>
                <c:pt idx="8">
                  <c:v>#N/A</c:v>
                </c:pt>
                <c:pt idx="9">
                  <c:v>8.5</c:v>
                </c:pt>
              </c:numCache>
            </c:numRef>
          </c:val>
          <c:extLst>
            <c:ext xmlns:c16="http://schemas.microsoft.com/office/drawing/2014/chart" uri="{C3380CC4-5D6E-409C-BE32-E72D297353CC}">
              <c16:uniqueId val="{00000009-A212-4DCD-8ED3-ECF8C449389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2890</c:v>
                </c:pt>
                <c:pt idx="5">
                  <c:v>2810</c:v>
                </c:pt>
                <c:pt idx="8">
                  <c:v>2885</c:v>
                </c:pt>
                <c:pt idx="11">
                  <c:v>2760</c:v>
                </c:pt>
                <c:pt idx="14">
                  <c:v>2748</c:v>
                </c:pt>
              </c:numCache>
            </c:numRef>
          </c:val>
          <c:extLst>
            <c:ext xmlns:c16="http://schemas.microsoft.com/office/drawing/2014/chart" uri="{C3380CC4-5D6E-409C-BE32-E72D297353CC}">
              <c16:uniqueId val="{00000000-113E-4DF6-8B50-351098D67CB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13E-4DF6-8B50-351098D67CB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80</c:v>
                </c:pt>
                <c:pt idx="3">
                  <c:v>69</c:v>
                </c:pt>
                <c:pt idx="6">
                  <c:v>57</c:v>
                </c:pt>
                <c:pt idx="9">
                  <c:v>47</c:v>
                </c:pt>
                <c:pt idx="12">
                  <c:v>35</c:v>
                </c:pt>
              </c:numCache>
            </c:numRef>
          </c:val>
          <c:extLst>
            <c:ext xmlns:c16="http://schemas.microsoft.com/office/drawing/2014/chart" uri="{C3380CC4-5D6E-409C-BE32-E72D297353CC}">
              <c16:uniqueId val="{00000002-113E-4DF6-8B50-351098D67CB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215</c:v>
                </c:pt>
                <c:pt idx="3">
                  <c:v>218</c:v>
                </c:pt>
                <c:pt idx="6">
                  <c:v>254</c:v>
                </c:pt>
                <c:pt idx="9">
                  <c:v>252</c:v>
                </c:pt>
                <c:pt idx="12">
                  <c:v>208</c:v>
                </c:pt>
              </c:numCache>
            </c:numRef>
          </c:val>
          <c:extLst>
            <c:ext xmlns:c16="http://schemas.microsoft.com/office/drawing/2014/chart" uri="{C3380CC4-5D6E-409C-BE32-E72D297353CC}">
              <c16:uniqueId val="{00000003-113E-4DF6-8B50-351098D67CB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1315</c:v>
                </c:pt>
                <c:pt idx="3">
                  <c:v>1217</c:v>
                </c:pt>
                <c:pt idx="6">
                  <c:v>1107</c:v>
                </c:pt>
                <c:pt idx="9">
                  <c:v>1092</c:v>
                </c:pt>
                <c:pt idx="12">
                  <c:v>1096</c:v>
                </c:pt>
              </c:numCache>
            </c:numRef>
          </c:val>
          <c:extLst>
            <c:ext xmlns:c16="http://schemas.microsoft.com/office/drawing/2014/chart" uri="{C3380CC4-5D6E-409C-BE32-E72D297353CC}">
              <c16:uniqueId val="{00000004-113E-4DF6-8B50-351098D67CB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13E-4DF6-8B50-351098D67CB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13E-4DF6-8B50-351098D67CB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2882</c:v>
                </c:pt>
                <c:pt idx="3">
                  <c:v>2904</c:v>
                </c:pt>
                <c:pt idx="6">
                  <c:v>3082</c:v>
                </c:pt>
                <c:pt idx="9">
                  <c:v>3020</c:v>
                </c:pt>
                <c:pt idx="12">
                  <c:v>2990</c:v>
                </c:pt>
              </c:numCache>
            </c:numRef>
          </c:val>
          <c:extLst>
            <c:ext xmlns:c16="http://schemas.microsoft.com/office/drawing/2014/chart" uri="{C3380CC4-5D6E-409C-BE32-E72D297353CC}">
              <c16:uniqueId val="{00000007-113E-4DF6-8B50-351098D67CB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1602</c:v>
                </c:pt>
                <c:pt idx="2">
                  <c:v>#N/A</c:v>
                </c:pt>
                <c:pt idx="3">
                  <c:v>#N/A</c:v>
                </c:pt>
                <c:pt idx="4">
                  <c:v>1598</c:v>
                </c:pt>
                <c:pt idx="5">
                  <c:v>#N/A</c:v>
                </c:pt>
                <c:pt idx="6">
                  <c:v>#N/A</c:v>
                </c:pt>
                <c:pt idx="7">
                  <c:v>1615</c:v>
                </c:pt>
                <c:pt idx="8">
                  <c:v>#N/A</c:v>
                </c:pt>
                <c:pt idx="9">
                  <c:v>#N/A</c:v>
                </c:pt>
                <c:pt idx="10">
                  <c:v>1651</c:v>
                </c:pt>
                <c:pt idx="11">
                  <c:v>#N/A</c:v>
                </c:pt>
                <c:pt idx="12">
                  <c:v>#N/A</c:v>
                </c:pt>
                <c:pt idx="13">
                  <c:v>1581</c:v>
                </c:pt>
                <c:pt idx="14">
                  <c:v>#N/A</c:v>
                </c:pt>
              </c:numCache>
            </c:numRef>
          </c:val>
          <c:smooth val="0"/>
          <c:extLst>
            <c:ext xmlns:c16="http://schemas.microsoft.com/office/drawing/2014/chart" uri="{C3380CC4-5D6E-409C-BE32-E72D297353CC}">
              <c16:uniqueId val="{00000008-113E-4DF6-8B50-351098D67CB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31995</c:v>
                </c:pt>
                <c:pt idx="5">
                  <c:v>31702</c:v>
                </c:pt>
                <c:pt idx="8">
                  <c:v>30536</c:v>
                </c:pt>
                <c:pt idx="11">
                  <c:v>29202</c:v>
                </c:pt>
                <c:pt idx="14">
                  <c:v>28151</c:v>
                </c:pt>
              </c:numCache>
            </c:numRef>
          </c:val>
          <c:extLst>
            <c:ext xmlns:c16="http://schemas.microsoft.com/office/drawing/2014/chart" uri="{C3380CC4-5D6E-409C-BE32-E72D297353CC}">
              <c16:uniqueId val="{00000000-4692-4B0D-8AEC-D86F7B449B3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902</c:v>
                </c:pt>
                <c:pt idx="5">
                  <c:v>896</c:v>
                </c:pt>
                <c:pt idx="8">
                  <c:v>804</c:v>
                </c:pt>
                <c:pt idx="11">
                  <c:v>718</c:v>
                </c:pt>
                <c:pt idx="14">
                  <c:v>578</c:v>
                </c:pt>
              </c:numCache>
            </c:numRef>
          </c:val>
          <c:extLst>
            <c:ext xmlns:c16="http://schemas.microsoft.com/office/drawing/2014/chart" uri="{C3380CC4-5D6E-409C-BE32-E72D297353CC}">
              <c16:uniqueId val="{00000001-4692-4B0D-8AEC-D86F7B449B3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8839</c:v>
                </c:pt>
                <c:pt idx="5">
                  <c:v>9270</c:v>
                </c:pt>
                <c:pt idx="8">
                  <c:v>9115</c:v>
                </c:pt>
                <c:pt idx="11">
                  <c:v>9907</c:v>
                </c:pt>
                <c:pt idx="14">
                  <c:v>10203</c:v>
                </c:pt>
              </c:numCache>
            </c:numRef>
          </c:val>
          <c:extLst>
            <c:ext xmlns:c16="http://schemas.microsoft.com/office/drawing/2014/chart" uri="{C3380CC4-5D6E-409C-BE32-E72D297353CC}">
              <c16:uniqueId val="{00000002-4692-4B0D-8AEC-D86F7B449B3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692-4B0D-8AEC-D86F7B449B3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692-4B0D-8AEC-D86F7B449B3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692-4B0D-8AEC-D86F7B449B3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2759</c:v>
                </c:pt>
                <c:pt idx="3">
                  <c:v>2907</c:v>
                </c:pt>
                <c:pt idx="6">
                  <c:v>2874</c:v>
                </c:pt>
                <c:pt idx="9">
                  <c:v>3163</c:v>
                </c:pt>
                <c:pt idx="12">
                  <c:v>3164</c:v>
                </c:pt>
              </c:numCache>
            </c:numRef>
          </c:val>
          <c:extLst>
            <c:ext xmlns:c16="http://schemas.microsoft.com/office/drawing/2014/chart" uri="{C3380CC4-5D6E-409C-BE32-E72D297353CC}">
              <c16:uniqueId val="{00000006-4692-4B0D-8AEC-D86F7B449B3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1796</c:v>
                </c:pt>
                <c:pt idx="3">
                  <c:v>2903</c:v>
                </c:pt>
                <c:pt idx="6">
                  <c:v>2665</c:v>
                </c:pt>
                <c:pt idx="9">
                  <c:v>2426</c:v>
                </c:pt>
                <c:pt idx="12">
                  <c:v>2226</c:v>
                </c:pt>
              </c:numCache>
            </c:numRef>
          </c:val>
          <c:extLst>
            <c:ext xmlns:c16="http://schemas.microsoft.com/office/drawing/2014/chart" uri="{C3380CC4-5D6E-409C-BE32-E72D297353CC}">
              <c16:uniqueId val="{00000007-4692-4B0D-8AEC-D86F7B449B3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14133</c:v>
                </c:pt>
                <c:pt idx="3">
                  <c:v>14230</c:v>
                </c:pt>
                <c:pt idx="6">
                  <c:v>12930</c:v>
                </c:pt>
                <c:pt idx="9">
                  <c:v>11673</c:v>
                </c:pt>
                <c:pt idx="12">
                  <c:v>10423</c:v>
                </c:pt>
              </c:numCache>
            </c:numRef>
          </c:val>
          <c:extLst>
            <c:ext xmlns:c16="http://schemas.microsoft.com/office/drawing/2014/chart" uri="{C3380CC4-5D6E-409C-BE32-E72D297353CC}">
              <c16:uniqueId val="{00000008-4692-4B0D-8AEC-D86F7B449B3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260</c:v>
                </c:pt>
                <c:pt idx="3">
                  <c:v>195</c:v>
                </c:pt>
                <c:pt idx="6">
                  <c:v>141</c:v>
                </c:pt>
                <c:pt idx="9">
                  <c:v>97</c:v>
                </c:pt>
                <c:pt idx="12">
                  <c:v>66</c:v>
                </c:pt>
              </c:numCache>
            </c:numRef>
          </c:val>
          <c:extLst>
            <c:ext xmlns:c16="http://schemas.microsoft.com/office/drawing/2014/chart" uri="{C3380CC4-5D6E-409C-BE32-E72D297353CC}">
              <c16:uniqueId val="{00000009-4692-4B0D-8AEC-D86F7B449B3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34075</c:v>
                </c:pt>
                <c:pt idx="3">
                  <c:v>33199</c:v>
                </c:pt>
                <c:pt idx="6">
                  <c:v>32282</c:v>
                </c:pt>
                <c:pt idx="9">
                  <c:v>31016</c:v>
                </c:pt>
                <c:pt idx="12">
                  <c:v>30207</c:v>
                </c:pt>
              </c:numCache>
            </c:numRef>
          </c:val>
          <c:extLst>
            <c:ext xmlns:c16="http://schemas.microsoft.com/office/drawing/2014/chart" uri="{C3380CC4-5D6E-409C-BE32-E72D297353CC}">
              <c16:uniqueId val="{0000000A-4692-4B0D-8AEC-D86F7B449B3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11287</c:v>
                </c:pt>
                <c:pt idx="2">
                  <c:v>#N/A</c:v>
                </c:pt>
                <c:pt idx="3">
                  <c:v>#N/A</c:v>
                </c:pt>
                <c:pt idx="4">
                  <c:v>11564</c:v>
                </c:pt>
                <c:pt idx="5">
                  <c:v>#N/A</c:v>
                </c:pt>
                <c:pt idx="6">
                  <c:v>#N/A</c:v>
                </c:pt>
                <c:pt idx="7">
                  <c:v>10437</c:v>
                </c:pt>
                <c:pt idx="8">
                  <c:v>#N/A</c:v>
                </c:pt>
                <c:pt idx="9">
                  <c:v>#N/A</c:v>
                </c:pt>
                <c:pt idx="10">
                  <c:v>8549</c:v>
                </c:pt>
                <c:pt idx="11">
                  <c:v>#N/A</c:v>
                </c:pt>
                <c:pt idx="12">
                  <c:v>#N/A</c:v>
                </c:pt>
                <c:pt idx="13">
                  <c:v>7154</c:v>
                </c:pt>
                <c:pt idx="14">
                  <c:v>#N/A</c:v>
                </c:pt>
              </c:numCache>
            </c:numRef>
          </c:val>
          <c:smooth val="0"/>
          <c:extLst>
            <c:ext xmlns:c16="http://schemas.microsoft.com/office/drawing/2014/chart" uri="{C3380CC4-5D6E-409C-BE32-E72D297353CC}">
              <c16:uniqueId val="{0000000B-4692-4B0D-8AEC-D86F7B449B3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4774</c:v>
                </c:pt>
                <c:pt idx="1">
                  <c:v>4952</c:v>
                </c:pt>
                <c:pt idx="2">
                  <c:v>4960</c:v>
                </c:pt>
              </c:numCache>
            </c:numRef>
          </c:val>
          <c:extLst>
            <c:ext xmlns:c16="http://schemas.microsoft.com/office/drawing/2014/chart" uri="{C3380CC4-5D6E-409C-BE32-E72D297353CC}">
              <c16:uniqueId val="{00000000-CC1D-4D37-8438-52361788C40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1841</c:v>
                </c:pt>
                <c:pt idx="1">
                  <c:v>2291</c:v>
                </c:pt>
                <c:pt idx="2">
                  <c:v>2491</c:v>
                </c:pt>
              </c:numCache>
            </c:numRef>
          </c:val>
          <c:extLst>
            <c:ext xmlns:c16="http://schemas.microsoft.com/office/drawing/2014/chart" uri="{C3380CC4-5D6E-409C-BE32-E72D297353CC}">
              <c16:uniqueId val="{00000001-CC1D-4D37-8438-52361788C40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2458</c:v>
                </c:pt>
                <c:pt idx="1">
                  <c:v>2548</c:v>
                </c:pt>
                <c:pt idx="2">
                  <c:v>2063</c:v>
                </c:pt>
              </c:numCache>
            </c:numRef>
          </c:val>
          <c:extLst>
            <c:ext xmlns:c16="http://schemas.microsoft.com/office/drawing/2014/chart" uri="{C3380CC4-5D6E-409C-BE32-E72D297353CC}">
              <c16:uniqueId val="{00000002-CC1D-4D37-8438-52361788C40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{96F5AD41-7F86-4FBB-80AA-F8E14E8516A0}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7CAC-4367-80B1-4A994725081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{2AA47141-D1DC-41B7-A227-C40819A9C614}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CAC-4367-80B1-4A994725081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{AED4482D-1114-47E6-91F4-83AF8396D8CB}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CAC-4367-80B1-4A994725081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{AD8B6DBE-03DB-4C80-8676-054B4666B441}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CAC-4367-80B1-4A994725081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{D1134408-F01C-48A7-A632-AE861B912B0F}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CAC-4367-80B1-4A9947250817}"/>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{EE84F81D-B61B-448B-BD72-BD08080883AB}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7CAC-4367-80B1-4A9947250817}"/>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{F8482654-A303-4196-A4D3-F830B6EB5B24}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7CAC-4367-80B1-4A9947250817}"/>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{9A5D30D7-2DE0-4BA0-B9B4-85F4F70D9703}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7CAC-4367-80B1-4A9947250817}"/>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{17C580DD-8ED4-4E7D-BD9A-99AC35F57D73}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7CAC-4367-80B1-4A994725081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55.5</c:v>
                </c:pt>
                <c:pt idx="8">
                  <c:v>57.3</c:v>
                </c:pt>
                <c:pt idx="16">
                  <c:v>58.7</c:v>
                </c:pt>
                <c:pt idx="24">
                  <c:v>61</c:v>
                </c:pt>
                <c:pt idx="32">
                  <c:v>62.3</c:v>
                </c:pt>
              </c:numCache>
            </c:numRef>
          </c:xVal>
          <c:yVal>
            <c:numRef>
              <c:f>公会計指標分析・財政指標組合せ分析表!$BP$51:$DC$51</c:f>
              <c:numCache>
                <c:formatCode>#,##0.0;"▲ "#,##0.0</c:formatCode>
                <c:ptCount val="40"/>
                <c:pt idx="0">
                  <c:v>87.7</c:v>
                </c:pt>
                <c:pt idx="8">
                  <c:v>90.9</c:v>
                </c:pt>
                <c:pt idx="16">
                  <c:v>80.099999999999994</c:v>
                </c:pt>
                <c:pt idx="24">
                  <c:v>63.5</c:v>
                </c:pt>
                <c:pt idx="32">
                  <c:v>54.7</c:v>
                </c:pt>
              </c:numCache>
            </c:numRef>
          </c:yVal>
          <c:smooth val="0"/>
          <c:extLst>
            <c:ext xmlns:c16="http://schemas.microsoft.com/office/drawing/2014/chart" uri="{C3380CC4-5D6E-409C-BE32-E72D297353CC}">
              <c16:uniqueId val="{00000009-7CAC-4367-80B1-4A994725081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5576168186330857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{8627C773-1292-4AC3-BF82-898D211D9385}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7CAC-4367-80B1-4A994725081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{DC100710-5558-4E70-8C7F-F671435CFFDE}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CAC-4367-80B1-4A994725081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{FA98C828-AFB4-4A85-933F-66A74C2559B0}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CAC-4367-80B1-4A994725081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{F52DD315-49CE-4696-99BB-CAD3E855200E}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CAC-4367-80B1-4A994725081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{FFDEA427-F496-404B-9237-85565AE50F16}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CAC-4367-80B1-4A9947250817}"/>
                </c:ext>
              </c:extLst>
            </c:dLbl>
            <c:dLbl>
              <c:idx val="8"/>
              <c:layout>
                <c:manualLayout>
                  <c:x val="-3.8584782933475607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{15EA0886-8302-4D89-B512-CA77655675F8}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7CAC-4367-80B1-4A9947250817}"/>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{468B1629-12A6-4491-A566-F2B69E01BBDB}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7CAC-4367-80B1-4A9947250817}"/>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{4DE3C1B1-D5BD-406D-B437-B632CAF03B01}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7CAC-4367-80B1-4A9947250817}"/>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{61C7CD12-DF32-45AD-984A-69C8F0FB543F}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7CAC-4367-80B1-4A994725081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60.8</c:v>
                </c:pt>
                <c:pt idx="8">
                  <c:v>61</c:v>
                </c:pt>
                <c:pt idx="16">
                  <c:v>61.7</c:v>
                </c:pt>
                <c:pt idx="24">
                  <c:v>62.5</c:v>
                </c:pt>
                <c:pt idx="32">
                  <c:v>65</c:v>
                </c:pt>
              </c:numCache>
            </c:numRef>
          </c:xVal>
          <c:yVal>
            <c:numRef>
              <c:f>公会計指標分析・財政指標組合せ分析表!$BP$55:$DC$55</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7CAC-4367-80B1-4A9947250817}"/>
            </c:ext>
          </c:extLst>
        </c:ser>
        <c:dLbls>
          <c:showLegendKey val="0"/>
          <c:showVal val="1"/>
          <c:showCatName val="0"/>
          <c:showSerName val="0"/>
          <c:showPercent val="0"/>
          <c:showBubbleSize val="0"/>
        </c:dLbls>
        <c:axId val="46179840"/>
        <c:axId val="46181760"/>
      </c:scatterChart>
      <c:valAx>
        <c:axId val="46179840"/>
        <c:scaling>
          <c:orientation val="maxMin"/>
          <c:max val="66"/>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{D34A5864-30A0-4473-BD14-03270CA8EE16}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E59D-4DAD-AA44-DDD9AB3DB9D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{7DBE4162-FBBC-457F-B59A-E4B29952FF58}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59D-4DAD-AA44-DDD9AB3DB9D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{0873D5C3-D7E0-41AB-828A-2ACA93B7DA41}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59D-4DAD-AA44-DDD9AB3DB9D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{4305F796-810C-46DC-B120-1C64E97FC799}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59D-4DAD-AA44-DDD9AB3DB9D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{A12A34BA-CFC0-4F22-9C31-ECD1D07F17A1}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59D-4DAD-AA44-DDD9AB3DB9DF}"/>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{7831682F-BFE7-4DA8-899A-9B622CFB3811}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E59D-4DAD-AA44-DDD9AB3DB9DF}"/>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{97F927BF-42B2-4BBD-9F57-383D6293F03A}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E59D-4DAD-AA44-DDD9AB3DB9DF}"/>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{156AD3A5-BCDF-4959-BC1B-7547F47C0E25}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E59D-4DAD-AA44-DDD9AB3DB9DF}"/>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{ED1A4169-8BDC-464A-8BE4-767235B2A7AC}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E59D-4DAD-AA44-DDD9AB3DB9D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c:v>
                </c:pt>
                <c:pt idx="8">
                  <c:v>12.4</c:v>
                </c:pt>
                <c:pt idx="16">
                  <c:v>12.4</c:v>
                </c:pt>
                <c:pt idx="24">
                  <c:v>12.4</c:v>
                </c:pt>
                <c:pt idx="32">
                  <c:v>12.2</c:v>
                </c:pt>
              </c:numCache>
            </c:numRef>
          </c:xVal>
          <c:yVal>
            <c:numRef>
              <c:f>公会計指標分析・財政指標組合せ分析表!$BP$73:$DC$73</c:f>
              <c:numCache>
                <c:formatCode>#,##0.0;"▲ "#,##0.0</c:formatCode>
                <c:ptCount val="40"/>
                <c:pt idx="0">
                  <c:v>87.7</c:v>
                </c:pt>
                <c:pt idx="8">
                  <c:v>90.9</c:v>
                </c:pt>
                <c:pt idx="16">
                  <c:v>80.099999999999994</c:v>
                </c:pt>
                <c:pt idx="24">
                  <c:v>63.5</c:v>
                </c:pt>
                <c:pt idx="32">
                  <c:v>54.7</c:v>
                </c:pt>
              </c:numCache>
            </c:numRef>
          </c:yVal>
          <c:smooth val="0"/>
          <c:extLst>
            <c:ext xmlns:c16="http://schemas.microsoft.com/office/drawing/2014/chart" uri="{C3380CC4-5D6E-409C-BE32-E72D297353CC}">
              <c16:uniqueId val="{00000009-E59D-4DAD-AA44-DDD9AB3DB9D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5025100913962327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{E2399615-B0BA-4862-8D16-B738B1F2A893}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E59D-4DAD-AA44-DDD9AB3DB9D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{D55E6B9E-8D04-4E88-860C-B2DDCD9C2B0D}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59D-4DAD-AA44-DDD9AB3DB9D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{0F0E69FD-8FD0-4980-A8B2-23BD7B2E533E}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59D-4DAD-AA44-DDD9AB3DB9D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{271FFFC1-F8F3-421E-ACFE-426D5E15C4F0}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59D-4DAD-AA44-DDD9AB3DB9D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{B8523033-A774-43B8-9954-6CE81F3D5C2C}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59D-4DAD-AA44-DDD9AB3DB9DF}"/>
                </c:ext>
              </c:extLst>
            </c:dLbl>
            <c:dLbl>
              <c:idx val="8"/>
              <c:layout>
                <c:manualLayout>
                  <c:x val="0"/>
                  <c:y val="1.5025100913962247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{60CCD8B6-C427-40B2-AC0C-401E8E93100F}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E59D-4DAD-AA44-DDD9AB3DB9DF}"/>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{AA964D3D-8B10-47E0-A302-381CE37EA7D7}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E59D-4DAD-AA44-DDD9AB3DB9DF}"/>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{5363EBB0-9EDE-4CE7-9F36-E87B620C875E}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E59D-4DAD-AA44-DDD9AB3DB9DF}"/>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{61B4C8D5-F164-4A9B-82C1-CAF3B69A2305}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E59D-4DAD-AA44-DDD9AB3DB9D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9.5</c:v>
                </c:pt>
                <c:pt idx="16">
                  <c:v>9.1999999999999993</c:v>
                </c:pt>
                <c:pt idx="24">
                  <c:v>8.9</c:v>
                </c:pt>
                <c:pt idx="32">
                  <c:v>8.9</c:v>
                </c:pt>
              </c:numCache>
            </c:numRef>
          </c:xVal>
          <c:yVal>
            <c:numRef>
              <c:f>公会計指標分析・財政指標組合せ分析表!$BP$77:$DC$77</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E59D-4DAD-AA44-DDD9AB3DB9DF}"/>
            </c:ext>
          </c:extLst>
        </c:ser>
        <c:dLbls>
          <c:showLegendKey val="0"/>
          <c:showVal val="1"/>
          <c:showCatName val="0"/>
          <c:showSerName val="0"/>
          <c:showPercent val="0"/>
          <c:showBubbleSize val="0"/>
        </c:dLbls>
        <c:axId val="84219776"/>
        <c:axId val="84234240"/>
      </c:scatterChart>
      <c:valAx>
        <c:axId val="84219776"/>
        <c:scaling>
          <c:orientation val="maxMin"/>
          <c:max val="13"/>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秋田県湯沢市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41,479
41,333
790.91
30,496,181
29,596,316
843,249
15,745,243
30,101,655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54.7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基準財政収入額が増加し基準財政需要額が減少したことにより、前年度から</a:t>
          </a:r>
          <a:r>
            <a:rPr kumimoji="1" lang="en-US" altLang="ja-JP" sz="1200">
              <a:latin typeface="ＭＳ Ｐゴシック" panose="020B0600070205080204" pitchFamily="50" charset="-128"/>
              <a:ea typeface="ＭＳ Ｐゴシック" panose="020B0600070205080204" pitchFamily="50" charset="-128"/>
            </a:rPr>
            <a:t>0.01</a:t>
          </a:r>
          <a:r>
            <a:rPr kumimoji="1" lang="ja-JP" altLang="en-US" sz="1200">
              <a:latin typeface="ＭＳ Ｐゴシック" panose="020B0600070205080204" pitchFamily="50" charset="-128"/>
              <a:ea typeface="ＭＳ Ｐゴシック" panose="020B0600070205080204" pitchFamily="50" charset="-128"/>
            </a:rPr>
            <a:t>ポイント改善したが、類似団体平均と比べると依然として低い水準にある。</a:t>
          </a:r>
        </a:p>
        <a:p>
          <a:r>
            <a:rPr kumimoji="1" lang="ja-JP" altLang="en-US" sz="1200">
              <a:latin typeface="ＭＳ Ｐゴシック" panose="020B0600070205080204" pitchFamily="50" charset="-128"/>
              <a:ea typeface="ＭＳ Ｐゴシック" panose="020B0600070205080204" pitchFamily="50" charset="-128"/>
            </a:rPr>
            <a:t>　少子高齢化による社会保障関係経費の増嵩や、公共施設の老朽化に伴う維持管理コストの増加等、将来に向けて歳出の増加が見込まれている一方、生産年齢人口の減少等により市税収入の減収が見込まれるなど財政基盤は脆弱であることから、湯沢市経営戦略に基づき行政の効率化に引き続き取り組むとともに、第２次湯沢市総合振興計画に掲げた産業基盤の充実・強化などの施策を着実に実施し、市税等の自主財源確保に努め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xdr:cNvCxnSpPr/>
      </xdr:nvCxnSpPr>
      <xdr:spPr>
        <a:xfrm flipV="1">
          <a:off x="4953000" y="63576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46990</xdr:rowOff>
    </xdr:from>
    <xdr:to>
      <xdr:col>23</xdr:col>
      <xdr:colOff>133350</xdr:colOff>
      <xdr:row>43</xdr:row>
      <xdr:rowOff>71120</xdr:rowOff>
    </xdr:to>
    <xdr:cxnSp macro="">
      <xdr:nvCxnSpPr>
        <xdr:cNvPr id="67" name="直線コネクタ 66"/>
        <xdr:cNvCxnSpPr/>
      </xdr:nvCxnSpPr>
      <xdr:spPr>
        <a:xfrm flipV="1">
          <a:off x="4114800" y="741934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71120</xdr:rowOff>
    </xdr:from>
    <xdr:to>
      <xdr:col>19</xdr:col>
      <xdr:colOff>133350</xdr:colOff>
      <xdr:row>43</xdr:row>
      <xdr:rowOff>71120</xdr:rowOff>
    </xdr:to>
    <xdr:cxnSp macro="">
      <xdr:nvCxnSpPr>
        <xdr:cNvPr id="70" name="直線コネクタ 69"/>
        <xdr:cNvCxnSpPr/>
      </xdr:nvCxnSpPr>
      <xdr:spPr>
        <a:xfrm>
          <a:off x="3225800" y="7443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71120</xdr:rowOff>
    </xdr:from>
    <xdr:to>
      <xdr:col>15</xdr:col>
      <xdr:colOff>82550</xdr:colOff>
      <xdr:row>43</xdr:row>
      <xdr:rowOff>95250</xdr:rowOff>
    </xdr:to>
    <xdr:cxnSp macro="">
      <xdr:nvCxnSpPr>
        <xdr:cNvPr id="73" name="直線コネクタ 72"/>
        <xdr:cNvCxnSpPr/>
      </xdr:nvCxnSpPr>
      <xdr:spPr>
        <a:xfrm flipV="1">
          <a:off x="2336800" y="74434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6" name="直線コネクタ 75"/>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167640</xdr:rowOff>
    </xdr:from>
    <xdr:to>
      <xdr:col>23</xdr:col>
      <xdr:colOff>184150</xdr:colOff>
      <xdr:row>43</xdr:row>
      <xdr:rowOff>97790</xdr:rowOff>
    </xdr:to>
    <xdr:sp macro="" textlink="">
      <xdr:nvSpPr>
        <xdr:cNvPr id="86" name="楕円 85"/>
        <xdr:cNvSpPr/>
      </xdr:nvSpPr>
      <xdr:spPr>
        <a:xfrm>
          <a:off x="49022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139717</xdr:rowOff>
    </xdr:from>
    <xdr:ext cx="762000" cy="259045"/>
    <xdr:sp macro="" textlink="">
      <xdr:nvSpPr>
        <xdr:cNvPr id="87" name="財政力該当値テキスト"/>
        <xdr:cNvSpPr txBox="1"/>
      </xdr:nvSpPr>
      <xdr:spPr>
        <a:xfrm>
          <a:off x="5041900" y="734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20320</xdr:rowOff>
    </xdr:from>
    <xdr:to>
      <xdr:col>19</xdr:col>
      <xdr:colOff>184150</xdr:colOff>
      <xdr:row>43</xdr:row>
      <xdr:rowOff>121920</xdr:rowOff>
    </xdr:to>
    <xdr:sp macro="" textlink="">
      <xdr:nvSpPr>
        <xdr:cNvPr id="88" name="楕円 87"/>
        <xdr:cNvSpPr/>
      </xdr:nvSpPr>
      <xdr:spPr>
        <a:xfrm>
          <a:off x="4064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106697</xdr:rowOff>
    </xdr:from>
    <xdr:ext cx="736600" cy="259045"/>
    <xdr:sp macro="" textlink="">
      <xdr:nvSpPr>
        <xdr:cNvPr id="89" name="テキスト ボックス 88"/>
        <xdr:cNvSpPr txBox="1"/>
      </xdr:nvSpPr>
      <xdr:spPr>
        <a:xfrm>
          <a:off x="3733800" y="747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20320</xdr:rowOff>
    </xdr:from>
    <xdr:to>
      <xdr:col>15</xdr:col>
      <xdr:colOff>133350</xdr:colOff>
      <xdr:row>43</xdr:row>
      <xdr:rowOff>121920</xdr:rowOff>
    </xdr:to>
    <xdr:sp macro="" textlink="">
      <xdr:nvSpPr>
        <xdr:cNvPr id="90" name="楕円 89"/>
        <xdr:cNvSpPr/>
      </xdr:nvSpPr>
      <xdr:spPr>
        <a:xfrm>
          <a:off x="3175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106697</xdr:rowOff>
    </xdr:from>
    <xdr:ext cx="762000" cy="259045"/>
    <xdr:sp macro="" textlink="">
      <xdr:nvSpPr>
        <xdr:cNvPr id="91" name="テキスト ボックス 90"/>
        <xdr:cNvSpPr txBox="1"/>
      </xdr:nvSpPr>
      <xdr:spPr>
        <a:xfrm>
          <a:off x="2844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2" name="楕円 91"/>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3" name="テキスト ボックス 92"/>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4" name="楕円 93"/>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5" name="テキスト ボックス 94"/>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経常収支比率は</a:t>
          </a:r>
          <a:r>
            <a:rPr kumimoji="1" lang="en-US" altLang="ja-JP" sz="1200">
              <a:latin typeface="ＭＳ Ｐゴシック" panose="020B0600070205080204" pitchFamily="50" charset="-128"/>
              <a:ea typeface="ＭＳ Ｐゴシック" panose="020B0600070205080204" pitchFamily="50" charset="-128"/>
            </a:rPr>
            <a:t>95.9%</a:t>
          </a:r>
          <a:r>
            <a:rPr kumimoji="1" lang="ja-JP" altLang="en-US" sz="1200">
              <a:latin typeface="ＭＳ Ｐゴシック" panose="020B0600070205080204" pitchFamily="50" charset="-128"/>
              <a:ea typeface="ＭＳ Ｐゴシック" panose="020B0600070205080204" pitchFamily="50" charset="-128"/>
            </a:rPr>
            <a:t>と前年度より</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ポイント悪化し、依然として類似団体平均を上回っている。</a:t>
          </a:r>
        </a:p>
        <a:p>
          <a:r>
            <a:rPr kumimoji="1" lang="ja-JP" altLang="en-US" sz="1200">
              <a:latin typeface="ＭＳ Ｐゴシック" panose="020B0600070205080204" pitchFamily="50" charset="-128"/>
              <a:ea typeface="ＭＳ Ｐゴシック" panose="020B0600070205080204" pitchFamily="50" charset="-128"/>
            </a:rPr>
            <a:t>　臨時財政対策債及び普通交付税の減少による分母の減少、さらには物価や光熱水費の高騰に伴い、物件費が増加したことによる分子の増加が経常収支比率上昇の主な要因となっている。</a:t>
          </a:r>
        </a:p>
        <a:p>
          <a:r>
            <a:rPr kumimoji="1" lang="ja-JP" altLang="en-US" sz="1200">
              <a:latin typeface="ＭＳ Ｐゴシック" panose="020B0600070205080204" pitchFamily="50" charset="-128"/>
              <a:ea typeface="ＭＳ Ｐゴシック" panose="020B0600070205080204" pitchFamily="50" charset="-128"/>
            </a:rPr>
            <a:t>　今後も物価高騰等により分子は高止まりが予想される。普通交付税は年度ごとの算定状況によって左右されることから、市税の安定確保に努め、財政構造の弾力性の改善を図る。</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xdr:cNvCxnSpPr/>
      </xdr:nvCxnSpPr>
      <xdr:spPr>
        <a:xfrm flipV="1">
          <a:off x="4953000" y="10022840"/>
          <a:ext cx="0" cy="1409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90896</xdr:rowOff>
    </xdr:from>
    <xdr:to>
      <xdr:col>23</xdr:col>
      <xdr:colOff>133350</xdr:colOff>
      <xdr:row>61</xdr:row>
      <xdr:rowOff>22860</xdr:rowOff>
    </xdr:to>
    <xdr:cxnSp macro="">
      <xdr:nvCxnSpPr>
        <xdr:cNvPr id="132" name="直線コネクタ 131"/>
        <xdr:cNvCxnSpPr/>
      </xdr:nvCxnSpPr>
      <xdr:spPr>
        <a:xfrm>
          <a:off x="4114800" y="10377896"/>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35940</xdr:rowOff>
    </xdr:from>
    <xdr:ext cx="762000" cy="259045"/>
    <xdr:sp macro="" textlink="">
      <xdr:nvSpPr>
        <xdr:cNvPr id="133" name="財政構造の弾力性平均値テキスト"/>
        <xdr:cNvSpPr txBox="1"/>
      </xdr:nvSpPr>
      <xdr:spPr>
        <a:xfrm>
          <a:off x="5041900" y="101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xdr:cNvSpPr/>
      </xdr:nvSpPr>
      <xdr:spPr>
        <a:xfrm>
          <a:off x="49022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90896</xdr:rowOff>
    </xdr:from>
    <xdr:to>
      <xdr:col>19</xdr:col>
      <xdr:colOff>133350</xdr:colOff>
      <xdr:row>60</xdr:row>
      <xdr:rowOff>142603</xdr:rowOff>
    </xdr:to>
    <xdr:cxnSp macro="">
      <xdr:nvCxnSpPr>
        <xdr:cNvPr id="135" name="直線コネクタ 134"/>
        <xdr:cNvCxnSpPr/>
      </xdr:nvCxnSpPr>
      <xdr:spPr>
        <a:xfrm flipV="1">
          <a:off x="3225800" y="1037789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xdr:cNvSpPr/>
      </xdr:nvSpPr>
      <xdr:spPr>
        <a:xfrm>
          <a:off x="4064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199</xdr:rowOff>
    </xdr:from>
    <xdr:ext cx="736600" cy="259045"/>
    <xdr:sp macro="" textlink="">
      <xdr:nvSpPr>
        <xdr:cNvPr id="137" name="テキスト ボックス 136"/>
        <xdr:cNvSpPr txBox="1"/>
      </xdr:nvSpPr>
      <xdr:spPr>
        <a:xfrm>
          <a:off x="3733800" y="994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142603</xdr:rowOff>
    </xdr:from>
    <xdr:to>
      <xdr:col>15</xdr:col>
      <xdr:colOff>82550</xdr:colOff>
      <xdr:row>61</xdr:row>
      <xdr:rowOff>43543</xdr:rowOff>
    </xdr:to>
    <xdr:cxnSp macro="">
      <xdr:nvCxnSpPr>
        <xdr:cNvPr id="138" name="直線コネクタ 137"/>
        <xdr:cNvCxnSpPr/>
      </xdr:nvCxnSpPr>
      <xdr:spPr>
        <a:xfrm flipV="1">
          <a:off x="2336800" y="1042960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26307</xdr:rowOff>
    </xdr:from>
    <xdr:to>
      <xdr:col>15</xdr:col>
      <xdr:colOff>133350</xdr:colOff>
      <xdr:row>60</xdr:row>
      <xdr:rowOff>127907</xdr:rowOff>
    </xdr:to>
    <xdr:sp macro="" textlink="">
      <xdr:nvSpPr>
        <xdr:cNvPr id="139" name="フローチャート: 判断 138"/>
        <xdr:cNvSpPr/>
      </xdr:nvSpPr>
      <xdr:spPr>
        <a:xfrm>
          <a:off x="3175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138084</xdr:rowOff>
    </xdr:from>
    <xdr:ext cx="762000" cy="259045"/>
    <xdr:sp macro="" textlink="">
      <xdr:nvSpPr>
        <xdr:cNvPr id="140" name="テキスト ボックス 139"/>
        <xdr:cNvSpPr txBox="1"/>
      </xdr:nvSpPr>
      <xdr:spPr>
        <a:xfrm>
          <a:off x="2844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146050</xdr:rowOff>
    </xdr:from>
    <xdr:to>
      <xdr:col>11</xdr:col>
      <xdr:colOff>31750</xdr:colOff>
      <xdr:row>61</xdr:row>
      <xdr:rowOff>43543</xdr:rowOff>
    </xdr:to>
    <xdr:cxnSp macro="">
      <xdr:nvCxnSpPr>
        <xdr:cNvPr id="141" name="直線コネクタ 140"/>
        <xdr:cNvCxnSpPr/>
      </xdr:nvCxnSpPr>
      <xdr:spPr>
        <a:xfrm>
          <a:off x="1447800" y="1043305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67673</xdr:rowOff>
    </xdr:from>
    <xdr:to>
      <xdr:col>11</xdr:col>
      <xdr:colOff>82550</xdr:colOff>
      <xdr:row>60</xdr:row>
      <xdr:rowOff>169273</xdr:rowOff>
    </xdr:to>
    <xdr:sp macro="" textlink="">
      <xdr:nvSpPr>
        <xdr:cNvPr id="142" name="フローチャート: 判断 141"/>
        <xdr:cNvSpPr/>
      </xdr:nvSpPr>
      <xdr:spPr>
        <a:xfrm>
          <a:off x="2286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8000</xdr:rowOff>
    </xdr:from>
    <xdr:ext cx="762000" cy="259045"/>
    <xdr:sp macro="" textlink="">
      <xdr:nvSpPr>
        <xdr:cNvPr id="143" name="テキスト ボックス 142"/>
        <xdr:cNvSpPr txBox="1"/>
      </xdr:nvSpPr>
      <xdr:spPr>
        <a:xfrm>
          <a:off x="1955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43543</xdr:rowOff>
    </xdr:from>
    <xdr:to>
      <xdr:col>7</xdr:col>
      <xdr:colOff>31750</xdr:colOff>
      <xdr:row>60</xdr:row>
      <xdr:rowOff>145143</xdr:rowOff>
    </xdr:to>
    <xdr:sp macro="" textlink="">
      <xdr:nvSpPr>
        <xdr:cNvPr id="144" name="フローチャート: 判断 143"/>
        <xdr:cNvSpPr/>
      </xdr:nvSpPr>
      <xdr:spPr>
        <a:xfrm>
          <a:off x="1397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155320</xdr:rowOff>
    </xdr:from>
    <xdr:ext cx="762000" cy="259045"/>
    <xdr:sp macro="" textlink="">
      <xdr:nvSpPr>
        <xdr:cNvPr id="145" name="テキスト ボックス 144"/>
        <xdr:cNvSpPr txBox="1"/>
      </xdr:nvSpPr>
      <xdr:spPr>
        <a:xfrm>
          <a:off x="1066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51" name="楕円 150"/>
        <xdr:cNvSpPr/>
      </xdr:nvSpPr>
      <xdr:spPr>
        <a:xfrm>
          <a:off x="49022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115587</xdr:rowOff>
    </xdr:from>
    <xdr:ext cx="762000" cy="259045"/>
    <xdr:sp macro="" textlink="">
      <xdr:nvSpPr>
        <xdr:cNvPr id="152" name="財政構造の弾力性該当値テキスト"/>
        <xdr:cNvSpPr txBox="1"/>
      </xdr:nvSpPr>
      <xdr:spPr>
        <a:xfrm>
          <a:off x="5041900" y="1040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40096</xdr:rowOff>
    </xdr:from>
    <xdr:to>
      <xdr:col>19</xdr:col>
      <xdr:colOff>184150</xdr:colOff>
      <xdr:row>60</xdr:row>
      <xdr:rowOff>141696</xdr:rowOff>
    </xdr:to>
    <xdr:sp macro="" textlink="">
      <xdr:nvSpPr>
        <xdr:cNvPr id="153" name="楕円 152"/>
        <xdr:cNvSpPr/>
      </xdr:nvSpPr>
      <xdr:spPr>
        <a:xfrm>
          <a:off x="4064000" y="1032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126473</xdr:rowOff>
    </xdr:from>
    <xdr:ext cx="736600" cy="259045"/>
    <xdr:sp macro="" textlink="">
      <xdr:nvSpPr>
        <xdr:cNvPr id="154" name="テキスト ボックス 153"/>
        <xdr:cNvSpPr txBox="1"/>
      </xdr:nvSpPr>
      <xdr:spPr>
        <a:xfrm>
          <a:off x="3733800" y="10413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91803</xdr:rowOff>
    </xdr:from>
    <xdr:to>
      <xdr:col>15</xdr:col>
      <xdr:colOff>133350</xdr:colOff>
      <xdr:row>61</xdr:row>
      <xdr:rowOff>21953</xdr:rowOff>
    </xdr:to>
    <xdr:sp macro="" textlink="">
      <xdr:nvSpPr>
        <xdr:cNvPr id="155" name="楕円 154"/>
        <xdr:cNvSpPr/>
      </xdr:nvSpPr>
      <xdr:spPr>
        <a:xfrm>
          <a:off x="31750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6730</xdr:rowOff>
    </xdr:from>
    <xdr:ext cx="762000" cy="259045"/>
    <xdr:sp macro="" textlink="">
      <xdr:nvSpPr>
        <xdr:cNvPr id="156" name="テキスト ボックス 155"/>
        <xdr:cNvSpPr txBox="1"/>
      </xdr:nvSpPr>
      <xdr:spPr>
        <a:xfrm>
          <a:off x="2844800" y="1046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164193</xdr:rowOff>
    </xdr:from>
    <xdr:to>
      <xdr:col>11</xdr:col>
      <xdr:colOff>82550</xdr:colOff>
      <xdr:row>61</xdr:row>
      <xdr:rowOff>94343</xdr:rowOff>
    </xdr:to>
    <xdr:sp macro="" textlink="">
      <xdr:nvSpPr>
        <xdr:cNvPr id="157" name="楕円 156"/>
        <xdr:cNvSpPr/>
      </xdr:nvSpPr>
      <xdr:spPr>
        <a:xfrm>
          <a:off x="2286000" y="104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79120</xdr:rowOff>
    </xdr:from>
    <xdr:ext cx="762000" cy="259045"/>
    <xdr:sp macro="" textlink="">
      <xdr:nvSpPr>
        <xdr:cNvPr id="158" name="テキスト ボックス 157"/>
        <xdr:cNvSpPr txBox="1"/>
      </xdr:nvSpPr>
      <xdr:spPr>
        <a:xfrm>
          <a:off x="1955800" y="1053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95250</xdr:rowOff>
    </xdr:from>
    <xdr:to>
      <xdr:col>7</xdr:col>
      <xdr:colOff>31750</xdr:colOff>
      <xdr:row>61</xdr:row>
      <xdr:rowOff>25400</xdr:rowOff>
    </xdr:to>
    <xdr:sp macro="" textlink="">
      <xdr:nvSpPr>
        <xdr:cNvPr id="159" name="楕円 158"/>
        <xdr:cNvSpPr/>
      </xdr:nvSpPr>
      <xdr:spPr>
        <a:xfrm>
          <a:off x="1397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10177</xdr:rowOff>
    </xdr:from>
    <xdr:ext cx="762000" cy="259045"/>
    <xdr:sp macro="" textlink="">
      <xdr:nvSpPr>
        <xdr:cNvPr id="160" name="テキスト ボックス 159"/>
        <xdr:cNvSpPr txBox="1"/>
      </xdr:nvSpPr>
      <xdr:spPr>
        <a:xfrm>
          <a:off x="1066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[234,534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人件費については、前年度比で</a:t>
          </a:r>
          <a:r>
            <a:rPr kumimoji="1" lang="en-US" altLang="ja-JP" sz="1000">
              <a:latin typeface="ＭＳ Ｐゴシック" panose="020B0600070205080204" pitchFamily="50" charset="-128"/>
              <a:ea typeface="ＭＳ Ｐゴシック" panose="020B0600070205080204" pitchFamily="50" charset="-128"/>
            </a:rPr>
            <a:t>0.4</a:t>
          </a:r>
          <a:r>
            <a:rPr kumimoji="1" lang="ja-JP" altLang="en-US" sz="1000">
              <a:latin typeface="ＭＳ Ｐゴシック" panose="020B0600070205080204" pitchFamily="50" charset="-128"/>
              <a:ea typeface="ＭＳ Ｐゴシック" panose="020B0600070205080204" pitchFamily="50" charset="-128"/>
            </a:rPr>
            <a:t>％減（▲</a:t>
          </a:r>
          <a:r>
            <a:rPr kumimoji="1" lang="en-US" altLang="ja-JP" sz="1000">
              <a:latin typeface="ＭＳ Ｐゴシック" panose="020B0600070205080204" pitchFamily="50" charset="-128"/>
              <a:ea typeface="ＭＳ Ｐゴシック" panose="020B0600070205080204" pitchFamily="50" charset="-128"/>
            </a:rPr>
            <a:t>14,968</a:t>
          </a:r>
          <a:r>
            <a:rPr kumimoji="1" lang="ja-JP" altLang="en-US" sz="1000">
              <a:latin typeface="ＭＳ Ｐゴシック" panose="020B0600070205080204" pitchFamily="50" charset="-128"/>
              <a:ea typeface="ＭＳ Ｐゴシック" panose="020B0600070205080204" pitchFamily="50" charset="-128"/>
            </a:rPr>
            <a:t>千円）となった。</a:t>
          </a:r>
          <a:br>
            <a:rPr kumimoji="1" lang="ja-JP" altLang="en-US" sz="1000">
              <a:latin typeface="ＭＳ Ｐゴシック" panose="020B0600070205080204" pitchFamily="50" charset="-128"/>
              <a:ea typeface="ＭＳ Ｐゴシック" panose="020B0600070205080204" pitchFamily="50" charset="-128"/>
            </a:rPr>
          </a:br>
          <a:r>
            <a:rPr kumimoji="1" lang="ja-JP" altLang="en-US" sz="1000">
              <a:latin typeface="ＭＳ Ｐゴシック" panose="020B0600070205080204" pitchFamily="50" charset="-128"/>
              <a:ea typeface="ＭＳ Ｐゴシック" panose="020B0600070205080204" pitchFamily="50" charset="-128"/>
            </a:rPr>
            <a:t>　物件費については、物価や光熱水費の高騰があったものの、令和３年度に実施したプレミアム商品券事業費の皆減のため前年度比で</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％減（▲</a:t>
          </a:r>
          <a:r>
            <a:rPr kumimoji="1" lang="en-US" altLang="ja-JP" sz="1000">
              <a:latin typeface="ＭＳ Ｐゴシック" panose="020B0600070205080204" pitchFamily="50" charset="-128"/>
              <a:ea typeface="ＭＳ Ｐゴシック" panose="020B0600070205080204" pitchFamily="50" charset="-128"/>
            </a:rPr>
            <a:t>132,075</a:t>
          </a:r>
          <a:r>
            <a:rPr kumimoji="1" lang="ja-JP" altLang="en-US" sz="1000">
              <a:latin typeface="ＭＳ Ｐゴシック" panose="020B0600070205080204" pitchFamily="50" charset="-128"/>
              <a:ea typeface="ＭＳ Ｐゴシック" panose="020B0600070205080204" pitchFamily="50" charset="-128"/>
            </a:rPr>
            <a:t>千円）となった。</a:t>
          </a:r>
          <a:br>
            <a:rPr kumimoji="1" lang="ja-JP" altLang="en-US" sz="1000">
              <a:latin typeface="ＭＳ Ｐゴシック" panose="020B0600070205080204" pitchFamily="50" charset="-128"/>
              <a:ea typeface="ＭＳ Ｐゴシック" panose="020B0600070205080204" pitchFamily="50" charset="-128"/>
            </a:rPr>
          </a:br>
          <a:r>
            <a:rPr kumimoji="1" lang="ja-JP" altLang="en-US" sz="1000">
              <a:latin typeface="ＭＳ Ｐゴシック" panose="020B0600070205080204" pitchFamily="50" charset="-128"/>
              <a:ea typeface="ＭＳ Ｐゴシック" panose="020B0600070205080204" pitchFamily="50" charset="-128"/>
            </a:rPr>
            <a:t>　維持補修費については、公共施設の老朽化に伴い修繕費が嵩んだことにより前年度比で</a:t>
          </a:r>
          <a:r>
            <a:rPr kumimoji="1" lang="en-US" altLang="ja-JP" sz="1000">
              <a:latin typeface="ＭＳ Ｐゴシック" panose="020B0600070205080204" pitchFamily="50" charset="-128"/>
              <a:ea typeface="ＭＳ Ｐゴシック" panose="020B0600070205080204" pitchFamily="50" charset="-128"/>
            </a:rPr>
            <a:t>3.4</a:t>
          </a:r>
          <a:r>
            <a:rPr kumimoji="1" lang="ja-JP" altLang="en-US" sz="1000">
              <a:latin typeface="ＭＳ Ｐゴシック" panose="020B0600070205080204" pitchFamily="50" charset="-128"/>
              <a:ea typeface="ＭＳ Ｐゴシック" panose="020B0600070205080204" pitchFamily="50" charset="-128"/>
            </a:rPr>
            <a:t>％増（＋</a:t>
          </a:r>
          <a:r>
            <a:rPr kumimoji="1" lang="en-US" altLang="ja-JP" sz="1000">
              <a:latin typeface="ＭＳ Ｐゴシック" panose="020B0600070205080204" pitchFamily="50" charset="-128"/>
              <a:ea typeface="ＭＳ Ｐゴシック" panose="020B0600070205080204" pitchFamily="50" charset="-128"/>
            </a:rPr>
            <a:t>44,096</a:t>
          </a:r>
          <a:r>
            <a:rPr kumimoji="1" lang="ja-JP" altLang="en-US" sz="1000">
              <a:latin typeface="ＭＳ Ｐゴシック" panose="020B0600070205080204" pitchFamily="50" charset="-128"/>
              <a:ea typeface="ＭＳ Ｐゴシック" panose="020B0600070205080204" pitchFamily="50" charset="-128"/>
            </a:rPr>
            <a:t>千円）となった。</a:t>
          </a:r>
          <a:br>
            <a:rPr kumimoji="1" lang="ja-JP" altLang="en-US" sz="1000">
              <a:latin typeface="ＭＳ Ｐゴシック" panose="020B0600070205080204" pitchFamily="50" charset="-128"/>
              <a:ea typeface="ＭＳ Ｐゴシック" panose="020B0600070205080204" pitchFamily="50" charset="-128"/>
            </a:rPr>
          </a:br>
          <a:r>
            <a:rPr kumimoji="1" lang="ja-JP" altLang="en-US" sz="1000">
              <a:latin typeface="ＭＳ Ｐゴシック" panose="020B0600070205080204" pitchFamily="50" charset="-128"/>
              <a:ea typeface="ＭＳ Ｐゴシック" panose="020B0600070205080204" pitchFamily="50" charset="-128"/>
            </a:rPr>
            <a:t>　これらの要因に加え人口も減少していることから、人口１人当たり人件費・物件費等決算額は前年度より</a:t>
          </a:r>
          <a:r>
            <a:rPr kumimoji="1" lang="en-US" altLang="ja-JP" sz="1000">
              <a:latin typeface="ＭＳ Ｐゴシック" panose="020B0600070205080204" pitchFamily="50" charset="-128"/>
              <a:ea typeface="ＭＳ Ｐゴシック" panose="020B0600070205080204" pitchFamily="50" charset="-128"/>
            </a:rPr>
            <a:t>6,677</a:t>
          </a:r>
          <a:r>
            <a:rPr kumimoji="1" lang="ja-JP" altLang="en-US" sz="1000">
              <a:latin typeface="ＭＳ Ｐゴシック" panose="020B0600070205080204" pitchFamily="50" charset="-128"/>
              <a:ea typeface="ＭＳ Ｐゴシック" panose="020B0600070205080204" pitchFamily="50" charset="-128"/>
            </a:rPr>
            <a:t>円増加し、依然として類似団体平均を上回っている。</a:t>
          </a:r>
          <a:br>
            <a:rPr kumimoji="1" lang="ja-JP" altLang="en-US" sz="1000">
              <a:latin typeface="ＭＳ Ｐゴシック" panose="020B0600070205080204" pitchFamily="50" charset="-128"/>
              <a:ea typeface="ＭＳ Ｐゴシック" panose="020B0600070205080204" pitchFamily="50" charset="-128"/>
            </a:rPr>
          </a:br>
          <a:r>
            <a:rPr kumimoji="1" lang="ja-JP" altLang="en-US" sz="1000">
              <a:latin typeface="ＭＳ Ｐゴシック" panose="020B0600070205080204" pitchFamily="50" charset="-128"/>
              <a:ea typeface="ＭＳ Ｐゴシック" panose="020B0600070205080204" pitchFamily="50" charset="-128"/>
            </a:rPr>
            <a:t>　今後も、第４次定員管理計画に基づく定員適正化を図り、人件費の削減を進めることに加え、既存事業の精査を行い、より一層の物件費等の削減に努める。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xdr:cNvCxnSpPr/>
      </xdr:nvCxnSpPr>
      <xdr:spPr>
        <a:xfrm flipV="1">
          <a:off x="4953000" y="13948369"/>
          <a:ext cx="0" cy="1273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xdr:cNvSpPr txBox="1"/>
      </xdr:nvSpPr>
      <xdr:spPr>
        <a:xfrm>
          <a:off x="5041900" y="1519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xdr:cNvCxnSpPr/>
      </xdr:nvCxnSpPr>
      <xdr:spPr>
        <a:xfrm>
          <a:off x="4864100" y="1522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xdr:cNvSpPr txBox="1"/>
      </xdr:nvSpPr>
      <xdr:spPr>
        <a:xfrm>
          <a:off x="5041900" y="1369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xdr:cNvCxnSpPr/>
      </xdr:nvCxnSpPr>
      <xdr:spPr>
        <a:xfrm>
          <a:off x="4864100" y="1394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77042</xdr:rowOff>
    </xdr:from>
    <xdr:to>
      <xdr:col>23</xdr:col>
      <xdr:colOff>133350</xdr:colOff>
      <xdr:row>82</xdr:row>
      <xdr:rowOff>88550</xdr:rowOff>
    </xdr:to>
    <xdr:cxnSp macro="">
      <xdr:nvCxnSpPr>
        <xdr:cNvPr id="196" name="直線コネクタ 195"/>
        <xdr:cNvCxnSpPr/>
      </xdr:nvCxnSpPr>
      <xdr:spPr>
        <a:xfrm>
          <a:off x="4114800" y="14135942"/>
          <a:ext cx="838200" cy="1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17866</xdr:rowOff>
    </xdr:from>
    <xdr:ext cx="762000" cy="259045"/>
    <xdr:sp macro="" textlink="">
      <xdr:nvSpPr>
        <xdr:cNvPr id="197" name="人件費・物件費等の状況平均値テキスト"/>
        <xdr:cNvSpPr txBox="1"/>
      </xdr:nvSpPr>
      <xdr:spPr>
        <a:xfrm>
          <a:off x="5041900" y="13905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xdr:cNvSpPr/>
      </xdr:nvSpPr>
      <xdr:spPr>
        <a:xfrm>
          <a:off x="49022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74042</xdr:rowOff>
    </xdr:from>
    <xdr:to>
      <xdr:col>19</xdr:col>
      <xdr:colOff>133350</xdr:colOff>
      <xdr:row>82</xdr:row>
      <xdr:rowOff>77042</xdr:rowOff>
    </xdr:to>
    <xdr:cxnSp macro="">
      <xdr:nvCxnSpPr>
        <xdr:cNvPr id="199" name="直線コネクタ 198"/>
        <xdr:cNvCxnSpPr/>
      </xdr:nvCxnSpPr>
      <xdr:spPr>
        <a:xfrm>
          <a:off x="3225800" y="14132942"/>
          <a:ext cx="889000" cy="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xdr:cNvSpPr/>
      </xdr:nvSpPr>
      <xdr:spPr>
        <a:xfrm>
          <a:off x="4064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101582</xdr:rowOff>
    </xdr:from>
    <xdr:ext cx="736600" cy="259045"/>
    <xdr:sp macro="" textlink="">
      <xdr:nvSpPr>
        <xdr:cNvPr id="201" name="テキスト ボックス 200"/>
        <xdr:cNvSpPr txBox="1"/>
      </xdr:nvSpPr>
      <xdr:spPr>
        <a:xfrm>
          <a:off x="3733800" y="13817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153915</xdr:rowOff>
    </xdr:from>
    <xdr:to>
      <xdr:col>15</xdr:col>
      <xdr:colOff>82550</xdr:colOff>
      <xdr:row>82</xdr:row>
      <xdr:rowOff>74042</xdr:rowOff>
    </xdr:to>
    <xdr:cxnSp macro="">
      <xdr:nvCxnSpPr>
        <xdr:cNvPr id="202" name="直線コネクタ 201"/>
        <xdr:cNvCxnSpPr/>
      </xdr:nvCxnSpPr>
      <xdr:spPr>
        <a:xfrm>
          <a:off x="2336800" y="14041365"/>
          <a:ext cx="889000" cy="9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141128</xdr:rowOff>
    </xdr:from>
    <xdr:to>
      <xdr:col>15</xdr:col>
      <xdr:colOff>133350</xdr:colOff>
      <xdr:row>82</xdr:row>
      <xdr:rowOff>71278</xdr:rowOff>
    </xdr:to>
    <xdr:sp macro="" textlink="">
      <xdr:nvSpPr>
        <xdr:cNvPr id="203" name="フローチャート: 判断 202"/>
        <xdr:cNvSpPr/>
      </xdr:nvSpPr>
      <xdr:spPr>
        <a:xfrm>
          <a:off x="3175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81455</xdr:rowOff>
    </xdr:from>
    <xdr:ext cx="762000" cy="259045"/>
    <xdr:sp macro="" textlink="">
      <xdr:nvSpPr>
        <xdr:cNvPr id="204" name="テキスト ボックス 203"/>
        <xdr:cNvSpPr txBox="1"/>
      </xdr:nvSpPr>
      <xdr:spPr>
        <a:xfrm>
          <a:off x="2844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153915</xdr:rowOff>
    </xdr:from>
    <xdr:to>
      <xdr:col>11</xdr:col>
      <xdr:colOff>31750</xdr:colOff>
      <xdr:row>81</xdr:row>
      <xdr:rowOff>157728</xdr:rowOff>
    </xdr:to>
    <xdr:cxnSp macro="">
      <xdr:nvCxnSpPr>
        <xdr:cNvPr id="205" name="直線コネクタ 204"/>
        <xdr:cNvCxnSpPr/>
      </xdr:nvCxnSpPr>
      <xdr:spPr>
        <a:xfrm flipV="1">
          <a:off x="1447800" y="14041365"/>
          <a:ext cx="889000" cy="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113015</xdr:rowOff>
    </xdr:from>
    <xdr:to>
      <xdr:col>11</xdr:col>
      <xdr:colOff>82550</xdr:colOff>
      <xdr:row>82</xdr:row>
      <xdr:rowOff>43165</xdr:rowOff>
    </xdr:to>
    <xdr:sp macro="" textlink="">
      <xdr:nvSpPr>
        <xdr:cNvPr id="206" name="フローチャート: 判断 205"/>
        <xdr:cNvSpPr/>
      </xdr:nvSpPr>
      <xdr:spPr>
        <a:xfrm>
          <a:off x="2286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27942</xdr:rowOff>
    </xdr:from>
    <xdr:ext cx="762000" cy="259045"/>
    <xdr:sp macro="" textlink="">
      <xdr:nvSpPr>
        <xdr:cNvPr id="207" name="テキスト ボックス 206"/>
        <xdr:cNvSpPr txBox="1"/>
      </xdr:nvSpPr>
      <xdr:spPr>
        <a:xfrm>
          <a:off x="1955800" y="1408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102119</xdr:rowOff>
    </xdr:from>
    <xdr:to>
      <xdr:col>7</xdr:col>
      <xdr:colOff>31750</xdr:colOff>
      <xdr:row>82</xdr:row>
      <xdr:rowOff>32269</xdr:rowOff>
    </xdr:to>
    <xdr:sp macro="" textlink="">
      <xdr:nvSpPr>
        <xdr:cNvPr id="208" name="フローチャート: 判断 207"/>
        <xdr:cNvSpPr/>
      </xdr:nvSpPr>
      <xdr:spPr>
        <a:xfrm>
          <a:off x="1397000" y="1398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42446</xdr:rowOff>
    </xdr:from>
    <xdr:ext cx="762000" cy="259045"/>
    <xdr:sp macro="" textlink="">
      <xdr:nvSpPr>
        <xdr:cNvPr id="209" name="テキスト ボックス 208"/>
        <xdr:cNvSpPr txBox="1"/>
      </xdr:nvSpPr>
      <xdr:spPr>
        <a:xfrm>
          <a:off x="1066800" y="13758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37750</xdr:rowOff>
    </xdr:from>
    <xdr:to>
      <xdr:col>23</xdr:col>
      <xdr:colOff>184150</xdr:colOff>
      <xdr:row>82</xdr:row>
      <xdr:rowOff>139350</xdr:rowOff>
    </xdr:to>
    <xdr:sp macro="" textlink="">
      <xdr:nvSpPr>
        <xdr:cNvPr id="215" name="楕円 214"/>
        <xdr:cNvSpPr/>
      </xdr:nvSpPr>
      <xdr:spPr>
        <a:xfrm>
          <a:off x="4902200" y="1409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9827</xdr:rowOff>
    </xdr:from>
    <xdr:ext cx="762000" cy="259045"/>
    <xdr:sp macro="" textlink="">
      <xdr:nvSpPr>
        <xdr:cNvPr id="216" name="人件費・物件費等の状況該当値テキスト"/>
        <xdr:cNvSpPr txBox="1"/>
      </xdr:nvSpPr>
      <xdr:spPr>
        <a:xfrm>
          <a:off x="5041900" y="1406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26242</xdr:rowOff>
    </xdr:from>
    <xdr:to>
      <xdr:col>19</xdr:col>
      <xdr:colOff>184150</xdr:colOff>
      <xdr:row>82</xdr:row>
      <xdr:rowOff>127842</xdr:rowOff>
    </xdr:to>
    <xdr:sp macro="" textlink="">
      <xdr:nvSpPr>
        <xdr:cNvPr id="217" name="楕円 216"/>
        <xdr:cNvSpPr/>
      </xdr:nvSpPr>
      <xdr:spPr>
        <a:xfrm>
          <a:off x="4064000" y="1408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112619</xdr:rowOff>
    </xdr:from>
    <xdr:ext cx="736600" cy="259045"/>
    <xdr:sp macro="" textlink="">
      <xdr:nvSpPr>
        <xdr:cNvPr id="218" name="テキスト ボックス 217"/>
        <xdr:cNvSpPr txBox="1"/>
      </xdr:nvSpPr>
      <xdr:spPr>
        <a:xfrm>
          <a:off x="3733800" y="14171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23242</xdr:rowOff>
    </xdr:from>
    <xdr:to>
      <xdr:col>15</xdr:col>
      <xdr:colOff>133350</xdr:colOff>
      <xdr:row>82</xdr:row>
      <xdr:rowOff>124842</xdr:rowOff>
    </xdr:to>
    <xdr:sp macro="" textlink="">
      <xdr:nvSpPr>
        <xdr:cNvPr id="219" name="楕円 218"/>
        <xdr:cNvSpPr/>
      </xdr:nvSpPr>
      <xdr:spPr>
        <a:xfrm>
          <a:off x="3175000" y="1408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109619</xdr:rowOff>
    </xdr:from>
    <xdr:ext cx="762000" cy="259045"/>
    <xdr:sp macro="" textlink="">
      <xdr:nvSpPr>
        <xdr:cNvPr id="220" name="テキスト ボックス 219"/>
        <xdr:cNvSpPr txBox="1"/>
      </xdr:nvSpPr>
      <xdr:spPr>
        <a:xfrm>
          <a:off x="2844800" y="1416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103115</xdr:rowOff>
    </xdr:from>
    <xdr:to>
      <xdr:col>11</xdr:col>
      <xdr:colOff>82550</xdr:colOff>
      <xdr:row>82</xdr:row>
      <xdr:rowOff>33265</xdr:rowOff>
    </xdr:to>
    <xdr:sp macro="" textlink="">
      <xdr:nvSpPr>
        <xdr:cNvPr id="221" name="楕円 220"/>
        <xdr:cNvSpPr/>
      </xdr:nvSpPr>
      <xdr:spPr>
        <a:xfrm>
          <a:off x="2286000" y="1399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43442</xdr:rowOff>
    </xdr:from>
    <xdr:ext cx="762000" cy="259045"/>
    <xdr:sp macro="" textlink="">
      <xdr:nvSpPr>
        <xdr:cNvPr id="222" name="テキスト ボックス 221"/>
        <xdr:cNvSpPr txBox="1"/>
      </xdr:nvSpPr>
      <xdr:spPr>
        <a:xfrm>
          <a:off x="1955800" y="13759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106928</xdr:rowOff>
    </xdr:from>
    <xdr:to>
      <xdr:col>7</xdr:col>
      <xdr:colOff>31750</xdr:colOff>
      <xdr:row>82</xdr:row>
      <xdr:rowOff>37078</xdr:rowOff>
    </xdr:to>
    <xdr:sp macro="" textlink="">
      <xdr:nvSpPr>
        <xdr:cNvPr id="223" name="楕円 222"/>
        <xdr:cNvSpPr/>
      </xdr:nvSpPr>
      <xdr:spPr>
        <a:xfrm>
          <a:off x="1397000" y="1399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21855</xdr:rowOff>
    </xdr:from>
    <xdr:ext cx="762000" cy="259045"/>
    <xdr:sp macro="" textlink="">
      <xdr:nvSpPr>
        <xdr:cNvPr id="224" name="テキスト ボックス 223"/>
        <xdr:cNvSpPr txBox="1"/>
      </xdr:nvSpPr>
      <xdr:spPr>
        <a:xfrm>
          <a:off x="1066800" y="1408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第４次定員管理計画に基づいた適正な定員管理に努めたことにより低水準で推移しており、類似団体との比較においても平均値を下回る低水準を維持している。今後も適正な定員管理に努め、職員給与の適正化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xdr:cNvCxnSpPr/>
      </xdr:nvCxnSpPr>
      <xdr:spPr>
        <a:xfrm flipV="1">
          <a:off x="17018000" y="13720234"/>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15522</xdr:rowOff>
    </xdr:from>
    <xdr:to>
      <xdr:col>81</xdr:col>
      <xdr:colOff>44450</xdr:colOff>
      <xdr:row>84</xdr:row>
      <xdr:rowOff>69145</xdr:rowOff>
    </xdr:to>
    <xdr:cxnSp macro="">
      <xdr:nvCxnSpPr>
        <xdr:cNvPr id="258" name="直線コネクタ 257"/>
        <xdr:cNvCxnSpPr/>
      </xdr:nvCxnSpPr>
      <xdr:spPr>
        <a:xfrm>
          <a:off x="16179800" y="14417322"/>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140705</xdr:rowOff>
    </xdr:from>
    <xdr:ext cx="762000" cy="259045"/>
    <xdr:sp macro="" textlink="">
      <xdr:nvSpPr>
        <xdr:cNvPr id="259" name="給与水準   （国との比較）平均値テキスト"/>
        <xdr:cNvSpPr txBox="1"/>
      </xdr:nvSpPr>
      <xdr:spPr>
        <a:xfrm>
          <a:off x="17106900" y="14713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xdr:cNvSpPr/>
      </xdr:nvSpPr>
      <xdr:spPr>
        <a:xfrm>
          <a:off x="169672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15522</xdr:rowOff>
    </xdr:from>
    <xdr:to>
      <xdr:col>77</xdr:col>
      <xdr:colOff>44450</xdr:colOff>
      <xdr:row>84</xdr:row>
      <xdr:rowOff>95955</xdr:rowOff>
    </xdr:to>
    <xdr:cxnSp macro="">
      <xdr:nvCxnSpPr>
        <xdr:cNvPr id="261" name="直線コネクタ 260"/>
        <xdr:cNvCxnSpPr/>
      </xdr:nvCxnSpPr>
      <xdr:spPr>
        <a:xfrm flipV="1">
          <a:off x="15290800" y="1441732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63" name="テキスト ボックス 262"/>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84</xdr:row>
      <xdr:rowOff>95955</xdr:rowOff>
    </xdr:to>
    <xdr:cxnSp macro="">
      <xdr:nvCxnSpPr>
        <xdr:cNvPr id="264" name="直線コネクタ 263"/>
        <xdr:cNvCxnSpPr/>
      </xdr:nvCxnSpPr>
      <xdr:spPr>
        <a:xfrm>
          <a:off x="14401800" y="144843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5" name="フローチャート: 判断 264"/>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6" name="テキスト ボックス 265"/>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84</xdr:row>
      <xdr:rowOff>82550</xdr:rowOff>
    </xdr:to>
    <xdr:cxnSp macro="">
      <xdr:nvCxnSpPr>
        <xdr:cNvPr id="267" name="直線コネクタ 266"/>
        <xdr:cNvCxnSpPr/>
      </xdr:nvCxnSpPr>
      <xdr:spPr>
        <a:xfrm>
          <a:off x="13512800" y="1448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8" name="フローチャート: 判断 267"/>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69" name="テキスト ボックス 268"/>
        <xdr:cNvSpPr txBox="1"/>
      </xdr:nvSpPr>
      <xdr:spPr>
        <a:xfrm>
          <a:off x="14020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0" name="フローチャート: 判断 269"/>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71" name="テキスト ボックス 270"/>
        <xdr:cNvSpPr txBox="1"/>
      </xdr:nvSpPr>
      <xdr:spPr>
        <a:xfrm>
          <a:off x="13131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18345</xdr:rowOff>
    </xdr:from>
    <xdr:to>
      <xdr:col>81</xdr:col>
      <xdr:colOff>95250</xdr:colOff>
      <xdr:row>84</xdr:row>
      <xdr:rowOff>119945</xdr:rowOff>
    </xdr:to>
    <xdr:sp macro="" textlink="">
      <xdr:nvSpPr>
        <xdr:cNvPr id="277" name="楕円 276"/>
        <xdr:cNvSpPr/>
      </xdr:nvSpPr>
      <xdr:spPr>
        <a:xfrm>
          <a:off x="169672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34872</xdr:rowOff>
    </xdr:from>
    <xdr:ext cx="762000" cy="259045"/>
    <xdr:sp macro="" textlink="">
      <xdr:nvSpPr>
        <xdr:cNvPr id="278" name="給与水準   （国との比較）該当値テキスト"/>
        <xdr:cNvSpPr txBox="1"/>
      </xdr:nvSpPr>
      <xdr:spPr>
        <a:xfrm>
          <a:off x="17106900" y="1426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136172</xdr:rowOff>
    </xdr:from>
    <xdr:to>
      <xdr:col>77</xdr:col>
      <xdr:colOff>95250</xdr:colOff>
      <xdr:row>84</xdr:row>
      <xdr:rowOff>66322</xdr:rowOff>
    </xdr:to>
    <xdr:sp macro="" textlink="">
      <xdr:nvSpPr>
        <xdr:cNvPr id="279" name="楕円 278"/>
        <xdr:cNvSpPr/>
      </xdr:nvSpPr>
      <xdr:spPr>
        <a:xfrm>
          <a:off x="161290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76499</xdr:rowOff>
    </xdr:from>
    <xdr:ext cx="736600" cy="259045"/>
    <xdr:sp macro="" textlink="">
      <xdr:nvSpPr>
        <xdr:cNvPr id="280" name="テキスト ボックス 279"/>
        <xdr:cNvSpPr txBox="1"/>
      </xdr:nvSpPr>
      <xdr:spPr>
        <a:xfrm>
          <a:off x="15798800" y="14135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45155</xdr:rowOff>
    </xdr:from>
    <xdr:to>
      <xdr:col>73</xdr:col>
      <xdr:colOff>44450</xdr:colOff>
      <xdr:row>84</xdr:row>
      <xdr:rowOff>146755</xdr:rowOff>
    </xdr:to>
    <xdr:sp macro="" textlink="">
      <xdr:nvSpPr>
        <xdr:cNvPr id="281" name="楕円 280"/>
        <xdr:cNvSpPr/>
      </xdr:nvSpPr>
      <xdr:spPr>
        <a:xfrm>
          <a:off x="15240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156932</xdr:rowOff>
    </xdr:from>
    <xdr:ext cx="762000" cy="259045"/>
    <xdr:sp macro="" textlink="">
      <xdr:nvSpPr>
        <xdr:cNvPr id="282" name="テキスト ボックス 281"/>
        <xdr:cNvSpPr txBox="1"/>
      </xdr:nvSpPr>
      <xdr:spPr>
        <a:xfrm>
          <a:off x="14909800" y="1421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xdr:nvSpPr>
        <xdr:cNvPr id="283" name="楕円 282"/>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84" name="テキスト ボックス 283"/>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5" name="楕円 284"/>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86" name="テキスト ボックス 285"/>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令和３年１月に策定された第４次定員管理計画に基づいた職員削減に努めたことにより、類似団体平均と比較して人口千人当たりの職員数は</a:t>
          </a:r>
          <a:r>
            <a:rPr kumimoji="1" lang="en-US" altLang="ja-JP" sz="1300">
              <a:latin typeface="ＭＳ Ｐゴシック" panose="020B0600070205080204" pitchFamily="50" charset="-128"/>
              <a:ea typeface="ＭＳ Ｐゴシック" panose="020B0600070205080204" pitchFamily="50" charset="-128"/>
            </a:rPr>
            <a:t>0.78</a:t>
          </a:r>
          <a:r>
            <a:rPr kumimoji="1" lang="ja-JP" altLang="en-US" sz="1300">
              <a:latin typeface="ＭＳ Ｐゴシック" panose="020B0600070205080204" pitchFamily="50" charset="-128"/>
              <a:ea typeface="ＭＳ Ｐゴシック" panose="020B0600070205080204" pitchFamily="50" charset="-128"/>
            </a:rPr>
            <a:t>人下回ったが、依然として全国平均及び秋田県平均を上回っている。</a:t>
          </a:r>
        </a:p>
        <a:p>
          <a:r>
            <a:rPr kumimoji="1" lang="ja-JP" altLang="en-US" sz="1300">
              <a:latin typeface="ＭＳ Ｐゴシック" panose="020B0600070205080204" pitchFamily="50" charset="-128"/>
              <a:ea typeface="ＭＳ Ｐゴシック" panose="020B0600070205080204" pitchFamily="50" charset="-128"/>
            </a:rPr>
            <a:t>　第４次定員管理計画において数値目標に掲げた令和４年４月１日現在の職員数</a:t>
          </a:r>
          <a:r>
            <a:rPr kumimoji="1" lang="en-US" altLang="ja-JP" sz="1300">
              <a:latin typeface="ＭＳ Ｐゴシック" panose="020B0600070205080204" pitchFamily="50" charset="-128"/>
              <a:ea typeface="ＭＳ Ｐゴシック" panose="020B0600070205080204" pitchFamily="50" charset="-128"/>
            </a:rPr>
            <a:t>464</a:t>
          </a:r>
          <a:r>
            <a:rPr kumimoji="1" lang="ja-JP" altLang="en-US" sz="1300">
              <a:latin typeface="ＭＳ Ｐゴシック" panose="020B0600070205080204" pitchFamily="50" charset="-128"/>
              <a:ea typeface="ＭＳ Ｐゴシック" panose="020B0600070205080204" pitchFamily="50" charset="-128"/>
            </a:rPr>
            <a:t>人を下回っており、今後も適正な定員管理に努める。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xdr:cNvCxnSpPr/>
      </xdr:nvCxnSpPr>
      <xdr:spPr>
        <a:xfrm flipV="1">
          <a:off x="17018000" y="9972282"/>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xdr:cNvSpPr txBox="1"/>
      </xdr:nvSpPr>
      <xdr:spPr>
        <a:xfrm>
          <a:off x="17106900" y="1152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xdr:cNvCxnSpPr/>
      </xdr:nvCxnSpPr>
      <xdr:spPr>
        <a:xfrm>
          <a:off x="16929100" y="1154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xdr:cNvSpPr txBox="1"/>
      </xdr:nvSpPr>
      <xdr:spPr>
        <a:xfrm>
          <a:off x="17106900" y="971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xdr:cNvCxnSpPr/>
      </xdr:nvCxnSpPr>
      <xdr:spPr>
        <a:xfrm>
          <a:off x="16929100" y="99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88598</xdr:rowOff>
    </xdr:from>
    <xdr:to>
      <xdr:col>81</xdr:col>
      <xdr:colOff>44450</xdr:colOff>
      <xdr:row>60</xdr:row>
      <xdr:rowOff>95492</xdr:rowOff>
    </xdr:to>
    <xdr:cxnSp macro="">
      <xdr:nvCxnSpPr>
        <xdr:cNvPr id="323" name="直線コネクタ 322"/>
        <xdr:cNvCxnSpPr/>
      </xdr:nvCxnSpPr>
      <xdr:spPr>
        <a:xfrm>
          <a:off x="16179800" y="10375598"/>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106394</xdr:rowOff>
    </xdr:from>
    <xdr:ext cx="762000" cy="259045"/>
    <xdr:sp macro="" textlink="">
      <xdr:nvSpPr>
        <xdr:cNvPr id="324" name="定員管理の状況平均値テキスト"/>
        <xdr:cNvSpPr txBox="1"/>
      </xdr:nvSpPr>
      <xdr:spPr>
        <a:xfrm>
          <a:off x="17106900" y="10393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xdr:cNvSpPr/>
      </xdr:nvSpPr>
      <xdr:spPr>
        <a:xfrm>
          <a:off x="16967200" y="104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64467</xdr:rowOff>
    </xdr:from>
    <xdr:to>
      <xdr:col>77</xdr:col>
      <xdr:colOff>44450</xdr:colOff>
      <xdr:row>60</xdr:row>
      <xdr:rowOff>88598</xdr:rowOff>
    </xdr:to>
    <xdr:cxnSp macro="">
      <xdr:nvCxnSpPr>
        <xdr:cNvPr id="326" name="直線コネクタ 325"/>
        <xdr:cNvCxnSpPr/>
      </xdr:nvCxnSpPr>
      <xdr:spPr>
        <a:xfrm>
          <a:off x="15290800" y="10351467"/>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xdr:cNvSpPr/>
      </xdr:nvSpPr>
      <xdr:spPr>
        <a:xfrm>
          <a:off x="161290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38903</xdr:rowOff>
    </xdr:from>
    <xdr:ext cx="736600" cy="259045"/>
    <xdr:sp macro="" textlink="">
      <xdr:nvSpPr>
        <xdr:cNvPr id="328" name="テキスト ボックス 327"/>
        <xdr:cNvSpPr txBox="1"/>
      </xdr:nvSpPr>
      <xdr:spPr>
        <a:xfrm>
          <a:off x="15798800" y="1049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42635</xdr:rowOff>
    </xdr:from>
    <xdr:to>
      <xdr:col>72</xdr:col>
      <xdr:colOff>203200</xdr:colOff>
      <xdr:row>60</xdr:row>
      <xdr:rowOff>64467</xdr:rowOff>
    </xdr:to>
    <xdr:cxnSp macro="">
      <xdr:nvCxnSpPr>
        <xdr:cNvPr id="329" name="直線コネクタ 328"/>
        <xdr:cNvCxnSpPr/>
      </xdr:nvCxnSpPr>
      <xdr:spPr>
        <a:xfrm>
          <a:off x="14401800" y="10329635"/>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84909</xdr:rowOff>
    </xdr:from>
    <xdr:to>
      <xdr:col>73</xdr:col>
      <xdr:colOff>44450</xdr:colOff>
      <xdr:row>61</xdr:row>
      <xdr:rowOff>15059</xdr:rowOff>
    </xdr:to>
    <xdr:sp macro="" textlink="">
      <xdr:nvSpPr>
        <xdr:cNvPr id="330" name="フローチャート: 判断 329"/>
        <xdr:cNvSpPr/>
      </xdr:nvSpPr>
      <xdr:spPr>
        <a:xfrm>
          <a:off x="15240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171286</xdr:rowOff>
    </xdr:from>
    <xdr:ext cx="762000" cy="259045"/>
    <xdr:sp macro="" textlink="">
      <xdr:nvSpPr>
        <xdr:cNvPr id="331" name="テキスト ボックス 330"/>
        <xdr:cNvSpPr txBox="1"/>
      </xdr:nvSpPr>
      <xdr:spPr>
        <a:xfrm>
          <a:off x="14909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16208</xdr:rowOff>
    </xdr:from>
    <xdr:to>
      <xdr:col>68</xdr:col>
      <xdr:colOff>152400</xdr:colOff>
      <xdr:row>60</xdr:row>
      <xdr:rowOff>42635</xdr:rowOff>
    </xdr:to>
    <xdr:cxnSp macro="">
      <xdr:nvCxnSpPr>
        <xdr:cNvPr id="332" name="直線コネクタ 331"/>
        <xdr:cNvCxnSpPr/>
      </xdr:nvCxnSpPr>
      <xdr:spPr>
        <a:xfrm>
          <a:off x="13512800" y="10303208"/>
          <a:ext cx="889000" cy="2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75716</xdr:rowOff>
    </xdr:from>
    <xdr:to>
      <xdr:col>68</xdr:col>
      <xdr:colOff>203200</xdr:colOff>
      <xdr:row>61</xdr:row>
      <xdr:rowOff>5866</xdr:rowOff>
    </xdr:to>
    <xdr:sp macro="" textlink="">
      <xdr:nvSpPr>
        <xdr:cNvPr id="333" name="フローチャート: 判断 332"/>
        <xdr:cNvSpPr/>
      </xdr:nvSpPr>
      <xdr:spPr>
        <a:xfrm>
          <a:off x="14351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162093</xdr:rowOff>
    </xdr:from>
    <xdr:ext cx="762000" cy="259045"/>
    <xdr:sp macro="" textlink="">
      <xdr:nvSpPr>
        <xdr:cNvPr id="334" name="テキスト ボックス 333"/>
        <xdr:cNvSpPr txBox="1"/>
      </xdr:nvSpPr>
      <xdr:spPr>
        <a:xfrm>
          <a:off x="14020800" y="104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63077</xdr:rowOff>
    </xdr:from>
    <xdr:to>
      <xdr:col>64</xdr:col>
      <xdr:colOff>152400</xdr:colOff>
      <xdr:row>60</xdr:row>
      <xdr:rowOff>164677</xdr:rowOff>
    </xdr:to>
    <xdr:sp macro="" textlink="">
      <xdr:nvSpPr>
        <xdr:cNvPr id="335" name="フローチャート: 判断 334"/>
        <xdr:cNvSpPr/>
      </xdr:nvSpPr>
      <xdr:spPr>
        <a:xfrm>
          <a:off x="13462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149454</xdr:rowOff>
    </xdr:from>
    <xdr:ext cx="762000" cy="259045"/>
    <xdr:sp macro="" textlink="">
      <xdr:nvSpPr>
        <xdr:cNvPr id="336" name="テキスト ボックス 335"/>
        <xdr:cNvSpPr txBox="1"/>
      </xdr:nvSpPr>
      <xdr:spPr>
        <a:xfrm>
          <a:off x="13131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44692</xdr:rowOff>
    </xdr:from>
    <xdr:to>
      <xdr:col>81</xdr:col>
      <xdr:colOff>95250</xdr:colOff>
      <xdr:row>60</xdr:row>
      <xdr:rowOff>146292</xdr:rowOff>
    </xdr:to>
    <xdr:sp macro="" textlink="">
      <xdr:nvSpPr>
        <xdr:cNvPr id="342" name="楕円 341"/>
        <xdr:cNvSpPr/>
      </xdr:nvSpPr>
      <xdr:spPr>
        <a:xfrm>
          <a:off x="16967200" y="1033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61219</xdr:rowOff>
    </xdr:from>
    <xdr:ext cx="762000" cy="259045"/>
    <xdr:sp macro="" textlink="">
      <xdr:nvSpPr>
        <xdr:cNvPr id="343" name="定員管理の状況該当値テキスト"/>
        <xdr:cNvSpPr txBox="1"/>
      </xdr:nvSpPr>
      <xdr:spPr>
        <a:xfrm>
          <a:off x="17106900" y="1017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37798</xdr:rowOff>
    </xdr:from>
    <xdr:to>
      <xdr:col>77</xdr:col>
      <xdr:colOff>95250</xdr:colOff>
      <xdr:row>60</xdr:row>
      <xdr:rowOff>139398</xdr:rowOff>
    </xdr:to>
    <xdr:sp macro="" textlink="">
      <xdr:nvSpPr>
        <xdr:cNvPr id="344" name="楕円 343"/>
        <xdr:cNvSpPr/>
      </xdr:nvSpPr>
      <xdr:spPr>
        <a:xfrm>
          <a:off x="16129000" y="1032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149575</xdr:rowOff>
    </xdr:from>
    <xdr:ext cx="736600" cy="259045"/>
    <xdr:sp macro="" textlink="">
      <xdr:nvSpPr>
        <xdr:cNvPr id="345" name="テキスト ボックス 344"/>
        <xdr:cNvSpPr txBox="1"/>
      </xdr:nvSpPr>
      <xdr:spPr>
        <a:xfrm>
          <a:off x="15798800" y="10093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13667</xdr:rowOff>
    </xdr:from>
    <xdr:to>
      <xdr:col>73</xdr:col>
      <xdr:colOff>44450</xdr:colOff>
      <xdr:row>60</xdr:row>
      <xdr:rowOff>115267</xdr:rowOff>
    </xdr:to>
    <xdr:sp macro="" textlink="">
      <xdr:nvSpPr>
        <xdr:cNvPr id="346" name="楕円 345"/>
        <xdr:cNvSpPr/>
      </xdr:nvSpPr>
      <xdr:spPr>
        <a:xfrm>
          <a:off x="15240000" y="1030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125444</xdr:rowOff>
    </xdr:from>
    <xdr:ext cx="762000" cy="259045"/>
    <xdr:sp macro="" textlink="">
      <xdr:nvSpPr>
        <xdr:cNvPr id="347" name="テキスト ボックス 346"/>
        <xdr:cNvSpPr txBox="1"/>
      </xdr:nvSpPr>
      <xdr:spPr>
        <a:xfrm>
          <a:off x="14909800" y="10069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163285</xdr:rowOff>
    </xdr:from>
    <xdr:to>
      <xdr:col>68</xdr:col>
      <xdr:colOff>203200</xdr:colOff>
      <xdr:row>60</xdr:row>
      <xdr:rowOff>93435</xdr:rowOff>
    </xdr:to>
    <xdr:sp macro="" textlink="">
      <xdr:nvSpPr>
        <xdr:cNvPr id="348" name="楕円 347"/>
        <xdr:cNvSpPr/>
      </xdr:nvSpPr>
      <xdr:spPr>
        <a:xfrm>
          <a:off x="14351000" y="102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103612</xdr:rowOff>
    </xdr:from>
    <xdr:ext cx="762000" cy="259045"/>
    <xdr:sp macro="" textlink="">
      <xdr:nvSpPr>
        <xdr:cNvPr id="349" name="テキスト ボックス 348"/>
        <xdr:cNvSpPr txBox="1"/>
      </xdr:nvSpPr>
      <xdr:spPr>
        <a:xfrm>
          <a:off x="14020800" y="1004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136858</xdr:rowOff>
    </xdr:from>
    <xdr:to>
      <xdr:col>64</xdr:col>
      <xdr:colOff>152400</xdr:colOff>
      <xdr:row>60</xdr:row>
      <xdr:rowOff>67008</xdr:rowOff>
    </xdr:to>
    <xdr:sp macro="" textlink="">
      <xdr:nvSpPr>
        <xdr:cNvPr id="350" name="楕円 349"/>
        <xdr:cNvSpPr/>
      </xdr:nvSpPr>
      <xdr:spPr>
        <a:xfrm>
          <a:off x="13462000" y="1025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77185</xdr:rowOff>
    </xdr:from>
    <xdr:ext cx="762000" cy="259045"/>
    <xdr:sp macro="" textlink="">
      <xdr:nvSpPr>
        <xdr:cNvPr id="351" name="テキスト ボックス 350"/>
        <xdr:cNvSpPr txBox="1"/>
      </xdr:nvSpPr>
      <xdr:spPr>
        <a:xfrm>
          <a:off x="13131800" y="1002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比率を算定する際の分母は、普通交付税及び臨時財政対策債発行可能額の減に伴い標準財政規模が</a:t>
          </a:r>
          <a:r>
            <a:rPr kumimoji="1" lang="en-US" altLang="ja-JP" sz="1000">
              <a:latin typeface="ＭＳ Ｐゴシック" panose="020B0600070205080204" pitchFamily="50" charset="-128"/>
              <a:ea typeface="ＭＳ Ｐゴシック" panose="020B0600070205080204" pitchFamily="50" charset="-128"/>
            </a:rPr>
            <a:t>2.5</a:t>
          </a:r>
          <a:r>
            <a:rPr kumimoji="1" lang="ja-JP" altLang="en-US" sz="1000">
              <a:latin typeface="ＭＳ Ｐゴシック" panose="020B0600070205080204" pitchFamily="50" charset="-128"/>
              <a:ea typeface="ＭＳ Ｐゴシック" panose="020B0600070205080204" pitchFamily="50" charset="-128"/>
            </a:rPr>
            <a:t>％減少したため減少した。分子についても、償還が進んだことにより、一部事務組合等の起こした地方債に充てたと認められる補助金又は負担金が</a:t>
          </a:r>
          <a:r>
            <a:rPr kumimoji="1" lang="en-US" altLang="ja-JP" sz="1000">
              <a:latin typeface="ＭＳ Ｐゴシック" panose="020B0600070205080204" pitchFamily="50" charset="-128"/>
              <a:ea typeface="ＭＳ Ｐゴシック" panose="020B0600070205080204" pitchFamily="50" charset="-128"/>
            </a:rPr>
            <a:t>26.7</a:t>
          </a:r>
          <a:r>
            <a:rPr kumimoji="1" lang="ja-JP" altLang="en-US" sz="1000">
              <a:latin typeface="ＭＳ Ｐゴシック" panose="020B0600070205080204" pitchFamily="50" charset="-128"/>
              <a:ea typeface="ＭＳ Ｐゴシック" panose="020B0600070205080204" pitchFamily="50" charset="-128"/>
            </a:rPr>
            <a:t>％減少したため減少した。分母が</a:t>
          </a:r>
          <a:r>
            <a:rPr kumimoji="1" lang="en-US" altLang="ja-JP" sz="1000">
              <a:latin typeface="ＭＳ Ｐゴシック" panose="020B0600070205080204" pitchFamily="50" charset="-128"/>
              <a:ea typeface="ＭＳ Ｐゴシック" panose="020B0600070205080204" pitchFamily="50" charset="-128"/>
            </a:rPr>
            <a:t>2.91</a:t>
          </a:r>
          <a:r>
            <a:rPr kumimoji="1" lang="ja-JP" altLang="en-US" sz="1000">
              <a:latin typeface="ＭＳ Ｐゴシック" panose="020B0600070205080204" pitchFamily="50" charset="-128"/>
              <a:ea typeface="ＭＳ Ｐゴシック" panose="020B0600070205080204" pitchFamily="50" charset="-128"/>
            </a:rPr>
            <a:t>％減、分子が</a:t>
          </a:r>
          <a:r>
            <a:rPr kumimoji="1" lang="en-US" altLang="ja-JP" sz="1000">
              <a:latin typeface="ＭＳ Ｐゴシック" panose="020B0600070205080204" pitchFamily="50" charset="-128"/>
              <a:ea typeface="ＭＳ Ｐゴシック" panose="020B0600070205080204" pitchFamily="50" charset="-128"/>
            </a:rPr>
            <a:t>4.29</a:t>
          </a:r>
          <a:r>
            <a:rPr kumimoji="1" lang="ja-JP" altLang="en-US" sz="1000">
              <a:latin typeface="ＭＳ Ｐゴシック" panose="020B0600070205080204" pitchFamily="50" charset="-128"/>
              <a:ea typeface="ＭＳ Ｐゴシック" panose="020B0600070205080204" pitchFamily="50" charset="-128"/>
            </a:rPr>
            <a:t>％減となり、分子の減少幅が分母の減少幅を上回ったことから、単年度の実質公債費比率は</a:t>
          </a:r>
          <a:r>
            <a:rPr kumimoji="1" lang="en-US" altLang="ja-JP" sz="1000">
              <a:latin typeface="ＭＳ Ｐゴシック" panose="020B0600070205080204" pitchFamily="50" charset="-128"/>
              <a:ea typeface="ＭＳ Ｐゴシック" panose="020B0600070205080204" pitchFamily="50" charset="-128"/>
            </a:rPr>
            <a:t>0.17</a:t>
          </a:r>
          <a:r>
            <a:rPr kumimoji="1" lang="ja-JP" altLang="en-US" sz="1000">
              <a:latin typeface="ＭＳ Ｐゴシック" panose="020B0600070205080204" pitchFamily="50" charset="-128"/>
              <a:ea typeface="ＭＳ Ｐゴシック" panose="020B0600070205080204" pitchFamily="50" charset="-128"/>
            </a:rPr>
            <a:t>ポイント減少、３年平均の実質公債費比率は</a:t>
          </a:r>
          <a:r>
            <a:rPr kumimoji="1" lang="en-US" altLang="ja-JP" sz="1000">
              <a:latin typeface="ＭＳ Ｐゴシック" panose="020B0600070205080204" pitchFamily="50" charset="-128"/>
              <a:ea typeface="ＭＳ Ｐゴシック" panose="020B0600070205080204" pitchFamily="50" charset="-128"/>
            </a:rPr>
            <a:t>0.2</a:t>
          </a:r>
          <a:r>
            <a:rPr kumimoji="1" lang="ja-JP" altLang="en-US" sz="1000">
              <a:latin typeface="ＭＳ Ｐゴシック" panose="020B0600070205080204" pitchFamily="50" charset="-128"/>
              <a:ea typeface="ＭＳ Ｐゴシック" panose="020B0600070205080204" pitchFamily="50" charset="-128"/>
            </a:rPr>
            <a:t>ポイント減少したものの、依然として類似団体平均を上回っている。</a:t>
          </a:r>
        </a:p>
        <a:p>
          <a:r>
            <a:rPr kumimoji="1" lang="ja-JP" altLang="en-US" sz="1000">
              <a:latin typeface="ＭＳ Ｐゴシック" panose="020B0600070205080204" pitchFamily="50" charset="-128"/>
              <a:ea typeface="ＭＳ Ｐゴシック" panose="020B0600070205080204" pitchFamily="50" charset="-128"/>
            </a:rPr>
            <a:t>　人口減少等に伴う地方交付税の減少に伴い、分母の縮減は避けられない見通しである。公債費の増加の要因となる建設事業等においては、今後も計画的かつ身の丈に合った事業展開を基本とし、充当率と交付税算入率の高い有利な地方債を活用することに加え、地方債発行額の制限目標達成に向けた全庁的な意識の共有を強化し、公債費負担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xdr:cNvCxnSpPr/>
      </xdr:nvCxnSpPr>
      <xdr:spPr>
        <a:xfrm flipV="1">
          <a:off x="17018000" y="6082136"/>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xdr:cNvSpPr txBox="1"/>
      </xdr:nvSpPr>
      <xdr:spPr>
        <a:xfrm>
          <a:off x="17106900" y="750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xdr:cNvCxnSpPr/>
      </xdr:nvCxnSpPr>
      <xdr:spPr>
        <a:xfrm>
          <a:off x="16929100" y="753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xdr:cNvSpPr txBox="1"/>
      </xdr:nvSpPr>
      <xdr:spPr>
        <a:xfrm>
          <a:off x="17106900" y="582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xdr:cNvCxnSpPr/>
      </xdr:nvCxnSpPr>
      <xdr:spPr>
        <a:xfrm>
          <a:off x="16929100" y="6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82338</xdr:rowOff>
    </xdr:from>
    <xdr:to>
      <xdr:col>81</xdr:col>
      <xdr:colOff>44450</xdr:colOff>
      <xdr:row>37</xdr:row>
      <xdr:rowOff>86360</xdr:rowOff>
    </xdr:to>
    <xdr:cxnSp macro="">
      <xdr:nvCxnSpPr>
        <xdr:cNvPr id="385" name="直線コネクタ 384"/>
        <xdr:cNvCxnSpPr/>
      </xdr:nvCxnSpPr>
      <xdr:spPr>
        <a:xfrm flipV="1">
          <a:off x="16179800" y="6425988"/>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6" name="公債費負担の状況平均値テキスト"/>
        <xdr:cNvSpPr txBox="1"/>
      </xdr:nvSpPr>
      <xdr:spPr>
        <a:xfrm>
          <a:off x="17106900" y="615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86360</xdr:rowOff>
    </xdr:from>
    <xdr:to>
      <xdr:col>77</xdr:col>
      <xdr:colOff>44450</xdr:colOff>
      <xdr:row>37</xdr:row>
      <xdr:rowOff>86360</xdr:rowOff>
    </xdr:to>
    <xdr:cxnSp macro="">
      <xdr:nvCxnSpPr>
        <xdr:cNvPr id="388" name="直線コネクタ 387"/>
        <xdr:cNvCxnSpPr/>
      </xdr:nvCxnSpPr>
      <xdr:spPr>
        <a:xfrm>
          <a:off x="15290800" y="64300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90" name="テキスト ボックス 389"/>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86360</xdr:rowOff>
    </xdr:from>
    <xdr:to>
      <xdr:col>72</xdr:col>
      <xdr:colOff>203200</xdr:colOff>
      <xdr:row>37</xdr:row>
      <xdr:rowOff>86360</xdr:rowOff>
    </xdr:to>
    <xdr:cxnSp macro="">
      <xdr:nvCxnSpPr>
        <xdr:cNvPr id="391" name="直線コネクタ 390"/>
        <xdr:cNvCxnSpPr/>
      </xdr:nvCxnSpPr>
      <xdr:spPr>
        <a:xfrm>
          <a:off x="14401800" y="64300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142663</xdr:rowOff>
    </xdr:from>
    <xdr:to>
      <xdr:col>73</xdr:col>
      <xdr:colOff>44450</xdr:colOff>
      <xdr:row>37</xdr:row>
      <xdr:rowOff>72813</xdr:rowOff>
    </xdr:to>
    <xdr:sp macro="" textlink="">
      <xdr:nvSpPr>
        <xdr:cNvPr id="392" name="フローチャート: 判断 391"/>
        <xdr:cNvSpPr/>
      </xdr:nvSpPr>
      <xdr:spPr>
        <a:xfrm>
          <a:off x="15240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82990</xdr:rowOff>
    </xdr:from>
    <xdr:ext cx="762000" cy="259045"/>
    <xdr:sp macro="" textlink="">
      <xdr:nvSpPr>
        <xdr:cNvPr id="393" name="テキスト ボックス 392"/>
        <xdr:cNvSpPr txBox="1"/>
      </xdr:nvSpPr>
      <xdr:spPr>
        <a:xfrm>
          <a:off x="14909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78317</xdr:rowOff>
    </xdr:from>
    <xdr:to>
      <xdr:col>68</xdr:col>
      <xdr:colOff>152400</xdr:colOff>
      <xdr:row>37</xdr:row>
      <xdr:rowOff>86360</xdr:rowOff>
    </xdr:to>
    <xdr:cxnSp macro="">
      <xdr:nvCxnSpPr>
        <xdr:cNvPr id="394" name="直線コネクタ 393"/>
        <xdr:cNvCxnSpPr/>
      </xdr:nvCxnSpPr>
      <xdr:spPr>
        <a:xfrm>
          <a:off x="13512800" y="64219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5" name="フローチャート: 判断 394"/>
        <xdr:cNvSpPr/>
      </xdr:nvSpPr>
      <xdr:spPr>
        <a:xfrm>
          <a:off x="14351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89023</xdr:rowOff>
    </xdr:from>
    <xdr:ext cx="762000" cy="259045"/>
    <xdr:sp macro="" textlink="">
      <xdr:nvSpPr>
        <xdr:cNvPr id="396" name="テキスト ボックス 395"/>
        <xdr:cNvSpPr txBox="1"/>
      </xdr:nvSpPr>
      <xdr:spPr>
        <a:xfrm>
          <a:off x="14020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397" name="フローチャート: 判断 396"/>
        <xdr:cNvSpPr/>
      </xdr:nvSpPr>
      <xdr:spPr>
        <a:xfrm>
          <a:off x="13462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91034</xdr:rowOff>
    </xdr:from>
    <xdr:ext cx="762000" cy="259045"/>
    <xdr:sp macro="" textlink="">
      <xdr:nvSpPr>
        <xdr:cNvPr id="398" name="テキスト ボックス 397"/>
        <xdr:cNvSpPr txBox="1"/>
      </xdr:nvSpPr>
      <xdr:spPr>
        <a:xfrm>
          <a:off x="13131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31538</xdr:rowOff>
    </xdr:from>
    <xdr:to>
      <xdr:col>81</xdr:col>
      <xdr:colOff>95250</xdr:colOff>
      <xdr:row>37</xdr:row>
      <xdr:rowOff>133138</xdr:rowOff>
    </xdr:to>
    <xdr:sp macro="" textlink="">
      <xdr:nvSpPr>
        <xdr:cNvPr id="404" name="楕円 403"/>
        <xdr:cNvSpPr/>
      </xdr:nvSpPr>
      <xdr:spPr>
        <a:xfrm>
          <a:off x="16967200" y="637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3615</xdr:rowOff>
    </xdr:from>
    <xdr:ext cx="762000" cy="259045"/>
    <xdr:sp macro="" textlink="">
      <xdr:nvSpPr>
        <xdr:cNvPr id="405" name="公債費負担の状況該当値テキスト"/>
        <xdr:cNvSpPr txBox="1"/>
      </xdr:nvSpPr>
      <xdr:spPr>
        <a:xfrm>
          <a:off x="17106900" y="6347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35560</xdr:rowOff>
    </xdr:from>
    <xdr:to>
      <xdr:col>77</xdr:col>
      <xdr:colOff>95250</xdr:colOff>
      <xdr:row>37</xdr:row>
      <xdr:rowOff>137160</xdr:rowOff>
    </xdr:to>
    <xdr:sp macro="" textlink="">
      <xdr:nvSpPr>
        <xdr:cNvPr id="406" name="楕円 405"/>
        <xdr:cNvSpPr/>
      </xdr:nvSpPr>
      <xdr:spPr>
        <a:xfrm>
          <a:off x="161290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121937</xdr:rowOff>
    </xdr:from>
    <xdr:ext cx="736600" cy="259045"/>
    <xdr:sp macro="" textlink="">
      <xdr:nvSpPr>
        <xdr:cNvPr id="407" name="テキスト ボックス 406"/>
        <xdr:cNvSpPr txBox="1"/>
      </xdr:nvSpPr>
      <xdr:spPr>
        <a:xfrm>
          <a:off x="15798800" y="6465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35560</xdr:rowOff>
    </xdr:from>
    <xdr:to>
      <xdr:col>73</xdr:col>
      <xdr:colOff>44450</xdr:colOff>
      <xdr:row>37</xdr:row>
      <xdr:rowOff>137160</xdr:rowOff>
    </xdr:to>
    <xdr:sp macro="" textlink="">
      <xdr:nvSpPr>
        <xdr:cNvPr id="408" name="楕円 407"/>
        <xdr:cNvSpPr/>
      </xdr:nvSpPr>
      <xdr:spPr>
        <a:xfrm>
          <a:off x="152400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121937</xdr:rowOff>
    </xdr:from>
    <xdr:ext cx="762000" cy="259045"/>
    <xdr:sp macro="" textlink="">
      <xdr:nvSpPr>
        <xdr:cNvPr id="409" name="テキスト ボックス 408"/>
        <xdr:cNvSpPr txBox="1"/>
      </xdr:nvSpPr>
      <xdr:spPr>
        <a:xfrm>
          <a:off x="14909800" y="646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35560</xdr:rowOff>
    </xdr:from>
    <xdr:to>
      <xdr:col>68</xdr:col>
      <xdr:colOff>203200</xdr:colOff>
      <xdr:row>37</xdr:row>
      <xdr:rowOff>137160</xdr:rowOff>
    </xdr:to>
    <xdr:sp macro="" textlink="">
      <xdr:nvSpPr>
        <xdr:cNvPr id="410" name="楕円 409"/>
        <xdr:cNvSpPr/>
      </xdr:nvSpPr>
      <xdr:spPr>
        <a:xfrm>
          <a:off x="143510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121937</xdr:rowOff>
    </xdr:from>
    <xdr:ext cx="762000" cy="259045"/>
    <xdr:sp macro="" textlink="">
      <xdr:nvSpPr>
        <xdr:cNvPr id="411" name="テキスト ボックス 410"/>
        <xdr:cNvSpPr txBox="1"/>
      </xdr:nvSpPr>
      <xdr:spPr>
        <a:xfrm>
          <a:off x="14020800" y="646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412" name="楕円 411"/>
        <xdr:cNvSpPr/>
      </xdr:nvSpPr>
      <xdr:spPr>
        <a:xfrm>
          <a:off x="13462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113894</xdr:rowOff>
    </xdr:from>
    <xdr:ext cx="762000" cy="259045"/>
    <xdr:sp macro="" textlink="">
      <xdr:nvSpPr>
        <xdr:cNvPr id="413" name="テキスト ボックス 412"/>
        <xdr:cNvSpPr txBox="1"/>
      </xdr:nvSpPr>
      <xdr:spPr>
        <a:xfrm>
          <a:off x="13131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比率を算定する際の分母は、普通交付税及び臨時財政対策債発行可能額の減に伴い標準財政規模が</a:t>
          </a:r>
          <a:r>
            <a:rPr kumimoji="1" lang="en-US" altLang="ja-JP" sz="1000">
              <a:latin typeface="ＭＳ Ｐゴシック" panose="020B0600070205080204" pitchFamily="50" charset="-128"/>
              <a:ea typeface="ＭＳ Ｐゴシック" panose="020B0600070205080204" pitchFamily="50" charset="-128"/>
            </a:rPr>
            <a:t>2.5</a:t>
          </a:r>
          <a:r>
            <a:rPr kumimoji="1" lang="ja-JP" altLang="en-US" sz="1000">
              <a:latin typeface="ＭＳ Ｐゴシック" panose="020B0600070205080204" pitchFamily="50" charset="-128"/>
              <a:ea typeface="ＭＳ Ｐゴシック" panose="020B0600070205080204" pitchFamily="50" charset="-128"/>
            </a:rPr>
            <a:t>％減少したため減少した。分子についても、地方債の償還額が発行額を上回ったことにより地方債の現在高が</a:t>
          </a:r>
          <a:r>
            <a:rPr kumimoji="1" lang="en-US" altLang="ja-JP" sz="1000">
              <a:latin typeface="ＭＳ Ｐゴシック" panose="020B0600070205080204" pitchFamily="50" charset="-128"/>
              <a:ea typeface="ＭＳ Ｐゴシック" panose="020B0600070205080204" pitchFamily="50" charset="-128"/>
            </a:rPr>
            <a:t>2.6</a:t>
          </a:r>
          <a:r>
            <a:rPr kumimoji="1" lang="ja-JP" altLang="en-US" sz="1000">
              <a:latin typeface="ＭＳ Ｐゴシック" panose="020B0600070205080204" pitchFamily="50" charset="-128"/>
              <a:ea typeface="ＭＳ Ｐゴシック" panose="020B0600070205080204" pitchFamily="50" charset="-128"/>
            </a:rPr>
            <a:t>％、公営企業債等繰入見込額が</a:t>
          </a:r>
          <a:r>
            <a:rPr kumimoji="1" lang="en-US" altLang="ja-JP" sz="1000">
              <a:latin typeface="ＭＳ Ｐゴシック" panose="020B0600070205080204" pitchFamily="50" charset="-128"/>
              <a:ea typeface="ＭＳ Ｐゴシック" panose="020B0600070205080204" pitchFamily="50" charset="-128"/>
            </a:rPr>
            <a:t>10.7</a:t>
          </a:r>
          <a:r>
            <a:rPr kumimoji="1" lang="ja-JP" altLang="en-US" sz="1000">
              <a:latin typeface="ＭＳ Ｐゴシック" panose="020B0600070205080204" pitchFamily="50" charset="-128"/>
              <a:ea typeface="ＭＳ Ｐゴシック" panose="020B0600070205080204" pitchFamily="50" charset="-128"/>
            </a:rPr>
            <a:t>％減少したため減少した。分母が</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％減、分子が</a:t>
          </a:r>
          <a:r>
            <a:rPr kumimoji="1" lang="en-US" altLang="ja-JP" sz="1000">
              <a:latin typeface="ＭＳ Ｐゴシック" panose="020B0600070205080204" pitchFamily="50" charset="-128"/>
              <a:ea typeface="ＭＳ Ｐゴシック" panose="020B0600070205080204" pitchFamily="50" charset="-128"/>
            </a:rPr>
            <a:t>16.3</a:t>
          </a:r>
          <a:r>
            <a:rPr kumimoji="1" lang="ja-JP" altLang="en-US" sz="1000">
              <a:latin typeface="ＭＳ Ｐゴシック" panose="020B0600070205080204" pitchFamily="50" charset="-128"/>
              <a:ea typeface="ＭＳ Ｐゴシック" panose="020B0600070205080204" pitchFamily="50" charset="-128"/>
            </a:rPr>
            <a:t>％減となり、分子の減少幅が分母の減少幅を上回ったため、将来負担比率が</a:t>
          </a:r>
          <a:r>
            <a:rPr kumimoji="1" lang="en-US" altLang="ja-JP" sz="1000">
              <a:latin typeface="ＭＳ Ｐゴシック" panose="020B0600070205080204" pitchFamily="50" charset="-128"/>
              <a:ea typeface="ＭＳ Ｐゴシック" panose="020B0600070205080204" pitchFamily="50" charset="-128"/>
            </a:rPr>
            <a:t>8.8</a:t>
          </a:r>
          <a:r>
            <a:rPr kumimoji="1" lang="ja-JP" altLang="en-US" sz="1000">
              <a:latin typeface="ＭＳ Ｐゴシック" panose="020B0600070205080204" pitchFamily="50" charset="-128"/>
              <a:ea typeface="ＭＳ Ｐゴシック" panose="020B0600070205080204" pitchFamily="50" charset="-128"/>
            </a:rPr>
            <a:t>ポイント減少したが、依然として類似団体平均を上回っている。</a:t>
          </a:r>
        </a:p>
        <a:p>
          <a:r>
            <a:rPr kumimoji="1" lang="ja-JP" altLang="en-US" sz="1000">
              <a:latin typeface="ＭＳ Ｐゴシック" panose="020B0600070205080204" pitchFamily="50" charset="-128"/>
              <a:ea typeface="ＭＳ Ｐゴシック" panose="020B0600070205080204" pitchFamily="50" charset="-128"/>
            </a:rPr>
            <a:t>　令和２年度より地方債の発行額を年</a:t>
          </a:r>
          <a:r>
            <a:rPr kumimoji="1" lang="en-US" altLang="ja-JP" sz="1000">
              <a:latin typeface="ＭＳ Ｐゴシック" panose="020B0600070205080204" pitchFamily="50" charset="-128"/>
              <a:ea typeface="ＭＳ Ｐゴシック" panose="020B0600070205080204" pitchFamily="50" charset="-128"/>
            </a:rPr>
            <a:t>20</a:t>
          </a:r>
          <a:r>
            <a:rPr kumimoji="1" lang="ja-JP" altLang="en-US" sz="1000">
              <a:latin typeface="ＭＳ Ｐゴシック" panose="020B0600070205080204" pitchFamily="50" charset="-128"/>
              <a:ea typeface="ＭＳ Ｐゴシック" panose="020B0600070205080204" pitchFamily="50" charset="-128"/>
            </a:rPr>
            <a:t>億円に制限する目標に取り組んでいるものの、令和５年度から令和７年度にかけての大型普通建設事業に伴う地方債発行額の増加及び債務負担行為に基づく支出額の増加により将来負担比率の増加が予想される。</a:t>
          </a:r>
        </a:p>
        <a:p>
          <a:r>
            <a:rPr kumimoji="1" lang="ja-JP" altLang="en-US" sz="1000">
              <a:latin typeface="ＭＳ Ｐゴシック" panose="020B0600070205080204" pitchFamily="50" charset="-128"/>
              <a:ea typeface="ＭＳ Ｐゴシック" panose="020B0600070205080204" pitchFamily="50" charset="-128"/>
            </a:rPr>
            <a:t>　事業の精査はもとより、可能な限り交付税算入率の高い地方債を活用や一部事務組合負担金の精査、充当可能基金の確保等に努め、将来負担比率の改善を図る。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xdr:cNvCxnSpPr/>
      </xdr:nvCxnSpPr>
      <xdr:spPr>
        <a:xfrm flipV="1">
          <a:off x="17018000" y="2571750"/>
          <a:ext cx="0" cy="133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xdr:cNvSpPr txBox="1"/>
      </xdr:nvSpPr>
      <xdr:spPr>
        <a:xfrm>
          <a:off x="17106900" y="38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xdr:cNvCxnSpPr/>
      </xdr:nvCxnSpPr>
      <xdr:spPr>
        <a:xfrm>
          <a:off x="16929100" y="390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158528</xdr:rowOff>
    </xdr:from>
    <xdr:to>
      <xdr:col>81</xdr:col>
      <xdr:colOff>44450</xdr:colOff>
      <xdr:row>17</xdr:row>
      <xdr:rowOff>40164</xdr:rowOff>
    </xdr:to>
    <xdr:cxnSp macro="">
      <xdr:nvCxnSpPr>
        <xdr:cNvPr id="443" name="直線コネクタ 442"/>
        <xdr:cNvCxnSpPr/>
      </xdr:nvCxnSpPr>
      <xdr:spPr>
        <a:xfrm flipV="1">
          <a:off x="16179800" y="2901728"/>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60437</xdr:rowOff>
    </xdr:from>
    <xdr:ext cx="762000" cy="259045"/>
    <xdr:sp macro="" textlink="">
      <xdr:nvSpPr>
        <xdr:cNvPr id="444" name="将来負担の状況平均値テキスト"/>
        <xdr:cNvSpPr txBox="1"/>
      </xdr:nvSpPr>
      <xdr:spPr>
        <a:xfrm>
          <a:off x="17106900" y="2460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5" name="フローチャート: 判断 444"/>
        <xdr:cNvSpPr/>
      </xdr:nvSpPr>
      <xdr:spPr>
        <a:xfrm>
          <a:off x="16967200" y="26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40164</xdr:rowOff>
    </xdr:from>
    <xdr:to>
      <xdr:col>77</xdr:col>
      <xdr:colOff>44450</xdr:colOff>
      <xdr:row>17</xdr:row>
      <xdr:rowOff>140303</xdr:rowOff>
    </xdr:to>
    <xdr:cxnSp macro="">
      <xdr:nvCxnSpPr>
        <xdr:cNvPr id="446" name="直線コネクタ 445"/>
        <xdr:cNvCxnSpPr/>
      </xdr:nvCxnSpPr>
      <xdr:spPr>
        <a:xfrm flipV="1">
          <a:off x="15290800" y="2954814"/>
          <a:ext cx="889000" cy="10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7" name="フローチャート: 判断 446"/>
        <xdr:cNvSpPr/>
      </xdr:nvSpPr>
      <xdr:spPr>
        <a:xfrm>
          <a:off x="16129000" y="267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41546</xdr:rowOff>
    </xdr:from>
    <xdr:ext cx="736600" cy="259045"/>
    <xdr:sp macro="" textlink="">
      <xdr:nvSpPr>
        <xdr:cNvPr id="448" name="テキスト ボックス 447"/>
        <xdr:cNvSpPr txBox="1"/>
      </xdr:nvSpPr>
      <xdr:spPr>
        <a:xfrm>
          <a:off x="15798800" y="2441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140303</xdr:rowOff>
    </xdr:from>
    <xdr:to>
      <xdr:col>72</xdr:col>
      <xdr:colOff>203200</xdr:colOff>
      <xdr:row>18</xdr:row>
      <xdr:rowOff>34004</xdr:rowOff>
    </xdr:to>
    <xdr:cxnSp macro="">
      <xdr:nvCxnSpPr>
        <xdr:cNvPr id="449" name="直線コネクタ 448"/>
        <xdr:cNvCxnSpPr/>
      </xdr:nvCxnSpPr>
      <xdr:spPr>
        <a:xfrm flipV="1">
          <a:off x="14401800" y="3054953"/>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28099</xdr:rowOff>
    </xdr:from>
    <xdr:to>
      <xdr:col>73</xdr:col>
      <xdr:colOff>44450</xdr:colOff>
      <xdr:row>16</xdr:row>
      <xdr:rowOff>129699</xdr:rowOff>
    </xdr:to>
    <xdr:sp macro="" textlink="">
      <xdr:nvSpPr>
        <xdr:cNvPr id="450" name="フローチャート: 判断 449"/>
        <xdr:cNvSpPr/>
      </xdr:nvSpPr>
      <xdr:spPr>
        <a:xfrm>
          <a:off x="15240000" y="277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139876</xdr:rowOff>
    </xdr:from>
    <xdr:ext cx="762000" cy="259045"/>
    <xdr:sp macro="" textlink="">
      <xdr:nvSpPr>
        <xdr:cNvPr id="451" name="テキスト ボックス 450"/>
        <xdr:cNvSpPr txBox="1"/>
      </xdr:nvSpPr>
      <xdr:spPr>
        <a:xfrm>
          <a:off x="14909800" y="254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14700</xdr:rowOff>
    </xdr:from>
    <xdr:to>
      <xdr:col>68</xdr:col>
      <xdr:colOff>152400</xdr:colOff>
      <xdr:row>18</xdr:row>
      <xdr:rowOff>34004</xdr:rowOff>
    </xdr:to>
    <xdr:cxnSp macro="">
      <xdr:nvCxnSpPr>
        <xdr:cNvPr id="452" name="直線コネクタ 451"/>
        <xdr:cNvCxnSpPr/>
      </xdr:nvCxnSpPr>
      <xdr:spPr>
        <a:xfrm>
          <a:off x="13512800" y="310080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73946</xdr:rowOff>
    </xdr:from>
    <xdr:to>
      <xdr:col>68</xdr:col>
      <xdr:colOff>203200</xdr:colOff>
      <xdr:row>17</xdr:row>
      <xdr:rowOff>4096</xdr:rowOff>
    </xdr:to>
    <xdr:sp macro="" textlink="">
      <xdr:nvSpPr>
        <xdr:cNvPr id="453" name="フローチャート: 判断 452"/>
        <xdr:cNvSpPr/>
      </xdr:nvSpPr>
      <xdr:spPr>
        <a:xfrm>
          <a:off x="14351000" y="281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14273</xdr:rowOff>
    </xdr:from>
    <xdr:ext cx="762000" cy="259045"/>
    <xdr:sp macro="" textlink="">
      <xdr:nvSpPr>
        <xdr:cNvPr id="454" name="テキスト ボックス 453"/>
        <xdr:cNvSpPr txBox="1"/>
      </xdr:nvSpPr>
      <xdr:spPr>
        <a:xfrm>
          <a:off x="14020800" y="258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55" name="フローチャート: 判断 454"/>
        <xdr:cNvSpPr/>
      </xdr:nvSpPr>
      <xdr:spPr>
        <a:xfrm>
          <a:off x="13462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7637</xdr:rowOff>
    </xdr:from>
    <xdr:ext cx="762000" cy="259045"/>
    <xdr:sp macro="" textlink="">
      <xdr:nvSpPr>
        <xdr:cNvPr id="456" name="テキスト ボックス 455"/>
        <xdr:cNvSpPr txBox="1"/>
      </xdr:nvSpPr>
      <xdr:spPr>
        <a:xfrm>
          <a:off x="13131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107728</xdr:rowOff>
    </xdr:from>
    <xdr:to>
      <xdr:col>81</xdr:col>
      <xdr:colOff>95250</xdr:colOff>
      <xdr:row>17</xdr:row>
      <xdr:rowOff>37878</xdr:rowOff>
    </xdr:to>
    <xdr:sp macro="" textlink="">
      <xdr:nvSpPr>
        <xdr:cNvPr id="462" name="楕円 461"/>
        <xdr:cNvSpPr/>
      </xdr:nvSpPr>
      <xdr:spPr>
        <a:xfrm>
          <a:off x="16967200" y="28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79805</xdr:rowOff>
    </xdr:from>
    <xdr:ext cx="762000" cy="259045"/>
    <xdr:sp macro="" textlink="">
      <xdr:nvSpPr>
        <xdr:cNvPr id="463" name="将来負担の状況該当値テキスト"/>
        <xdr:cNvSpPr txBox="1"/>
      </xdr:nvSpPr>
      <xdr:spPr>
        <a:xfrm>
          <a:off x="17106900" y="28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160814</xdr:rowOff>
    </xdr:from>
    <xdr:to>
      <xdr:col>77</xdr:col>
      <xdr:colOff>95250</xdr:colOff>
      <xdr:row>17</xdr:row>
      <xdr:rowOff>90964</xdr:rowOff>
    </xdr:to>
    <xdr:sp macro="" textlink="">
      <xdr:nvSpPr>
        <xdr:cNvPr id="464" name="楕円 463"/>
        <xdr:cNvSpPr/>
      </xdr:nvSpPr>
      <xdr:spPr>
        <a:xfrm>
          <a:off x="16129000" y="290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75741</xdr:rowOff>
    </xdr:from>
    <xdr:ext cx="736600" cy="259045"/>
    <xdr:sp macro="" textlink="">
      <xdr:nvSpPr>
        <xdr:cNvPr id="465" name="テキスト ボックス 464"/>
        <xdr:cNvSpPr txBox="1"/>
      </xdr:nvSpPr>
      <xdr:spPr>
        <a:xfrm>
          <a:off x="15798800" y="2990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89503</xdr:rowOff>
    </xdr:from>
    <xdr:to>
      <xdr:col>73</xdr:col>
      <xdr:colOff>44450</xdr:colOff>
      <xdr:row>18</xdr:row>
      <xdr:rowOff>19653</xdr:rowOff>
    </xdr:to>
    <xdr:sp macro="" textlink="">
      <xdr:nvSpPr>
        <xdr:cNvPr id="466" name="楕円 465"/>
        <xdr:cNvSpPr/>
      </xdr:nvSpPr>
      <xdr:spPr>
        <a:xfrm>
          <a:off x="15240000" y="300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4430</xdr:rowOff>
    </xdr:from>
    <xdr:ext cx="762000" cy="259045"/>
    <xdr:sp macro="" textlink="">
      <xdr:nvSpPr>
        <xdr:cNvPr id="467" name="テキスト ボックス 466"/>
        <xdr:cNvSpPr txBox="1"/>
      </xdr:nvSpPr>
      <xdr:spPr>
        <a:xfrm>
          <a:off x="14909800" y="309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154654</xdr:rowOff>
    </xdr:from>
    <xdr:to>
      <xdr:col>68</xdr:col>
      <xdr:colOff>203200</xdr:colOff>
      <xdr:row>18</xdr:row>
      <xdr:rowOff>84804</xdr:rowOff>
    </xdr:to>
    <xdr:sp macro="" textlink="">
      <xdr:nvSpPr>
        <xdr:cNvPr id="468" name="楕円 467"/>
        <xdr:cNvSpPr/>
      </xdr:nvSpPr>
      <xdr:spPr>
        <a:xfrm>
          <a:off x="14351000" y="306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69581</xdr:rowOff>
    </xdr:from>
    <xdr:ext cx="762000" cy="259045"/>
    <xdr:sp macro="" textlink="">
      <xdr:nvSpPr>
        <xdr:cNvPr id="469" name="テキスト ボックス 468"/>
        <xdr:cNvSpPr txBox="1"/>
      </xdr:nvSpPr>
      <xdr:spPr>
        <a:xfrm>
          <a:off x="14020800" y="3155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135350</xdr:rowOff>
    </xdr:from>
    <xdr:to>
      <xdr:col>64</xdr:col>
      <xdr:colOff>152400</xdr:colOff>
      <xdr:row>18</xdr:row>
      <xdr:rowOff>65500</xdr:rowOff>
    </xdr:to>
    <xdr:sp macro="" textlink="">
      <xdr:nvSpPr>
        <xdr:cNvPr id="470" name="楕円 469"/>
        <xdr:cNvSpPr/>
      </xdr:nvSpPr>
      <xdr:spPr>
        <a:xfrm>
          <a:off x="13462000" y="30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50277</xdr:rowOff>
    </xdr:from>
    <xdr:ext cx="762000" cy="259045"/>
    <xdr:sp macro="" textlink="">
      <xdr:nvSpPr>
        <xdr:cNvPr id="471" name="テキスト ボックス 470"/>
        <xdr:cNvSpPr txBox="1"/>
      </xdr:nvSpPr>
      <xdr:spPr>
        <a:xfrm>
          <a:off x="13131800" y="31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秋田県湯沢市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41,479
41,333
790.91
30,496,181
29,596,316
843,249
15,745,243
30,101,655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54.7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u="none">
              <a:solidFill>
                <a:sysClr val="windowText" lastClr="000000"/>
              </a:solidFill>
              <a:latin typeface="ＭＳ Ｐゴシック" panose="020B0600070205080204" pitchFamily="50" charset="-128"/>
              <a:ea typeface="ＭＳ Ｐゴシック" panose="020B0600070205080204" pitchFamily="50" charset="-128"/>
            </a:rPr>
            <a:t>前年度より</a:t>
          </a:r>
          <a:r>
            <a:rPr kumimoji="1" lang="en-US" altLang="ja-JP" sz="1300" u="none">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u="none">
              <a:solidFill>
                <a:sysClr val="windowText" lastClr="000000"/>
              </a:solidFill>
              <a:latin typeface="ＭＳ Ｐゴシック" panose="020B0600070205080204" pitchFamily="50" charset="-128"/>
              <a:ea typeface="ＭＳ Ｐゴシック" panose="020B0600070205080204" pitchFamily="50" charset="-128"/>
            </a:rPr>
            <a:t>ポイント減少しており、類似団体平均を下回っている。これは、退職手当負担金の制度改正により分子が減少し、分母においても普通交付税と臨時財政対策債が大幅に減少したことが要因である。　</a:t>
          </a:r>
        </a:p>
        <a:p>
          <a:r>
            <a:rPr kumimoji="1" lang="ja-JP" altLang="en-US" sz="1300" u="none">
              <a:solidFill>
                <a:sysClr val="windowText" lastClr="000000"/>
              </a:solidFill>
              <a:latin typeface="ＭＳ Ｐゴシック" panose="020B0600070205080204" pitchFamily="50" charset="-128"/>
              <a:ea typeface="ＭＳ Ｐゴシック" panose="020B0600070205080204" pitchFamily="50" charset="-128"/>
            </a:rPr>
            <a:t>　今後は人件費の増加が見込まれるが、第４次定員管理計画に基づき、定員の適正化を図り、人件費の削減に努める。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168910</xdr:rowOff>
    </xdr:from>
    <xdr:to>
      <xdr:col>24</xdr:col>
      <xdr:colOff>25400</xdr:colOff>
      <xdr:row>36</xdr:row>
      <xdr:rowOff>5080</xdr:rowOff>
    </xdr:to>
    <xdr:cxnSp macro="">
      <xdr:nvCxnSpPr>
        <xdr:cNvPr id="66" name="直線コネクタ 65"/>
        <xdr:cNvCxnSpPr/>
      </xdr:nvCxnSpPr>
      <xdr:spPr>
        <a:xfrm flipV="1">
          <a:off x="3987800" y="61696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162577</xdr:rowOff>
    </xdr:from>
    <xdr:ext cx="762000" cy="259045"/>
    <xdr:sp macro="" textlink="">
      <xdr:nvSpPr>
        <xdr:cNvPr id="67" name="人件費平均値テキスト"/>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xdr:rowOff>
    </xdr:from>
    <xdr:to>
      <xdr:col>19</xdr:col>
      <xdr:colOff>187325</xdr:colOff>
      <xdr:row>36</xdr:row>
      <xdr:rowOff>50800</xdr:rowOff>
    </xdr:to>
    <xdr:cxnSp macro="">
      <xdr:nvCxnSpPr>
        <xdr:cNvPr id="69" name="直線コネクタ 68"/>
        <xdr:cNvCxnSpPr/>
      </xdr:nvCxnSpPr>
      <xdr:spPr>
        <a:xfrm flipV="1">
          <a:off x="3098800" y="6177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50800</xdr:rowOff>
    </xdr:from>
    <xdr:to>
      <xdr:col>15</xdr:col>
      <xdr:colOff>98425</xdr:colOff>
      <xdr:row>36</xdr:row>
      <xdr:rowOff>50800</xdr:rowOff>
    </xdr:to>
    <xdr:cxnSp macro="">
      <xdr:nvCxnSpPr>
        <xdr:cNvPr id="72" name="直線コネクタ 71"/>
        <xdr:cNvCxnSpPr/>
      </xdr:nvCxnSpPr>
      <xdr:spPr>
        <a:xfrm>
          <a:off x="2209800" y="6223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72390</xdr:rowOff>
    </xdr:from>
    <xdr:to>
      <xdr:col>15</xdr:col>
      <xdr:colOff>149225</xdr:colOff>
      <xdr:row>38</xdr:row>
      <xdr:rowOff>2540</xdr:rowOff>
    </xdr:to>
    <xdr:sp macro="" textlink="">
      <xdr:nvSpPr>
        <xdr:cNvPr id="73" name="フローチャート: 判断 72"/>
        <xdr:cNvSpPr/>
      </xdr:nvSpPr>
      <xdr:spPr>
        <a:xfrm>
          <a:off x="3048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158767</xdr:rowOff>
    </xdr:from>
    <xdr:ext cx="762000" cy="259045"/>
    <xdr:sp macro="" textlink="">
      <xdr:nvSpPr>
        <xdr:cNvPr id="74" name="テキスト ボックス 73"/>
        <xdr:cNvSpPr txBox="1"/>
      </xdr:nvSpPr>
      <xdr:spPr>
        <a:xfrm>
          <a:off x="2717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153670</xdr:rowOff>
    </xdr:from>
    <xdr:to>
      <xdr:col>11</xdr:col>
      <xdr:colOff>9525</xdr:colOff>
      <xdr:row>36</xdr:row>
      <xdr:rowOff>50800</xdr:rowOff>
    </xdr:to>
    <xdr:cxnSp macro="">
      <xdr:nvCxnSpPr>
        <xdr:cNvPr id="75" name="直線コネクタ 74"/>
        <xdr:cNvCxnSpPr/>
      </xdr:nvCxnSpPr>
      <xdr:spPr>
        <a:xfrm>
          <a:off x="1320800" y="6154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52087</xdr:rowOff>
    </xdr:from>
    <xdr:ext cx="762000" cy="259045"/>
    <xdr:sp macro="" textlink="">
      <xdr:nvSpPr>
        <xdr:cNvPr id="77" name="テキスト ボックス 76"/>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9" name="テキスト ボックス 78"/>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85" name="楕円 84"/>
        <xdr:cNvSpPr/>
      </xdr:nvSpPr>
      <xdr:spPr>
        <a:xfrm>
          <a:off x="47752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134637</xdr:rowOff>
    </xdr:from>
    <xdr:ext cx="762000" cy="259045"/>
    <xdr:sp macro="" textlink="">
      <xdr:nvSpPr>
        <xdr:cNvPr id="86" name="人件費該当値テキスト"/>
        <xdr:cNvSpPr txBox="1"/>
      </xdr:nvSpPr>
      <xdr:spPr>
        <a:xfrm>
          <a:off x="49149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125730</xdr:rowOff>
    </xdr:from>
    <xdr:to>
      <xdr:col>20</xdr:col>
      <xdr:colOff>38100</xdr:colOff>
      <xdr:row>36</xdr:row>
      <xdr:rowOff>55880</xdr:rowOff>
    </xdr:to>
    <xdr:sp macro="" textlink="">
      <xdr:nvSpPr>
        <xdr:cNvPr id="87" name="楕円 86"/>
        <xdr:cNvSpPr/>
      </xdr:nvSpPr>
      <xdr:spPr>
        <a:xfrm>
          <a:off x="3937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66057</xdr:rowOff>
    </xdr:from>
    <xdr:ext cx="736600" cy="259045"/>
    <xdr:sp macro="" textlink="">
      <xdr:nvSpPr>
        <xdr:cNvPr id="88" name="テキスト ボックス 87"/>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0</xdr:rowOff>
    </xdr:from>
    <xdr:to>
      <xdr:col>15</xdr:col>
      <xdr:colOff>149225</xdr:colOff>
      <xdr:row>36</xdr:row>
      <xdr:rowOff>101600</xdr:rowOff>
    </xdr:to>
    <xdr:sp macro="" textlink="">
      <xdr:nvSpPr>
        <xdr:cNvPr id="89" name="楕円 88"/>
        <xdr:cNvSpPr/>
      </xdr:nvSpPr>
      <xdr:spPr>
        <a:xfrm>
          <a:off x="3048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90" name="テキスト ボックス 89"/>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0</xdr:rowOff>
    </xdr:from>
    <xdr:to>
      <xdr:col>11</xdr:col>
      <xdr:colOff>60325</xdr:colOff>
      <xdr:row>36</xdr:row>
      <xdr:rowOff>101600</xdr:rowOff>
    </xdr:to>
    <xdr:sp macro="" textlink="">
      <xdr:nvSpPr>
        <xdr:cNvPr id="91" name="楕円 90"/>
        <xdr:cNvSpPr/>
      </xdr:nvSpPr>
      <xdr:spPr>
        <a:xfrm>
          <a:off x="2159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111777</xdr:rowOff>
    </xdr:from>
    <xdr:ext cx="762000" cy="259045"/>
    <xdr:sp macro="" textlink="">
      <xdr:nvSpPr>
        <xdr:cNvPr id="92" name="テキスト ボックス 91"/>
        <xdr:cNvSpPr txBox="1"/>
      </xdr:nvSpPr>
      <xdr:spPr>
        <a:xfrm>
          <a:off x="1828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102870</xdr:rowOff>
    </xdr:from>
    <xdr:to>
      <xdr:col>6</xdr:col>
      <xdr:colOff>171450</xdr:colOff>
      <xdr:row>36</xdr:row>
      <xdr:rowOff>33020</xdr:rowOff>
    </xdr:to>
    <xdr:sp macro="" textlink="">
      <xdr:nvSpPr>
        <xdr:cNvPr id="93" name="楕円 92"/>
        <xdr:cNvSpPr/>
      </xdr:nvSpPr>
      <xdr:spPr>
        <a:xfrm>
          <a:off x="1270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43197</xdr:rowOff>
    </xdr:from>
    <xdr:ext cx="762000" cy="259045"/>
    <xdr:sp macro="" textlink="">
      <xdr:nvSpPr>
        <xdr:cNvPr id="94" name="テキスト ボックス 93"/>
        <xdr:cNvSpPr txBox="1"/>
      </xdr:nvSpPr>
      <xdr:spPr>
        <a:xfrm>
          <a:off x="939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ポイント増加し、類似団体平均を上回っている。これは物価や光熱水費の高騰に加え、公共施設の解体経費が嵩んだことが要因である。</a:t>
          </a:r>
        </a:p>
        <a:p>
          <a:r>
            <a:rPr kumimoji="1" lang="ja-JP" altLang="en-US" sz="1300">
              <a:latin typeface="ＭＳ Ｐゴシック" panose="020B0600070205080204" pitchFamily="50" charset="-128"/>
              <a:ea typeface="ＭＳ Ｐゴシック" panose="020B0600070205080204" pitchFamily="50" charset="-128"/>
            </a:rPr>
            <a:t>　今後も物価高騰や老朽化等に伴い解体する施設数の増加は続くと見込まれるため、事業の精査に努めるとともに、湯沢市公共施設等総合管理計画に基づき計画的に事業を進めていく。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165100</xdr:rowOff>
    </xdr:from>
    <xdr:to>
      <xdr:col>82</xdr:col>
      <xdr:colOff>107950</xdr:colOff>
      <xdr:row>17</xdr:row>
      <xdr:rowOff>58964</xdr:rowOff>
    </xdr:to>
    <xdr:cxnSp macro="">
      <xdr:nvCxnSpPr>
        <xdr:cNvPr id="129" name="直線コネクタ 128"/>
        <xdr:cNvCxnSpPr/>
      </xdr:nvCxnSpPr>
      <xdr:spPr>
        <a:xfrm>
          <a:off x="15671800" y="290830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13806</xdr:rowOff>
    </xdr:from>
    <xdr:ext cx="762000" cy="259045"/>
    <xdr:sp macro="" textlink="">
      <xdr:nvSpPr>
        <xdr:cNvPr id="130" name="物件費平均値テキスト"/>
        <xdr:cNvSpPr txBox="1"/>
      </xdr:nvSpPr>
      <xdr:spPr>
        <a:xfrm>
          <a:off x="16598900" y="275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121557</xdr:rowOff>
    </xdr:from>
    <xdr:to>
      <xdr:col>78</xdr:col>
      <xdr:colOff>69850</xdr:colOff>
      <xdr:row>16</xdr:row>
      <xdr:rowOff>165100</xdr:rowOff>
    </xdr:to>
    <xdr:cxnSp macro="">
      <xdr:nvCxnSpPr>
        <xdr:cNvPr id="132" name="直線コネクタ 131"/>
        <xdr:cNvCxnSpPr/>
      </xdr:nvCxnSpPr>
      <xdr:spPr>
        <a:xfrm>
          <a:off x="14782800" y="28647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160763</xdr:rowOff>
    </xdr:from>
    <xdr:ext cx="736600" cy="259045"/>
    <xdr:sp macro="" textlink="">
      <xdr:nvSpPr>
        <xdr:cNvPr id="134" name="テキスト ボックス 133"/>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121557</xdr:rowOff>
    </xdr:from>
    <xdr:to>
      <xdr:col>73</xdr:col>
      <xdr:colOff>180975</xdr:colOff>
      <xdr:row>16</xdr:row>
      <xdr:rowOff>132443</xdr:rowOff>
    </xdr:to>
    <xdr:cxnSp macro="">
      <xdr:nvCxnSpPr>
        <xdr:cNvPr id="135" name="直線コネクタ 134"/>
        <xdr:cNvCxnSpPr/>
      </xdr:nvCxnSpPr>
      <xdr:spPr>
        <a:xfrm flipV="1">
          <a:off x="13893800" y="2864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6" name="フローチャート: 判断 135"/>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7" name="テキスト ボックス 136"/>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88900</xdr:rowOff>
    </xdr:from>
    <xdr:to>
      <xdr:col>69</xdr:col>
      <xdr:colOff>92075</xdr:colOff>
      <xdr:row>16</xdr:row>
      <xdr:rowOff>132443</xdr:rowOff>
    </xdr:to>
    <xdr:cxnSp macro="">
      <xdr:nvCxnSpPr>
        <xdr:cNvPr id="138" name="直線コネクタ 137"/>
        <xdr:cNvCxnSpPr/>
      </xdr:nvCxnSpPr>
      <xdr:spPr>
        <a:xfrm>
          <a:off x="13004800" y="28321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148970</xdr:rowOff>
    </xdr:from>
    <xdr:ext cx="762000" cy="259045"/>
    <xdr:sp macro="" textlink="">
      <xdr:nvSpPr>
        <xdr:cNvPr id="140" name="テキスト ボックス 139"/>
        <xdr:cNvSpPr txBox="1"/>
      </xdr:nvSpPr>
      <xdr:spPr>
        <a:xfrm>
          <a:off x="13512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41" name="フローチャート: 判断 140"/>
        <xdr:cNvSpPr/>
      </xdr:nvSpPr>
      <xdr:spPr>
        <a:xfrm>
          <a:off x="12954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116313</xdr:rowOff>
    </xdr:from>
    <xdr:ext cx="762000" cy="259045"/>
    <xdr:sp macro="" textlink="">
      <xdr:nvSpPr>
        <xdr:cNvPr id="142" name="テキスト ボックス 141"/>
        <xdr:cNvSpPr txBox="1"/>
      </xdr:nvSpPr>
      <xdr:spPr>
        <a:xfrm>
          <a:off x="12623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48" name="楕円 147"/>
        <xdr:cNvSpPr/>
      </xdr:nvSpPr>
      <xdr:spPr>
        <a:xfrm>
          <a:off x="164592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151691</xdr:rowOff>
    </xdr:from>
    <xdr:ext cx="762000" cy="259045"/>
    <xdr:sp macro="" textlink="">
      <xdr:nvSpPr>
        <xdr:cNvPr id="149" name="物件費該当値テキスト"/>
        <xdr:cNvSpPr txBox="1"/>
      </xdr:nvSpPr>
      <xdr:spPr>
        <a:xfrm>
          <a:off x="16598900" y="289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114300</xdr:rowOff>
    </xdr:from>
    <xdr:to>
      <xdr:col>78</xdr:col>
      <xdr:colOff>120650</xdr:colOff>
      <xdr:row>17</xdr:row>
      <xdr:rowOff>44450</xdr:rowOff>
    </xdr:to>
    <xdr:sp macro="" textlink="">
      <xdr:nvSpPr>
        <xdr:cNvPr id="150" name="楕円 149"/>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51" name="テキスト ボックス 150"/>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70757</xdr:rowOff>
    </xdr:from>
    <xdr:to>
      <xdr:col>74</xdr:col>
      <xdr:colOff>31750</xdr:colOff>
      <xdr:row>17</xdr:row>
      <xdr:rowOff>907</xdr:rowOff>
    </xdr:to>
    <xdr:sp macro="" textlink="">
      <xdr:nvSpPr>
        <xdr:cNvPr id="152" name="楕円 151"/>
        <xdr:cNvSpPr/>
      </xdr:nvSpPr>
      <xdr:spPr>
        <a:xfrm>
          <a:off x="14732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11084</xdr:rowOff>
    </xdr:from>
    <xdr:ext cx="762000" cy="259045"/>
    <xdr:sp macro="" textlink="">
      <xdr:nvSpPr>
        <xdr:cNvPr id="153" name="テキスト ボックス 152"/>
        <xdr:cNvSpPr txBox="1"/>
      </xdr:nvSpPr>
      <xdr:spPr>
        <a:xfrm>
          <a:off x="14401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81643</xdr:rowOff>
    </xdr:from>
    <xdr:to>
      <xdr:col>69</xdr:col>
      <xdr:colOff>142875</xdr:colOff>
      <xdr:row>17</xdr:row>
      <xdr:rowOff>11793</xdr:rowOff>
    </xdr:to>
    <xdr:sp macro="" textlink="">
      <xdr:nvSpPr>
        <xdr:cNvPr id="154" name="楕円 153"/>
        <xdr:cNvSpPr/>
      </xdr:nvSpPr>
      <xdr:spPr>
        <a:xfrm>
          <a:off x="13843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21970</xdr:rowOff>
    </xdr:from>
    <xdr:ext cx="762000" cy="259045"/>
    <xdr:sp macro="" textlink="">
      <xdr:nvSpPr>
        <xdr:cNvPr id="155" name="テキスト ボックス 154"/>
        <xdr:cNvSpPr txBox="1"/>
      </xdr:nvSpPr>
      <xdr:spPr>
        <a:xfrm>
          <a:off x="13512800" y="259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56" name="楕円 155"/>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57" name="テキスト ボックス 156"/>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率であり、類似団体平均を下回っている。これは福祉医療給付費において乳幼児及び小学生の受診人数が減少したこと等から分子が前年度より減少したものの、分母においても普通交付税と臨時財政対策債が大幅に減少したことが要因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今後も引き続き事業を精査し、より適正な給付に努める。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56</xdr:row>
      <xdr:rowOff>127000</xdr:rowOff>
    </xdr:to>
    <xdr:cxnSp macro="">
      <xdr:nvCxnSpPr>
        <xdr:cNvPr id="190" name="直線コネクタ 189"/>
        <xdr:cNvCxnSpPr/>
      </xdr:nvCxnSpPr>
      <xdr:spPr>
        <a:xfrm>
          <a:off x="3987800" y="9728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60977</xdr:rowOff>
    </xdr:from>
    <xdr:ext cx="762000" cy="259045"/>
    <xdr:sp macro="" textlink="">
      <xdr:nvSpPr>
        <xdr:cNvPr id="191"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57</xdr:row>
      <xdr:rowOff>6350</xdr:rowOff>
    </xdr:to>
    <xdr:cxnSp macro="">
      <xdr:nvCxnSpPr>
        <xdr:cNvPr id="193" name="直線コネクタ 192"/>
        <xdr:cNvCxnSpPr/>
      </xdr:nvCxnSpPr>
      <xdr:spPr>
        <a:xfrm flipV="1">
          <a:off x="3098800" y="9728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195" name="テキスト ボックス 194"/>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6350</xdr:rowOff>
    </xdr:from>
    <xdr:to>
      <xdr:col>15</xdr:col>
      <xdr:colOff>98425</xdr:colOff>
      <xdr:row>57</xdr:row>
      <xdr:rowOff>82550</xdr:rowOff>
    </xdr:to>
    <xdr:cxnSp macro="">
      <xdr:nvCxnSpPr>
        <xdr:cNvPr id="196" name="直線コネクタ 195"/>
        <xdr:cNvCxnSpPr/>
      </xdr:nvCxnSpPr>
      <xdr:spPr>
        <a:xfrm flipV="1">
          <a:off x="2209800" y="9779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8" name="テキスト ボックス 197"/>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31750</xdr:rowOff>
    </xdr:from>
    <xdr:to>
      <xdr:col>11</xdr:col>
      <xdr:colOff>9525</xdr:colOff>
      <xdr:row>57</xdr:row>
      <xdr:rowOff>82550</xdr:rowOff>
    </xdr:to>
    <xdr:cxnSp macro="">
      <xdr:nvCxnSpPr>
        <xdr:cNvPr id="199" name="直線コネクタ 198"/>
        <xdr:cNvCxnSpPr/>
      </xdr:nvCxnSpPr>
      <xdr:spPr>
        <a:xfrm>
          <a:off x="1320800" y="9804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82550</xdr:rowOff>
    </xdr:from>
    <xdr:to>
      <xdr:col>11</xdr:col>
      <xdr:colOff>60325</xdr:colOff>
      <xdr:row>58</xdr:row>
      <xdr:rowOff>12700</xdr:rowOff>
    </xdr:to>
    <xdr:sp macro="" textlink="">
      <xdr:nvSpPr>
        <xdr:cNvPr id="200" name="フローチャート: 判断 199"/>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168927</xdr:rowOff>
    </xdr:from>
    <xdr:ext cx="762000" cy="259045"/>
    <xdr:sp macro="" textlink="">
      <xdr:nvSpPr>
        <xdr:cNvPr id="201" name="テキスト ボックス 200"/>
        <xdr:cNvSpPr txBox="1"/>
      </xdr:nvSpPr>
      <xdr:spPr>
        <a:xfrm>
          <a:off x="1828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02" name="フローチャート: 判断 201"/>
        <xdr:cNvSpPr/>
      </xdr:nvSpPr>
      <xdr:spPr>
        <a:xfrm>
          <a:off x="1270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118127</xdr:rowOff>
    </xdr:from>
    <xdr:ext cx="762000" cy="259045"/>
    <xdr:sp macro="" textlink="">
      <xdr:nvSpPr>
        <xdr:cNvPr id="203" name="テキスト ボックス 202"/>
        <xdr:cNvSpPr txBox="1"/>
      </xdr:nvSpPr>
      <xdr:spPr>
        <a:xfrm>
          <a:off x="939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9" name="楕円 208"/>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92727</xdr:rowOff>
    </xdr:from>
    <xdr:ext cx="762000" cy="259045"/>
    <xdr:sp macro="" textlink="">
      <xdr:nvSpPr>
        <xdr:cNvPr id="210" name="扶助費該当値テキスト"/>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11" name="楕円 210"/>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212" name="テキスト ボックス 211"/>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127000</xdr:rowOff>
    </xdr:from>
    <xdr:to>
      <xdr:col>15</xdr:col>
      <xdr:colOff>149225</xdr:colOff>
      <xdr:row>57</xdr:row>
      <xdr:rowOff>57150</xdr:rowOff>
    </xdr:to>
    <xdr:sp macro="" textlink="">
      <xdr:nvSpPr>
        <xdr:cNvPr id="213" name="楕円 212"/>
        <xdr:cNvSpPr/>
      </xdr:nvSpPr>
      <xdr:spPr>
        <a:xfrm>
          <a:off x="3048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41927</xdr:rowOff>
    </xdr:from>
    <xdr:ext cx="762000" cy="259045"/>
    <xdr:sp macro="" textlink="">
      <xdr:nvSpPr>
        <xdr:cNvPr id="214" name="テキスト ボックス 213"/>
        <xdr:cNvSpPr txBox="1"/>
      </xdr:nvSpPr>
      <xdr:spPr>
        <a:xfrm>
          <a:off x="2717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31750</xdr:rowOff>
    </xdr:from>
    <xdr:to>
      <xdr:col>11</xdr:col>
      <xdr:colOff>60325</xdr:colOff>
      <xdr:row>57</xdr:row>
      <xdr:rowOff>133350</xdr:rowOff>
    </xdr:to>
    <xdr:sp macro="" textlink="">
      <xdr:nvSpPr>
        <xdr:cNvPr id="215" name="楕円 214"/>
        <xdr:cNvSpPr/>
      </xdr:nvSpPr>
      <xdr:spPr>
        <a:xfrm>
          <a:off x="2159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216" name="テキスト ボックス 215"/>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17" name="楕円 216"/>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92727</xdr:rowOff>
    </xdr:from>
    <xdr:ext cx="762000" cy="259045"/>
    <xdr:sp macro="" textlink="">
      <xdr:nvSpPr>
        <xdr:cNvPr id="218" name="テキスト ボックス 217"/>
        <xdr:cNvSpPr txBox="1"/>
      </xdr:nvSpPr>
      <xdr:spPr>
        <a:xfrm>
          <a:off x="939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前年度より</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ポイント増加し、類似団体平均を上回っている。これは公共施設の老朽化に伴い修繕費が嵩み、維持補修費が増加したことが要因である。</a:t>
          </a:r>
        </a:p>
        <a:p>
          <a:r>
            <a:rPr kumimoji="1" lang="ja-JP" altLang="en-US" sz="1200">
              <a:latin typeface="ＭＳ Ｐゴシック" panose="020B0600070205080204" pitchFamily="50" charset="-128"/>
              <a:ea typeface="ＭＳ Ｐゴシック" panose="020B0600070205080204" pitchFamily="50" charset="-128"/>
            </a:rPr>
            <a:t>　また、令和２年度から比率が大幅に減少した理由は、簡易水道事業と下水道事業が法適用企業となり、当該事業への支出が繰出金から補助費等に計上しているためである。</a:t>
          </a:r>
        </a:p>
        <a:p>
          <a:r>
            <a:rPr kumimoji="1" lang="ja-JP" altLang="en-US" sz="1200">
              <a:latin typeface="ＭＳ Ｐゴシック" panose="020B0600070205080204" pitchFamily="50" charset="-128"/>
              <a:ea typeface="ＭＳ Ｐゴシック" panose="020B0600070205080204" pitchFamily="50" charset="-128"/>
            </a:rPr>
            <a:t>　今後も経営健全化のため事業内容の精査・見直しにより、経常収支比率の改善を図る。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xdr:cNvCxnSpPr/>
      </xdr:nvCxnSpPr>
      <xdr:spPr>
        <a:xfrm flipV="1">
          <a:off x="16510000" y="92481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macro="" textlink="">
      <xdr:nvSpPr>
        <xdr:cNvPr id="247" name="その他最小値テキスト"/>
        <xdr:cNvSpPr txBox="1"/>
      </xdr:nvSpPr>
      <xdr:spPr>
        <a:xfrm>
          <a:off x="16598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xdr:cNvCxnSpPr/>
      </xdr:nvCxnSpPr>
      <xdr:spPr>
        <a:xfrm>
          <a:off x="16421100" y="1066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9" name="その他最大値テキスト"/>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xdr:rowOff>
    </xdr:from>
    <xdr:to>
      <xdr:col>82</xdr:col>
      <xdr:colOff>107950</xdr:colOff>
      <xdr:row>57</xdr:row>
      <xdr:rowOff>130810</xdr:rowOff>
    </xdr:to>
    <xdr:cxnSp macro="">
      <xdr:nvCxnSpPr>
        <xdr:cNvPr id="251" name="直線コネクタ 250"/>
        <xdr:cNvCxnSpPr/>
      </xdr:nvCxnSpPr>
      <xdr:spPr>
        <a:xfrm>
          <a:off x="15671800" y="977392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2"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xdr:rowOff>
    </xdr:from>
    <xdr:to>
      <xdr:col>78</xdr:col>
      <xdr:colOff>69850</xdr:colOff>
      <xdr:row>57</xdr:row>
      <xdr:rowOff>8890</xdr:rowOff>
    </xdr:to>
    <xdr:cxnSp macro="">
      <xdr:nvCxnSpPr>
        <xdr:cNvPr id="254" name="直線コネクタ 253"/>
        <xdr:cNvCxnSpPr/>
      </xdr:nvCxnSpPr>
      <xdr:spPr>
        <a:xfrm flipV="1">
          <a:off x="14782800" y="9773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6" name="テキスト ボックス 255"/>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8890</xdr:rowOff>
    </xdr:from>
    <xdr:to>
      <xdr:col>73</xdr:col>
      <xdr:colOff>180975</xdr:colOff>
      <xdr:row>59</xdr:row>
      <xdr:rowOff>138430</xdr:rowOff>
    </xdr:to>
    <xdr:cxnSp macro="">
      <xdr:nvCxnSpPr>
        <xdr:cNvPr id="257" name="直線コネクタ 256"/>
        <xdr:cNvCxnSpPr/>
      </xdr:nvCxnSpPr>
      <xdr:spPr>
        <a:xfrm flipV="1">
          <a:off x="13893800" y="9781540"/>
          <a:ext cx="889000" cy="47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58" name="フローチャート: 判断 257"/>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59" name="テキスト ボックス 258"/>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138430</xdr:rowOff>
    </xdr:from>
    <xdr:to>
      <xdr:col>69</xdr:col>
      <xdr:colOff>92075</xdr:colOff>
      <xdr:row>59</xdr:row>
      <xdr:rowOff>153670</xdr:rowOff>
    </xdr:to>
    <xdr:cxnSp macro="">
      <xdr:nvCxnSpPr>
        <xdr:cNvPr id="260" name="直線コネクタ 259"/>
        <xdr:cNvCxnSpPr/>
      </xdr:nvCxnSpPr>
      <xdr:spPr>
        <a:xfrm flipV="1">
          <a:off x="13004800" y="10253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1" name="フローチャート: 判断 260"/>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62" name="テキスト ボックス 261"/>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3" name="フローチャート: 判断 262"/>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64" name="テキスト ボックス 263"/>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80010</xdr:rowOff>
    </xdr:from>
    <xdr:to>
      <xdr:col>82</xdr:col>
      <xdr:colOff>158750</xdr:colOff>
      <xdr:row>58</xdr:row>
      <xdr:rowOff>10160</xdr:rowOff>
    </xdr:to>
    <xdr:sp macro="" textlink="">
      <xdr:nvSpPr>
        <xdr:cNvPr id="270" name="楕円 269"/>
        <xdr:cNvSpPr/>
      </xdr:nvSpPr>
      <xdr:spPr>
        <a:xfrm>
          <a:off x="164592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52087</xdr:rowOff>
    </xdr:from>
    <xdr:ext cx="762000" cy="259045"/>
    <xdr:sp macro="" textlink="">
      <xdr:nvSpPr>
        <xdr:cNvPr id="271" name="その他該当値テキスト"/>
        <xdr:cNvSpPr txBox="1"/>
      </xdr:nvSpPr>
      <xdr:spPr>
        <a:xfrm>
          <a:off x="165989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121920</xdr:rowOff>
    </xdr:from>
    <xdr:to>
      <xdr:col>78</xdr:col>
      <xdr:colOff>120650</xdr:colOff>
      <xdr:row>57</xdr:row>
      <xdr:rowOff>52070</xdr:rowOff>
    </xdr:to>
    <xdr:sp macro="" textlink="">
      <xdr:nvSpPr>
        <xdr:cNvPr id="272" name="楕円 271"/>
        <xdr:cNvSpPr/>
      </xdr:nvSpPr>
      <xdr:spPr>
        <a:xfrm>
          <a:off x="15621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73" name="テキスト ボックス 272"/>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129540</xdr:rowOff>
    </xdr:from>
    <xdr:to>
      <xdr:col>74</xdr:col>
      <xdr:colOff>31750</xdr:colOff>
      <xdr:row>57</xdr:row>
      <xdr:rowOff>59690</xdr:rowOff>
    </xdr:to>
    <xdr:sp macro="" textlink="">
      <xdr:nvSpPr>
        <xdr:cNvPr id="274" name="楕円 273"/>
        <xdr:cNvSpPr/>
      </xdr:nvSpPr>
      <xdr:spPr>
        <a:xfrm>
          <a:off x="14732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44467</xdr:rowOff>
    </xdr:from>
    <xdr:ext cx="762000" cy="259045"/>
    <xdr:sp macro="" textlink="">
      <xdr:nvSpPr>
        <xdr:cNvPr id="275" name="テキスト ボックス 274"/>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87630</xdr:rowOff>
    </xdr:from>
    <xdr:to>
      <xdr:col>69</xdr:col>
      <xdr:colOff>142875</xdr:colOff>
      <xdr:row>60</xdr:row>
      <xdr:rowOff>17780</xdr:rowOff>
    </xdr:to>
    <xdr:sp macro="" textlink="">
      <xdr:nvSpPr>
        <xdr:cNvPr id="276" name="楕円 275"/>
        <xdr:cNvSpPr/>
      </xdr:nvSpPr>
      <xdr:spPr>
        <a:xfrm>
          <a:off x="13843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2557</xdr:rowOff>
    </xdr:from>
    <xdr:ext cx="762000" cy="259045"/>
    <xdr:sp macro="" textlink="">
      <xdr:nvSpPr>
        <xdr:cNvPr id="277" name="テキスト ボックス 276"/>
        <xdr:cNvSpPr txBox="1"/>
      </xdr:nvSpPr>
      <xdr:spPr>
        <a:xfrm>
          <a:off x="13512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102870</xdr:rowOff>
    </xdr:from>
    <xdr:to>
      <xdr:col>65</xdr:col>
      <xdr:colOff>53975</xdr:colOff>
      <xdr:row>60</xdr:row>
      <xdr:rowOff>33020</xdr:rowOff>
    </xdr:to>
    <xdr:sp macro="" textlink="">
      <xdr:nvSpPr>
        <xdr:cNvPr id="278" name="楕円 277"/>
        <xdr:cNvSpPr/>
      </xdr:nvSpPr>
      <xdr:spPr>
        <a:xfrm>
          <a:off x="12954000" y="1021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17797</xdr:rowOff>
    </xdr:from>
    <xdr:ext cx="762000" cy="259045"/>
    <xdr:sp macro="" textlink="">
      <xdr:nvSpPr>
        <xdr:cNvPr id="279" name="テキスト ボックス 278"/>
        <xdr:cNvSpPr txBox="1"/>
      </xdr:nvSpPr>
      <xdr:spPr>
        <a:xfrm>
          <a:off x="12623800" y="1030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u="none">
              <a:solidFill>
                <a:sysClr val="windowText" lastClr="000000"/>
              </a:solidFill>
              <a:latin typeface="ＭＳ Ｐゴシック" panose="020B0600070205080204" pitchFamily="50" charset="-128"/>
              <a:ea typeface="ＭＳ Ｐゴシック" panose="020B0600070205080204" pitchFamily="50" charset="-128"/>
            </a:rPr>
            <a:t>前年度より</a:t>
          </a:r>
          <a:r>
            <a:rPr kumimoji="1" lang="en-US" altLang="ja-JP" sz="1100" u="none">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100" u="none">
              <a:solidFill>
                <a:sysClr val="windowText" lastClr="000000"/>
              </a:solidFill>
              <a:latin typeface="ＭＳ Ｐゴシック" panose="020B0600070205080204" pitchFamily="50" charset="-128"/>
              <a:ea typeface="ＭＳ Ｐゴシック" panose="020B0600070205080204" pitchFamily="50" charset="-128"/>
            </a:rPr>
            <a:t>ポイント増加し、類似団体平均を上回っている。これは、分子となる補助費等は前年度から横ばいの推移であったが、分母において普通交付税と臨時財政対策債が大幅に減少したことが要因である。</a:t>
          </a:r>
          <a:endParaRPr kumimoji="1" lang="en-US" altLang="ja-JP" sz="1100" u="none">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また、令和２年度から比率が大幅に増加した理由は、簡易水道事業と下水道事業が法適用企業となり、当該事業への支出が繰出金から補助費等に計上しているためである。</a:t>
          </a:r>
        </a:p>
        <a:p>
          <a:r>
            <a:rPr kumimoji="1" lang="ja-JP" altLang="en-US" sz="1100">
              <a:latin typeface="ＭＳ Ｐゴシック" panose="020B0600070205080204" pitchFamily="50" charset="-128"/>
              <a:ea typeface="ＭＳ Ｐゴシック" panose="020B0600070205080204" pitchFamily="50" charset="-128"/>
            </a:rPr>
            <a:t>　今後も、市単独補助金及び一部事務組合負担金等について適宜見直しを行い、適正化を図る。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4" name="直線コネクタ 303"/>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5" name="補助費等最小値テキスト"/>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7"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8" name="直線コネクタ 307"/>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44704</xdr:rowOff>
    </xdr:from>
    <xdr:to>
      <xdr:col>82</xdr:col>
      <xdr:colOff>107950</xdr:colOff>
      <xdr:row>38</xdr:row>
      <xdr:rowOff>67564</xdr:rowOff>
    </xdr:to>
    <xdr:cxnSp macro="">
      <xdr:nvCxnSpPr>
        <xdr:cNvPr id="309" name="直線コネクタ 308"/>
        <xdr:cNvCxnSpPr/>
      </xdr:nvCxnSpPr>
      <xdr:spPr>
        <a:xfrm>
          <a:off x="15671800" y="655980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115587</xdr:rowOff>
    </xdr:from>
    <xdr:ext cx="762000" cy="259045"/>
    <xdr:sp macro="" textlink="">
      <xdr:nvSpPr>
        <xdr:cNvPr id="310" name="補助費等平均値テキスト"/>
        <xdr:cNvSpPr txBox="1"/>
      </xdr:nvSpPr>
      <xdr:spPr>
        <a:xfrm>
          <a:off x="16598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1" name="フローチャート: 判断 310"/>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44704</xdr:rowOff>
    </xdr:from>
    <xdr:to>
      <xdr:col>78</xdr:col>
      <xdr:colOff>69850</xdr:colOff>
      <xdr:row>38</xdr:row>
      <xdr:rowOff>49276</xdr:rowOff>
    </xdr:to>
    <xdr:cxnSp macro="">
      <xdr:nvCxnSpPr>
        <xdr:cNvPr id="312" name="直線コネクタ 311"/>
        <xdr:cNvCxnSpPr/>
      </xdr:nvCxnSpPr>
      <xdr:spPr>
        <a:xfrm flipV="1">
          <a:off x="14782800" y="65598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3" name="フローチャート: 判断 312"/>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14" name="テキスト ボックス 313"/>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37846</xdr:rowOff>
    </xdr:from>
    <xdr:to>
      <xdr:col>73</xdr:col>
      <xdr:colOff>180975</xdr:colOff>
      <xdr:row>38</xdr:row>
      <xdr:rowOff>49276</xdr:rowOff>
    </xdr:to>
    <xdr:cxnSp macro="">
      <xdr:nvCxnSpPr>
        <xdr:cNvPr id="315" name="直線コネクタ 314"/>
        <xdr:cNvCxnSpPr/>
      </xdr:nvCxnSpPr>
      <xdr:spPr>
        <a:xfrm>
          <a:off x="13893800" y="6381496"/>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6" name="フローチャート: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17" name="テキスト ボックス 316"/>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28702</xdr:rowOff>
    </xdr:from>
    <xdr:to>
      <xdr:col>69</xdr:col>
      <xdr:colOff>92075</xdr:colOff>
      <xdr:row>37</xdr:row>
      <xdr:rowOff>37846</xdr:rowOff>
    </xdr:to>
    <xdr:cxnSp macro="">
      <xdr:nvCxnSpPr>
        <xdr:cNvPr id="318" name="直線コネクタ 317"/>
        <xdr:cNvCxnSpPr/>
      </xdr:nvCxnSpPr>
      <xdr:spPr>
        <a:xfrm>
          <a:off x="13004800" y="63723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9" name="フローチャート: 判断 318"/>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20" name="テキスト ボックス 319"/>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1" name="フローチャート: 判断 320"/>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22" name="テキスト ボックス 321"/>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16764</xdr:rowOff>
    </xdr:from>
    <xdr:to>
      <xdr:col>82</xdr:col>
      <xdr:colOff>158750</xdr:colOff>
      <xdr:row>38</xdr:row>
      <xdr:rowOff>118364</xdr:rowOff>
    </xdr:to>
    <xdr:sp macro="" textlink="">
      <xdr:nvSpPr>
        <xdr:cNvPr id="328" name="楕円 327"/>
        <xdr:cNvSpPr/>
      </xdr:nvSpPr>
      <xdr:spPr>
        <a:xfrm>
          <a:off x="164592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160291</xdr:rowOff>
    </xdr:from>
    <xdr:ext cx="762000" cy="259045"/>
    <xdr:sp macro="" textlink="">
      <xdr:nvSpPr>
        <xdr:cNvPr id="329" name="補助費等該当値テキスト"/>
        <xdr:cNvSpPr txBox="1"/>
      </xdr:nvSpPr>
      <xdr:spPr>
        <a:xfrm>
          <a:off x="165989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165354</xdr:rowOff>
    </xdr:from>
    <xdr:to>
      <xdr:col>78</xdr:col>
      <xdr:colOff>120650</xdr:colOff>
      <xdr:row>38</xdr:row>
      <xdr:rowOff>95504</xdr:rowOff>
    </xdr:to>
    <xdr:sp macro="" textlink="">
      <xdr:nvSpPr>
        <xdr:cNvPr id="330" name="楕円 329"/>
        <xdr:cNvSpPr/>
      </xdr:nvSpPr>
      <xdr:spPr>
        <a:xfrm>
          <a:off x="15621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80281</xdr:rowOff>
    </xdr:from>
    <xdr:ext cx="736600" cy="259045"/>
    <xdr:sp macro="" textlink="">
      <xdr:nvSpPr>
        <xdr:cNvPr id="331" name="テキスト ボックス 330"/>
        <xdr:cNvSpPr txBox="1"/>
      </xdr:nvSpPr>
      <xdr:spPr>
        <a:xfrm>
          <a:off x="15290800" y="6595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169926</xdr:rowOff>
    </xdr:from>
    <xdr:to>
      <xdr:col>74</xdr:col>
      <xdr:colOff>31750</xdr:colOff>
      <xdr:row>38</xdr:row>
      <xdr:rowOff>100076</xdr:rowOff>
    </xdr:to>
    <xdr:sp macro="" textlink="">
      <xdr:nvSpPr>
        <xdr:cNvPr id="332" name="楕円 331"/>
        <xdr:cNvSpPr/>
      </xdr:nvSpPr>
      <xdr:spPr>
        <a:xfrm>
          <a:off x="14732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84853</xdr:rowOff>
    </xdr:from>
    <xdr:ext cx="762000" cy="259045"/>
    <xdr:sp macro="" textlink="">
      <xdr:nvSpPr>
        <xdr:cNvPr id="333" name="テキスト ボックス 332"/>
        <xdr:cNvSpPr txBox="1"/>
      </xdr:nvSpPr>
      <xdr:spPr>
        <a:xfrm>
          <a:off x="14401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158496</xdr:rowOff>
    </xdr:from>
    <xdr:to>
      <xdr:col>69</xdr:col>
      <xdr:colOff>142875</xdr:colOff>
      <xdr:row>37</xdr:row>
      <xdr:rowOff>88646</xdr:rowOff>
    </xdr:to>
    <xdr:sp macro="" textlink="">
      <xdr:nvSpPr>
        <xdr:cNvPr id="334" name="楕円 333"/>
        <xdr:cNvSpPr/>
      </xdr:nvSpPr>
      <xdr:spPr>
        <a:xfrm>
          <a:off x="13843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35" name="テキスト ボックス 334"/>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36" name="楕円 335"/>
        <xdr:cNvSpPr/>
      </xdr:nvSpPr>
      <xdr:spPr>
        <a:xfrm>
          <a:off x="12954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37" name="テキスト ボックス 336"/>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950">
              <a:latin typeface="ＭＳ Ｐゴシック" panose="020B0600070205080204" pitchFamily="50" charset="-128"/>
              <a:ea typeface="ＭＳ Ｐゴシック" panose="020B0600070205080204" pitchFamily="50" charset="-128"/>
            </a:rPr>
            <a:t>前年度より</a:t>
          </a:r>
          <a:r>
            <a:rPr kumimoji="1" lang="en-US" altLang="ja-JP" sz="950">
              <a:latin typeface="ＭＳ Ｐゴシック" panose="020B0600070205080204" pitchFamily="50" charset="-128"/>
              <a:ea typeface="ＭＳ Ｐゴシック" panose="020B0600070205080204" pitchFamily="50" charset="-128"/>
            </a:rPr>
            <a:t>0.3</a:t>
          </a:r>
          <a:r>
            <a:rPr kumimoji="1" lang="ja-JP" altLang="en-US" sz="950">
              <a:latin typeface="ＭＳ Ｐゴシック" panose="020B0600070205080204" pitchFamily="50" charset="-128"/>
              <a:ea typeface="ＭＳ Ｐゴシック" panose="020B0600070205080204" pitchFamily="50" charset="-128"/>
            </a:rPr>
            <a:t>ポイント増加したが、類似団体平均を下回っている。これは元利償還に要する経費の減少に伴い分子が減少したものの、分母においても普通交付税と臨時財政対策債が大幅に減少したことが要因である。</a:t>
          </a:r>
        </a:p>
        <a:p>
          <a:r>
            <a:rPr kumimoji="1" lang="ja-JP" altLang="en-US" sz="950">
              <a:latin typeface="ＭＳ Ｐゴシック" panose="020B0600070205080204" pitchFamily="50" charset="-128"/>
              <a:ea typeface="ＭＳ Ｐゴシック" panose="020B0600070205080204" pitchFamily="50" charset="-128"/>
            </a:rPr>
            <a:t>　令和５年度から令和７年度にかけての大型普通建設事業に伴う地方債発行額の増加により、元利償還金は今後数年間逓増する見込みである。</a:t>
          </a:r>
        </a:p>
        <a:p>
          <a:r>
            <a:rPr kumimoji="1" lang="ja-JP" altLang="en-US" sz="950">
              <a:latin typeface="ＭＳ Ｐゴシック" panose="020B0600070205080204" pitchFamily="50" charset="-128"/>
              <a:ea typeface="ＭＳ Ｐゴシック" panose="020B0600070205080204" pitchFamily="50" charset="-128"/>
            </a:rPr>
            <a:t>　起債の要因となる建設事業等においては、今後も計画的かつ身の丈に合った事業展開を基本とし、充当率と交付税算入率の高い有利な地方債を活用することに加え、事業費の精査や国庫補助金等地方債以外の財源の確保に努め、公債費の抑制を図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4" name="直線コネクタ 363"/>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5" name="公債費最小値テキスト"/>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6" name="直線コネクタ 365"/>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161290</xdr:rowOff>
    </xdr:from>
    <xdr:to>
      <xdr:col>24</xdr:col>
      <xdr:colOff>25400</xdr:colOff>
      <xdr:row>74</xdr:row>
      <xdr:rowOff>167005</xdr:rowOff>
    </xdr:to>
    <xdr:cxnSp macro="">
      <xdr:nvCxnSpPr>
        <xdr:cNvPr id="369" name="直線コネクタ 368"/>
        <xdr:cNvCxnSpPr/>
      </xdr:nvCxnSpPr>
      <xdr:spPr>
        <a:xfrm>
          <a:off x="3987800" y="1284859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139082</xdr:rowOff>
    </xdr:from>
    <xdr:ext cx="762000" cy="259045"/>
    <xdr:sp macro="" textlink="">
      <xdr:nvSpPr>
        <xdr:cNvPr id="370" name="公債費平均値テキスト"/>
        <xdr:cNvSpPr txBox="1"/>
      </xdr:nvSpPr>
      <xdr:spPr>
        <a:xfrm>
          <a:off x="4914900" y="12826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1" name="フローチャート: 判断 370"/>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161290</xdr:rowOff>
    </xdr:from>
    <xdr:to>
      <xdr:col>19</xdr:col>
      <xdr:colOff>187325</xdr:colOff>
      <xdr:row>75</xdr:row>
      <xdr:rowOff>3175</xdr:rowOff>
    </xdr:to>
    <xdr:cxnSp macro="">
      <xdr:nvCxnSpPr>
        <xdr:cNvPr id="372" name="直線コネクタ 371"/>
        <xdr:cNvCxnSpPr/>
      </xdr:nvCxnSpPr>
      <xdr:spPr>
        <a:xfrm flipV="1">
          <a:off x="3098800" y="1284859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3" name="フローチャート: 判断 372"/>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38752</xdr:rowOff>
    </xdr:from>
    <xdr:ext cx="736600" cy="259045"/>
    <xdr:sp macro="" textlink="">
      <xdr:nvSpPr>
        <xdr:cNvPr id="374" name="テキスト ボックス 373"/>
        <xdr:cNvSpPr txBox="1"/>
      </xdr:nvSpPr>
      <xdr:spPr>
        <a:xfrm>
          <a:off x="3606800" y="12897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159385</xdr:rowOff>
    </xdr:from>
    <xdr:to>
      <xdr:col>15</xdr:col>
      <xdr:colOff>98425</xdr:colOff>
      <xdr:row>75</xdr:row>
      <xdr:rowOff>3175</xdr:rowOff>
    </xdr:to>
    <xdr:cxnSp macro="">
      <xdr:nvCxnSpPr>
        <xdr:cNvPr id="375" name="直線コネクタ 374"/>
        <xdr:cNvCxnSpPr/>
      </xdr:nvCxnSpPr>
      <xdr:spPr>
        <a:xfrm>
          <a:off x="2209800" y="1284668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135255</xdr:rowOff>
    </xdr:from>
    <xdr:to>
      <xdr:col>15</xdr:col>
      <xdr:colOff>149225</xdr:colOff>
      <xdr:row>75</xdr:row>
      <xdr:rowOff>65405</xdr:rowOff>
    </xdr:to>
    <xdr:sp macro="" textlink="">
      <xdr:nvSpPr>
        <xdr:cNvPr id="376" name="フローチャート: 判断 375"/>
        <xdr:cNvSpPr/>
      </xdr:nvSpPr>
      <xdr:spPr>
        <a:xfrm>
          <a:off x="3048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50182</xdr:rowOff>
    </xdr:from>
    <xdr:ext cx="762000" cy="259045"/>
    <xdr:sp macro="" textlink="">
      <xdr:nvSpPr>
        <xdr:cNvPr id="377" name="テキスト ボックス 376"/>
        <xdr:cNvSpPr txBox="1"/>
      </xdr:nvSpPr>
      <xdr:spPr>
        <a:xfrm>
          <a:off x="2717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153670</xdr:rowOff>
    </xdr:from>
    <xdr:to>
      <xdr:col>11</xdr:col>
      <xdr:colOff>9525</xdr:colOff>
      <xdr:row>74</xdr:row>
      <xdr:rowOff>159385</xdr:rowOff>
    </xdr:to>
    <xdr:cxnSp macro="">
      <xdr:nvCxnSpPr>
        <xdr:cNvPr id="378" name="直線コネクタ 377"/>
        <xdr:cNvCxnSpPr/>
      </xdr:nvCxnSpPr>
      <xdr:spPr>
        <a:xfrm>
          <a:off x="1320800" y="1284097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137160</xdr:rowOff>
    </xdr:from>
    <xdr:to>
      <xdr:col>11</xdr:col>
      <xdr:colOff>60325</xdr:colOff>
      <xdr:row>75</xdr:row>
      <xdr:rowOff>67310</xdr:rowOff>
    </xdr:to>
    <xdr:sp macro="" textlink="">
      <xdr:nvSpPr>
        <xdr:cNvPr id="379" name="フローチャート: 判断 378"/>
        <xdr:cNvSpPr/>
      </xdr:nvSpPr>
      <xdr:spPr>
        <a:xfrm>
          <a:off x="2159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52087</xdr:rowOff>
    </xdr:from>
    <xdr:ext cx="762000" cy="259045"/>
    <xdr:sp macro="" textlink="">
      <xdr:nvSpPr>
        <xdr:cNvPr id="380" name="テキスト ボックス 379"/>
        <xdr:cNvSpPr txBox="1"/>
      </xdr:nvSpPr>
      <xdr:spPr>
        <a:xfrm>
          <a:off x="1828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52087</xdr:rowOff>
    </xdr:from>
    <xdr:ext cx="762000" cy="259045"/>
    <xdr:sp macro="" textlink="">
      <xdr:nvSpPr>
        <xdr:cNvPr id="382" name="テキスト ボックス 381"/>
        <xdr:cNvSpPr txBox="1"/>
      </xdr:nvSpPr>
      <xdr:spPr>
        <a:xfrm>
          <a:off x="939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116205</xdr:rowOff>
    </xdr:from>
    <xdr:to>
      <xdr:col>24</xdr:col>
      <xdr:colOff>76200</xdr:colOff>
      <xdr:row>75</xdr:row>
      <xdr:rowOff>46355</xdr:rowOff>
    </xdr:to>
    <xdr:sp macro="" textlink="">
      <xdr:nvSpPr>
        <xdr:cNvPr id="388" name="楕円 387"/>
        <xdr:cNvSpPr/>
      </xdr:nvSpPr>
      <xdr:spPr>
        <a:xfrm>
          <a:off x="47752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24782</xdr:rowOff>
    </xdr:from>
    <xdr:ext cx="762000" cy="259045"/>
    <xdr:sp macro="" textlink="">
      <xdr:nvSpPr>
        <xdr:cNvPr id="389" name="公債費該当値テキスト"/>
        <xdr:cNvSpPr txBox="1"/>
      </xdr:nvSpPr>
      <xdr:spPr>
        <a:xfrm>
          <a:off x="4914900" y="1271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110490</xdr:rowOff>
    </xdr:from>
    <xdr:to>
      <xdr:col>20</xdr:col>
      <xdr:colOff>38100</xdr:colOff>
      <xdr:row>75</xdr:row>
      <xdr:rowOff>40640</xdr:rowOff>
    </xdr:to>
    <xdr:sp macro="" textlink="">
      <xdr:nvSpPr>
        <xdr:cNvPr id="390" name="楕円 389"/>
        <xdr:cNvSpPr/>
      </xdr:nvSpPr>
      <xdr:spPr>
        <a:xfrm>
          <a:off x="3937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50817</xdr:rowOff>
    </xdr:from>
    <xdr:ext cx="736600" cy="259045"/>
    <xdr:sp macro="" textlink="">
      <xdr:nvSpPr>
        <xdr:cNvPr id="391" name="テキスト ボックス 390"/>
        <xdr:cNvSpPr txBox="1"/>
      </xdr:nvSpPr>
      <xdr:spPr>
        <a:xfrm>
          <a:off x="3606800" y="12566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123825</xdr:rowOff>
    </xdr:from>
    <xdr:to>
      <xdr:col>15</xdr:col>
      <xdr:colOff>149225</xdr:colOff>
      <xdr:row>75</xdr:row>
      <xdr:rowOff>53975</xdr:rowOff>
    </xdr:to>
    <xdr:sp macro="" textlink="">
      <xdr:nvSpPr>
        <xdr:cNvPr id="392" name="楕円 391"/>
        <xdr:cNvSpPr/>
      </xdr:nvSpPr>
      <xdr:spPr>
        <a:xfrm>
          <a:off x="3048000" y="128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64152</xdr:rowOff>
    </xdr:from>
    <xdr:ext cx="762000" cy="259045"/>
    <xdr:sp macro="" textlink="">
      <xdr:nvSpPr>
        <xdr:cNvPr id="393" name="テキスト ボックス 392"/>
        <xdr:cNvSpPr txBox="1"/>
      </xdr:nvSpPr>
      <xdr:spPr>
        <a:xfrm>
          <a:off x="2717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108585</xdr:rowOff>
    </xdr:from>
    <xdr:to>
      <xdr:col>11</xdr:col>
      <xdr:colOff>60325</xdr:colOff>
      <xdr:row>75</xdr:row>
      <xdr:rowOff>38735</xdr:rowOff>
    </xdr:to>
    <xdr:sp macro="" textlink="">
      <xdr:nvSpPr>
        <xdr:cNvPr id="394" name="楕円 393"/>
        <xdr:cNvSpPr/>
      </xdr:nvSpPr>
      <xdr:spPr>
        <a:xfrm>
          <a:off x="2159000" y="1279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48912</xdr:rowOff>
    </xdr:from>
    <xdr:ext cx="762000" cy="259045"/>
    <xdr:sp macro="" textlink="">
      <xdr:nvSpPr>
        <xdr:cNvPr id="395" name="テキスト ボックス 394"/>
        <xdr:cNvSpPr txBox="1"/>
      </xdr:nvSpPr>
      <xdr:spPr>
        <a:xfrm>
          <a:off x="1828800" y="125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102870</xdr:rowOff>
    </xdr:from>
    <xdr:to>
      <xdr:col>6</xdr:col>
      <xdr:colOff>171450</xdr:colOff>
      <xdr:row>75</xdr:row>
      <xdr:rowOff>33020</xdr:rowOff>
    </xdr:to>
    <xdr:sp macro="" textlink="">
      <xdr:nvSpPr>
        <xdr:cNvPr id="396" name="楕円 395"/>
        <xdr:cNvSpPr/>
      </xdr:nvSpPr>
      <xdr:spPr>
        <a:xfrm>
          <a:off x="12700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43197</xdr:rowOff>
    </xdr:from>
    <xdr:ext cx="762000" cy="259045"/>
    <xdr:sp macro="" textlink="">
      <xdr:nvSpPr>
        <xdr:cNvPr id="397" name="テキスト ボックス 396"/>
        <xdr:cNvSpPr txBox="1"/>
      </xdr:nvSpPr>
      <xdr:spPr>
        <a:xfrm>
          <a:off x="939800" y="1255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ポイント増加し、類似団体平均を上回っている。これは主に物件費及び維持補修費の比率が増加したことが要因である。</a:t>
          </a:r>
        </a:p>
        <a:p>
          <a:r>
            <a:rPr kumimoji="1" lang="ja-JP" altLang="en-US" sz="1300">
              <a:latin typeface="ＭＳ Ｐゴシック" panose="020B0600070205080204" pitchFamily="50" charset="-128"/>
              <a:ea typeface="ＭＳ Ｐゴシック" panose="020B0600070205080204" pitchFamily="50" charset="-128"/>
            </a:rPr>
            <a:t>　今後は第４次定員管理計画に基づく定員の適正化や、湯沢市公共施設等総合管理計画に基づく施設整備の精査など、分子となる経費の削減はもちろんのこと、分母となる市税等の自主財源確保に努め財政基盤の強化を図る。</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3" name="直線コネクタ 422"/>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4" name="公債費以外最小値テキスト"/>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5" name="直線コネクタ 424"/>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6"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7" name="直線コネクタ 426"/>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74422</xdr:rowOff>
    </xdr:from>
    <xdr:to>
      <xdr:col>82</xdr:col>
      <xdr:colOff>107950</xdr:colOff>
      <xdr:row>78</xdr:row>
      <xdr:rowOff>26415</xdr:rowOff>
    </xdr:to>
    <xdr:cxnSp macro="">
      <xdr:nvCxnSpPr>
        <xdr:cNvPr id="428" name="直線コネクタ 427"/>
        <xdr:cNvCxnSpPr/>
      </xdr:nvCxnSpPr>
      <xdr:spPr>
        <a:xfrm>
          <a:off x="15671800" y="13276072"/>
          <a:ext cx="8382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101871</xdr:rowOff>
    </xdr:from>
    <xdr:ext cx="762000" cy="259045"/>
    <xdr:sp macro="" textlink="">
      <xdr:nvSpPr>
        <xdr:cNvPr id="429" name="公債費以外平均値テキスト"/>
        <xdr:cNvSpPr txBox="1"/>
      </xdr:nvSpPr>
      <xdr:spPr>
        <a:xfrm>
          <a:off x="16598900" y="1296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0" name="フローチャート: 判断 429"/>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74422</xdr:rowOff>
    </xdr:from>
    <xdr:to>
      <xdr:col>78</xdr:col>
      <xdr:colOff>69850</xdr:colOff>
      <xdr:row>77</xdr:row>
      <xdr:rowOff>110998</xdr:rowOff>
    </xdr:to>
    <xdr:cxnSp macro="">
      <xdr:nvCxnSpPr>
        <xdr:cNvPr id="431" name="直線コネクタ 430"/>
        <xdr:cNvCxnSpPr/>
      </xdr:nvCxnSpPr>
      <xdr:spPr>
        <a:xfrm flipV="1">
          <a:off x="14782800" y="132760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3" name="テキスト ボックス 432"/>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110998</xdr:rowOff>
    </xdr:from>
    <xdr:to>
      <xdr:col>73</xdr:col>
      <xdr:colOff>180975</xdr:colOff>
      <xdr:row>78</xdr:row>
      <xdr:rowOff>72137</xdr:rowOff>
    </xdr:to>
    <xdr:cxnSp macro="">
      <xdr:nvCxnSpPr>
        <xdr:cNvPr id="434" name="直線コネクタ 433"/>
        <xdr:cNvCxnSpPr/>
      </xdr:nvCxnSpPr>
      <xdr:spPr>
        <a:xfrm flipV="1">
          <a:off x="13893800" y="13312648"/>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5" name="フローチャート: 判断 434"/>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57675</xdr:rowOff>
    </xdr:from>
    <xdr:ext cx="762000" cy="259045"/>
    <xdr:sp macro="" textlink="">
      <xdr:nvSpPr>
        <xdr:cNvPr id="436" name="テキスト ボックス 435"/>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165863</xdr:rowOff>
    </xdr:from>
    <xdr:to>
      <xdr:col>69</xdr:col>
      <xdr:colOff>92075</xdr:colOff>
      <xdr:row>78</xdr:row>
      <xdr:rowOff>72137</xdr:rowOff>
    </xdr:to>
    <xdr:cxnSp macro="">
      <xdr:nvCxnSpPr>
        <xdr:cNvPr id="437" name="直線コネクタ 436"/>
        <xdr:cNvCxnSpPr/>
      </xdr:nvCxnSpPr>
      <xdr:spPr>
        <a:xfrm>
          <a:off x="13004800" y="13367513"/>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8" name="フローチャート: 判断 437"/>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9" name="テキスト ボックス 438"/>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0" name="フローチャート: 判断 439"/>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75963</xdr:rowOff>
    </xdr:from>
    <xdr:ext cx="762000" cy="259045"/>
    <xdr:sp macro="" textlink="">
      <xdr:nvSpPr>
        <xdr:cNvPr id="441" name="テキスト ボックス 440"/>
        <xdr:cNvSpPr txBox="1"/>
      </xdr:nvSpPr>
      <xdr:spPr>
        <a:xfrm>
          <a:off x="12623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147065</xdr:rowOff>
    </xdr:from>
    <xdr:to>
      <xdr:col>82</xdr:col>
      <xdr:colOff>158750</xdr:colOff>
      <xdr:row>78</xdr:row>
      <xdr:rowOff>77215</xdr:rowOff>
    </xdr:to>
    <xdr:sp macro="" textlink="">
      <xdr:nvSpPr>
        <xdr:cNvPr id="447" name="楕円 446"/>
        <xdr:cNvSpPr/>
      </xdr:nvSpPr>
      <xdr:spPr>
        <a:xfrm>
          <a:off x="164592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119142</xdr:rowOff>
    </xdr:from>
    <xdr:ext cx="762000" cy="259045"/>
    <xdr:sp macro="" textlink="">
      <xdr:nvSpPr>
        <xdr:cNvPr id="448" name="公債費以外該当値テキスト"/>
        <xdr:cNvSpPr txBox="1"/>
      </xdr:nvSpPr>
      <xdr:spPr>
        <a:xfrm>
          <a:off x="165989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23622</xdr:rowOff>
    </xdr:from>
    <xdr:to>
      <xdr:col>78</xdr:col>
      <xdr:colOff>120650</xdr:colOff>
      <xdr:row>77</xdr:row>
      <xdr:rowOff>125222</xdr:rowOff>
    </xdr:to>
    <xdr:sp macro="" textlink="">
      <xdr:nvSpPr>
        <xdr:cNvPr id="449" name="楕円 448"/>
        <xdr:cNvSpPr/>
      </xdr:nvSpPr>
      <xdr:spPr>
        <a:xfrm>
          <a:off x="15621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109999</xdr:rowOff>
    </xdr:from>
    <xdr:ext cx="736600" cy="259045"/>
    <xdr:sp macro="" textlink="">
      <xdr:nvSpPr>
        <xdr:cNvPr id="450" name="テキスト ボックス 449"/>
        <xdr:cNvSpPr txBox="1"/>
      </xdr:nvSpPr>
      <xdr:spPr>
        <a:xfrm>
          <a:off x="15290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60198</xdr:rowOff>
    </xdr:from>
    <xdr:to>
      <xdr:col>74</xdr:col>
      <xdr:colOff>31750</xdr:colOff>
      <xdr:row>77</xdr:row>
      <xdr:rowOff>161798</xdr:rowOff>
    </xdr:to>
    <xdr:sp macro="" textlink="">
      <xdr:nvSpPr>
        <xdr:cNvPr id="451" name="楕円 450"/>
        <xdr:cNvSpPr/>
      </xdr:nvSpPr>
      <xdr:spPr>
        <a:xfrm>
          <a:off x="14732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146575</xdr:rowOff>
    </xdr:from>
    <xdr:ext cx="762000" cy="259045"/>
    <xdr:sp macro="" textlink="">
      <xdr:nvSpPr>
        <xdr:cNvPr id="452" name="テキスト ボックス 451"/>
        <xdr:cNvSpPr txBox="1"/>
      </xdr:nvSpPr>
      <xdr:spPr>
        <a:xfrm>
          <a:off x="14401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21337</xdr:rowOff>
    </xdr:from>
    <xdr:to>
      <xdr:col>69</xdr:col>
      <xdr:colOff>142875</xdr:colOff>
      <xdr:row>78</xdr:row>
      <xdr:rowOff>122937</xdr:rowOff>
    </xdr:to>
    <xdr:sp macro="" textlink="">
      <xdr:nvSpPr>
        <xdr:cNvPr id="453" name="楕円 452"/>
        <xdr:cNvSpPr/>
      </xdr:nvSpPr>
      <xdr:spPr>
        <a:xfrm>
          <a:off x="13843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107714</xdr:rowOff>
    </xdr:from>
    <xdr:ext cx="762000" cy="259045"/>
    <xdr:sp macro="" textlink="">
      <xdr:nvSpPr>
        <xdr:cNvPr id="454" name="テキスト ボックス 453"/>
        <xdr:cNvSpPr txBox="1"/>
      </xdr:nvSpPr>
      <xdr:spPr>
        <a:xfrm>
          <a:off x="13512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115063</xdr:rowOff>
    </xdr:from>
    <xdr:to>
      <xdr:col>65</xdr:col>
      <xdr:colOff>53975</xdr:colOff>
      <xdr:row>78</xdr:row>
      <xdr:rowOff>45213</xdr:rowOff>
    </xdr:to>
    <xdr:sp macro="" textlink="">
      <xdr:nvSpPr>
        <xdr:cNvPr id="455" name="楕円 454"/>
        <xdr:cNvSpPr/>
      </xdr:nvSpPr>
      <xdr:spPr>
        <a:xfrm>
          <a:off x="12954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29990</xdr:rowOff>
    </xdr:from>
    <xdr:ext cx="762000" cy="259045"/>
    <xdr:sp macro="" textlink="">
      <xdr:nvSpPr>
        <xdr:cNvPr id="456" name="テキスト ボックス 455"/>
        <xdr:cNvSpPr txBox="1"/>
      </xdr:nvSpPr>
      <xdr:spPr>
        <a:xfrm>
          <a:off x="12623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秋田県湯沢市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81900</xdr:rowOff>
    </xdr:from>
    <xdr:to>
      <xdr:col>29</xdr:col>
      <xdr:colOff>127000</xdr:colOff>
      <xdr:row>16</xdr:row>
      <xdr:rowOff>155335</xdr:rowOff>
    </xdr:to>
    <xdr:cxnSp macro="">
      <xdr:nvCxnSpPr>
        <xdr:cNvPr id="52" name="直線コネクタ 51"/>
        <xdr:cNvCxnSpPr/>
      </xdr:nvCxnSpPr>
      <xdr:spPr bwMode="auto">
        <a:xfrm flipV="1">
          <a:off x="5003800" y="2872725"/>
          <a:ext cx="647700" cy="73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136560</xdr:rowOff>
    </xdr:from>
    <xdr:ext cx="762000" cy="259045"/>
    <xdr:sp macro="" textlink="">
      <xdr:nvSpPr>
        <xdr:cNvPr id="53" name="人口1人当たり決算額の推移平均値テキスト130"/>
        <xdr:cNvSpPr txBox="1"/>
      </xdr:nvSpPr>
      <xdr:spPr>
        <a:xfrm>
          <a:off x="5740400" y="2927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155335</xdr:rowOff>
    </xdr:from>
    <xdr:to>
      <xdr:col>26</xdr:col>
      <xdr:colOff>50800</xdr:colOff>
      <xdr:row>17</xdr:row>
      <xdr:rowOff>12972</xdr:rowOff>
    </xdr:to>
    <xdr:cxnSp macro="">
      <xdr:nvCxnSpPr>
        <xdr:cNvPr id="55" name="直線コネクタ 54"/>
        <xdr:cNvCxnSpPr/>
      </xdr:nvCxnSpPr>
      <xdr:spPr bwMode="auto">
        <a:xfrm flipV="1">
          <a:off x="4305300" y="2946160"/>
          <a:ext cx="698500" cy="29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91069</xdr:rowOff>
    </xdr:from>
    <xdr:ext cx="736600" cy="259045"/>
    <xdr:sp macro="" textlink="">
      <xdr:nvSpPr>
        <xdr:cNvPr id="57" name="テキスト ボックス 56"/>
        <xdr:cNvSpPr txBox="1"/>
      </xdr:nvSpPr>
      <xdr:spPr>
        <a:xfrm>
          <a:off x="4622800" y="3053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12972</xdr:rowOff>
    </xdr:from>
    <xdr:to>
      <xdr:col>22</xdr:col>
      <xdr:colOff>114300</xdr:colOff>
      <xdr:row>17</xdr:row>
      <xdr:rowOff>65681</xdr:rowOff>
    </xdr:to>
    <xdr:cxnSp macro="">
      <xdr:nvCxnSpPr>
        <xdr:cNvPr id="58" name="直線コネクタ 57"/>
        <xdr:cNvCxnSpPr/>
      </xdr:nvCxnSpPr>
      <xdr:spPr bwMode="auto">
        <a:xfrm flipV="1">
          <a:off x="3606800" y="2975247"/>
          <a:ext cx="698500" cy="52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49933</xdr:rowOff>
    </xdr:from>
    <xdr:to>
      <xdr:col>22</xdr:col>
      <xdr:colOff>165100</xdr:colOff>
      <xdr:row>17</xdr:row>
      <xdr:rowOff>151533</xdr:rowOff>
    </xdr:to>
    <xdr:sp macro="" textlink="">
      <xdr:nvSpPr>
        <xdr:cNvPr id="59" name="フローチャート: 判断 58"/>
        <xdr:cNvSpPr/>
      </xdr:nvSpPr>
      <xdr:spPr bwMode="auto">
        <a:xfrm>
          <a:off x="42545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136310</xdr:rowOff>
    </xdr:from>
    <xdr:ext cx="762000" cy="259045"/>
    <xdr:sp macro="" textlink="">
      <xdr:nvSpPr>
        <xdr:cNvPr id="60" name="テキスト ボックス 59"/>
        <xdr:cNvSpPr txBox="1"/>
      </xdr:nvSpPr>
      <xdr:spPr>
        <a:xfrm>
          <a:off x="39243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65681</xdr:rowOff>
    </xdr:from>
    <xdr:to>
      <xdr:col>18</xdr:col>
      <xdr:colOff>177800</xdr:colOff>
      <xdr:row>17</xdr:row>
      <xdr:rowOff>117889</xdr:rowOff>
    </xdr:to>
    <xdr:cxnSp macro="">
      <xdr:nvCxnSpPr>
        <xdr:cNvPr id="61" name="直線コネクタ 60"/>
        <xdr:cNvCxnSpPr/>
      </xdr:nvCxnSpPr>
      <xdr:spPr bwMode="auto">
        <a:xfrm flipV="1">
          <a:off x="2908300" y="3027956"/>
          <a:ext cx="698500" cy="52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82220</xdr:rowOff>
    </xdr:from>
    <xdr:to>
      <xdr:col>19</xdr:col>
      <xdr:colOff>38100</xdr:colOff>
      <xdr:row>18</xdr:row>
      <xdr:rowOff>12370</xdr:rowOff>
    </xdr:to>
    <xdr:sp macro="" textlink="">
      <xdr:nvSpPr>
        <xdr:cNvPr id="62" name="フローチャート: 判断 61"/>
        <xdr:cNvSpPr/>
      </xdr:nvSpPr>
      <xdr:spPr bwMode="auto">
        <a:xfrm>
          <a:off x="3556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168597</xdr:rowOff>
    </xdr:from>
    <xdr:ext cx="762000" cy="259045"/>
    <xdr:sp macro="" textlink="">
      <xdr:nvSpPr>
        <xdr:cNvPr id="63" name="テキスト ボックス 62"/>
        <xdr:cNvSpPr txBox="1"/>
      </xdr:nvSpPr>
      <xdr:spPr>
        <a:xfrm>
          <a:off x="32258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99724</xdr:rowOff>
    </xdr:from>
    <xdr:to>
      <xdr:col>15</xdr:col>
      <xdr:colOff>101600</xdr:colOff>
      <xdr:row>18</xdr:row>
      <xdr:rowOff>29874</xdr:rowOff>
    </xdr:to>
    <xdr:sp macro="" textlink="">
      <xdr:nvSpPr>
        <xdr:cNvPr id="64" name="フローチャート: 判断 63"/>
        <xdr:cNvSpPr/>
      </xdr:nvSpPr>
      <xdr:spPr bwMode="auto">
        <a:xfrm>
          <a:off x="2857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14651</xdr:rowOff>
    </xdr:from>
    <xdr:ext cx="762000" cy="259045"/>
    <xdr:sp macro="" textlink="">
      <xdr:nvSpPr>
        <xdr:cNvPr id="65" name="テキスト ボックス 64"/>
        <xdr:cNvSpPr txBox="1"/>
      </xdr:nvSpPr>
      <xdr:spPr>
        <a:xfrm>
          <a:off x="2527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31100</xdr:rowOff>
    </xdr:from>
    <xdr:to>
      <xdr:col>29</xdr:col>
      <xdr:colOff>177800</xdr:colOff>
      <xdr:row>16</xdr:row>
      <xdr:rowOff>132700</xdr:rowOff>
    </xdr:to>
    <xdr:sp macro="" textlink="">
      <xdr:nvSpPr>
        <xdr:cNvPr id="71" name="楕円 70"/>
        <xdr:cNvSpPr/>
      </xdr:nvSpPr>
      <xdr:spPr bwMode="auto">
        <a:xfrm>
          <a:off x="5600700" y="2821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47627</xdr:rowOff>
    </xdr:from>
    <xdr:ext cx="762000" cy="259045"/>
    <xdr:sp macro="" textlink="">
      <xdr:nvSpPr>
        <xdr:cNvPr id="72" name="人口1人当たり決算額の推移該当値テキスト130"/>
        <xdr:cNvSpPr txBox="1"/>
      </xdr:nvSpPr>
      <xdr:spPr>
        <a:xfrm>
          <a:off x="5740400" y="266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104535</xdr:rowOff>
    </xdr:from>
    <xdr:to>
      <xdr:col>26</xdr:col>
      <xdr:colOff>101600</xdr:colOff>
      <xdr:row>17</xdr:row>
      <xdr:rowOff>34685</xdr:rowOff>
    </xdr:to>
    <xdr:sp macro="" textlink="">
      <xdr:nvSpPr>
        <xdr:cNvPr id="73" name="楕円 72"/>
        <xdr:cNvSpPr/>
      </xdr:nvSpPr>
      <xdr:spPr bwMode="auto">
        <a:xfrm>
          <a:off x="4953000" y="2895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44862</xdr:rowOff>
    </xdr:from>
    <xdr:ext cx="736600" cy="259045"/>
    <xdr:sp macro="" textlink="">
      <xdr:nvSpPr>
        <xdr:cNvPr id="74" name="テキスト ボックス 73"/>
        <xdr:cNvSpPr txBox="1"/>
      </xdr:nvSpPr>
      <xdr:spPr>
        <a:xfrm>
          <a:off x="4622800" y="2664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133622</xdr:rowOff>
    </xdr:from>
    <xdr:to>
      <xdr:col>22</xdr:col>
      <xdr:colOff>165100</xdr:colOff>
      <xdr:row>17</xdr:row>
      <xdr:rowOff>63772</xdr:rowOff>
    </xdr:to>
    <xdr:sp macro="" textlink="">
      <xdr:nvSpPr>
        <xdr:cNvPr id="75" name="楕円 74"/>
        <xdr:cNvSpPr/>
      </xdr:nvSpPr>
      <xdr:spPr bwMode="auto">
        <a:xfrm>
          <a:off x="4254500" y="2924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73949</xdr:rowOff>
    </xdr:from>
    <xdr:ext cx="762000" cy="259045"/>
    <xdr:sp macro="" textlink="">
      <xdr:nvSpPr>
        <xdr:cNvPr id="76" name="テキスト ボックス 75"/>
        <xdr:cNvSpPr txBox="1"/>
      </xdr:nvSpPr>
      <xdr:spPr>
        <a:xfrm>
          <a:off x="3924300" y="2693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14881</xdr:rowOff>
    </xdr:from>
    <xdr:to>
      <xdr:col>19</xdr:col>
      <xdr:colOff>38100</xdr:colOff>
      <xdr:row>17</xdr:row>
      <xdr:rowOff>116481</xdr:rowOff>
    </xdr:to>
    <xdr:sp macro="" textlink="">
      <xdr:nvSpPr>
        <xdr:cNvPr id="77" name="楕円 76"/>
        <xdr:cNvSpPr/>
      </xdr:nvSpPr>
      <xdr:spPr bwMode="auto">
        <a:xfrm>
          <a:off x="3556000" y="2977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126658</xdr:rowOff>
    </xdr:from>
    <xdr:ext cx="762000" cy="259045"/>
    <xdr:sp macro="" textlink="">
      <xdr:nvSpPr>
        <xdr:cNvPr id="78" name="テキスト ボックス 77"/>
        <xdr:cNvSpPr txBox="1"/>
      </xdr:nvSpPr>
      <xdr:spPr>
        <a:xfrm>
          <a:off x="3225800" y="2746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67089</xdr:rowOff>
    </xdr:from>
    <xdr:to>
      <xdr:col>15</xdr:col>
      <xdr:colOff>101600</xdr:colOff>
      <xdr:row>17</xdr:row>
      <xdr:rowOff>168689</xdr:rowOff>
    </xdr:to>
    <xdr:sp macro="" textlink="">
      <xdr:nvSpPr>
        <xdr:cNvPr id="79" name="楕円 78"/>
        <xdr:cNvSpPr/>
      </xdr:nvSpPr>
      <xdr:spPr bwMode="auto">
        <a:xfrm>
          <a:off x="2857500" y="3029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7416</xdr:rowOff>
    </xdr:from>
    <xdr:ext cx="762000" cy="259045"/>
    <xdr:sp macro="" textlink="">
      <xdr:nvSpPr>
        <xdr:cNvPr id="80" name="テキスト ボックス 79"/>
        <xdr:cNvSpPr txBox="1"/>
      </xdr:nvSpPr>
      <xdr:spPr>
        <a:xfrm>
          <a:off x="2527300" y="279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283625</xdr:rowOff>
    </xdr:from>
    <xdr:to>
      <xdr:col>29</xdr:col>
      <xdr:colOff>127000</xdr:colOff>
      <xdr:row>37</xdr:row>
      <xdr:rowOff>286665</xdr:rowOff>
    </xdr:to>
    <xdr:cxnSp macro="">
      <xdr:nvCxnSpPr>
        <xdr:cNvPr id="114" name="直線コネクタ 113"/>
        <xdr:cNvCxnSpPr/>
      </xdr:nvCxnSpPr>
      <xdr:spPr bwMode="auto">
        <a:xfrm>
          <a:off x="5003800" y="7408325"/>
          <a:ext cx="647700" cy="3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271443</xdr:rowOff>
    </xdr:from>
    <xdr:ext cx="762000" cy="259045"/>
    <xdr:sp macro="" textlink="">
      <xdr:nvSpPr>
        <xdr:cNvPr id="115" name="人口1人当たり決算額の推移平均値テキスト445"/>
        <xdr:cNvSpPr txBox="1"/>
      </xdr:nvSpPr>
      <xdr:spPr>
        <a:xfrm>
          <a:off x="5740400" y="7396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283625</xdr:rowOff>
    </xdr:from>
    <xdr:to>
      <xdr:col>26</xdr:col>
      <xdr:colOff>50800</xdr:colOff>
      <xdr:row>37</xdr:row>
      <xdr:rowOff>289984</xdr:rowOff>
    </xdr:to>
    <xdr:cxnSp macro="">
      <xdr:nvCxnSpPr>
        <xdr:cNvPr id="117" name="直線コネクタ 116"/>
        <xdr:cNvCxnSpPr/>
      </xdr:nvCxnSpPr>
      <xdr:spPr bwMode="auto">
        <a:xfrm flipV="1">
          <a:off x="4305300" y="7408325"/>
          <a:ext cx="698500" cy="6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22400</xdr:rowOff>
    </xdr:from>
    <xdr:ext cx="736600" cy="259045"/>
    <xdr:sp macro="" textlink="">
      <xdr:nvSpPr>
        <xdr:cNvPr id="119" name="テキスト ボックス 118"/>
        <xdr:cNvSpPr txBox="1"/>
      </xdr:nvSpPr>
      <xdr:spPr>
        <a:xfrm>
          <a:off x="4622800" y="7490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289984</xdr:rowOff>
    </xdr:from>
    <xdr:to>
      <xdr:col>22</xdr:col>
      <xdr:colOff>114300</xdr:colOff>
      <xdr:row>37</xdr:row>
      <xdr:rowOff>294423</xdr:rowOff>
    </xdr:to>
    <xdr:cxnSp macro="">
      <xdr:nvCxnSpPr>
        <xdr:cNvPr id="120" name="直線コネクタ 119"/>
        <xdr:cNvCxnSpPr/>
      </xdr:nvCxnSpPr>
      <xdr:spPr bwMode="auto">
        <a:xfrm flipV="1">
          <a:off x="3606800" y="7414684"/>
          <a:ext cx="698500" cy="4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285533</xdr:rowOff>
    </xdr:from>
    <xdr:to>
      <xdr:col>22</xdr:col>
      <xdr:colOff>165100</xdr:colOff>
      <xdr:row>38</xdr:row>
      <xdr:rowOff>44233</xdr:rowOff>
    </xdr:to>
    <xdr:sp macro="" textlink="">
      <xdr:nvSpPr>
        <xdr:cNvPr id="121" name="フローチャート: 判断 120"/>
        <xdr:cNvSpPr/>
      </xdr:nvSpPr>
      <xdr:spPr bwMode="auto">
        <a:xfrm>
          <a:off x="42545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29010</xdr:rowOff>
    </xdr:from>
    <xdr:ext cx="762000" cy="259045"/>
    <xdr:sp macro="" textlink="">
      <xdr:nvSpPr>
        <xdr:cNvPr id="122" name="テキスト ボックス 121"/>
        <xdr:cNvSpPr txBox="1"/>
      </xdr:nvSpPr>
      <xdr:spPr>
        <a:xfrm>
          <a:off x="3924300" y="749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294423</xdr:rowOff>
    </xdr:from>
    <xdr:to>
      <xdr:col>18</xdr:col>
      <xdr:colOff>177800</xdr:colOff>
      <xdr:row>37</xdr:row>
      <xdr:rowOff>297326</xdr:rowOff>
    </xdr:to>
    <xdr:cxnSp macro="">
      <xdr:nvCxnSpPr>
        <xdr:cNvPr id="123" name="直線コネクタ 122"/>
        <xdr:cNvCxnSpPr/>
      </xdr:nvCxnSpPr>
      <xdr:spPr bwMode="auto">
        <a:xfrm flipV="1">
          <a:off x="2908300" y="7419123"/>
          <a:ext cx="698500" cy="2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282927</xdr:rowOff>
    </xdr:from>
    <xdr:to>
      <xdr:col>19</xdr:col>
      <xdr:colOff>38100</xdr:colOff>
      <xdr:row>38</xdr:row>
      <xdr:rowOff>41627</xdr:rowOff>
    </xdr:to>
    <xdr:sp macro="" textlink="">
      <xdr:nvSpPr>
        <xdr:cNvPr id="124" name="フローチャート: 判断 123"/>
        <xdr:cNvSpPr/>
      </xdr:nvSpPr>
      <xdr:spPr bwMode="auto">
        <a:xfrm>
          <a:off x="35560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26404</xdr:rowOff>
    </xdr:from>
    <xdr:ext cx="762000" cy="259045"/>
    <xdr:sp macro="" textlink="">
      <xdr:nvSpPr>
        <xdr:cNvPr id="125" name="テキスト ボックス 124"/>
        <xdr:cNvSpPr txBox="1"/>
      </xdr:nvSpPr>
      <xdr:spPr>
        <a:xfrm>
          <a:off x="3225800" y="74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282824</xdr:rowOff>
    </xdr:from>
    <xdr:to>
      <xdr:col>15</xdr:col>
      <xdr:colOff>101600</xdr:colOff>
      <xdr:row>38</xdr:row>
      <xdr:rowOff>41524</xdr:rowOff>
    </xdr:to>
    <xdr:sp macro="" textlink="">
      <xdr:nvSpPr>
        <xdr:cNvPr id="126" name="フローチャート: 判断 125"/>
        <xdr:cNvSpPr/>
      </xdr:nvSpPr>
      <xdr:spPr bwMode="auto">
        <a:xfrm>
          <a:off x="28575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26301</xdr:rowOff>
    </xdr:from>
    <xdr:ext cx="762000" cy="259045"/>
    <xdr:sp macro="" textlink="">
      <xdr:nvSpPr>
        <xdr:cNvPr id="127" name="テキスト ボックス 126"/>
        <xdr:cNvSpPr txBox="1"/>
      </xdr:nvSpPr>
      <xdr:spPr>
        <a:xfrm>
          <a:off x="2527300" y="749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235865</xdr:rowOff>
    </xdr:from>
    <xdr:to>
      <xdr:col>29</xdr:col>
      <xdr:colOff>177800</xdr:colOff>
      <xdr:row>37</xdr:row>
      <xdr:rowOff>337465</xdr:rowOff>
    </xdr:to>
    <xdr:sp macro="" textlink="">
      <xdr:nvSpPr>
        <xdr:cNvPr id="133" name="楕円 132"/>
        <xdr:cNvSpPr/>
      </xdr:nvSpPr>
      <xdr:spPr bwMode="auto">
        <a:xfrm>
          <a:off x="5600700" y="7360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80942</xdr:rowOff>
    </xdr:from>
    <xdr:ext cx="762000" cy="259045"/>
    <xdr:sp macro="" textlink="">
      <xdr:nvSpPr>
        <xdr:cNvPr id="134" name="人口1人当たり決算額の推移該当値テキスト445"/>
        <xdr:cNvSpPr txBox="1"/>
      </xdr:nvSpPr>
      <xdr:spPr>
        <a:xfrm>
          <a:off x="5740400" y="7205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232825</xdr:rowOff>
    </xdr:from>
    <xdr:to>
      <xdr:col>26</xdr:col>
      <xdr:colOff>101600</xdr:colOff>
      <xdr:row>37</xdr:row>
      <xdr:rowOff>334425</xdr:rowOff>
    </xdr:to>
    <xdr:sp macro="" textlink="">
      <xdr:nvSpPr>
        <xdr:cNvPr id="135" name="楕円 134"/>
        <xdr:cNvSpPr/>
      </xdr:nvSpPr>
      <xdr:spPr bwMode="auto">
        <a:xfrm>
          <a:off x="4953000" y="7357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1702</xdr:rowOff>
    </xdr:from>
    <xdr:ext cx="736600" cy="259045"/>
    <xdr:sp macro="" textlink="">
      <xdr:nvSpPr>
        <xdr:cNvPr id="136" name="テキスト ボックス 135"/>
        <xdr:cNvSpPr txBox="1"/>
      </xdr:nvSpPr>
      <xdr:spPr>
        <a:xfrm>
          <a:off x="4622800" y="7126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239184</xdr:rowOff>
    </xdr:from>
    <xdr:to>
      <xdr:col>22</xdr:col>
      <xdr:colOff>165100</xdr:colOff>
      <xdr:row>37</xdr:row>
      <xdr:rowOff>340784</xdr:rowOff>
    </xdr:to>
    <xdr:sp macro="" textlink="">
      <xdr:nvSpPr>
        <xdr:cNvPr id="137" name="楕円 136"/>
        <xdr:cNvSpPr/>
      </xdr:nvSpPr>
      <xdr:spPr bwMode="auto">
        <a:xfrm>
          <a:off x="4254500" y="7363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8061</xdr:rowOff>
    </xdr:from>
    <xdr:ext cx="762000" cy="259045"/>
    <xdr:sp macro="" textlink="">
      <xdr:nvSpPr>
        <xdr:cNvPr id="138" name="テキスト ボックス 137"/>
        <xdr:cNvSpPr txBox="1"/>
      </xdr:nvSpPr>
      <xdr:spPr>
        <a:xfrm>
          <a:off x="3924300" y="713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243623</xdr:rowOff>
    </xdr:from>
    <xdr:to>
      <xdr:col>19</xdr:col>
      <xdr:colOff>38100</xdr:colOff>
      <xdr:row>38</xdr:row>
      <xdr:rowOff>2323</xdr:rowOff>
    </xdr:to>
    <xdr:sp macro="" textlink="">
      <xdr:nvSpPr>
        <xdr:cNvPr id="139" name="楕円 138"/>
        <xdr:cNvSpPr/>
      </xdr:nvSpPr>
      <xdr:spPr bwMode="auto">
        <a:xfrm>
          <a:off x="3556000" y="7368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12500</xdr:rowOff>
    </xdr:from>
    <xdr:ext cx="762000" cy="259045"/>
    <xdr:sp macro="" textlink="">
      <xdr:nvSpPr>
        <xdr:cNvPr id="140" name="テキスト ボックス 139"/>
        <xdr:cNvSpPr txBox="1"/>
      </xdr:nvSpPr>
      <xdr:spPr>
        <a:xfrm>
          <a:off x="3225800" y="713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246526</xdr:rowOff>
    </xdr:from>
    <xdr:to>
      <xdr:col>15</xdr:col>
      <xdr:colOff>101600</xdr:colOff>
      <xdr:row>38</xdr:row>
      <xdr:rowOff>5226</xdr:rowOff>
    </xdr:to>
    <xdr:sp macro="" textlink="">
      <xdr:nvSpPr>
        <xdr:cNvPr id="141" name="楕円 140"/>
        <xdr:cNvSpPr/>
      </xdr:nvSpPr>
      <xdr:spPr bwMode="auto">
        <a:xfrm>
          <a:off x="2857500" y="7371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15403</xdr:rowOff>
    </xdr:from>
    <xdr:ext cx="762000" cy="259045"/>
    <xdr:sp macro="" textlink="">
      <xdr:nvSpPr>
        <xdr:cNvPr id="142" name="テキスト ボックス 141"/>
        <xdr:cNvSpPr txBox="1"/>
      </xdr:nvSpPr>
      <xdr:spPr>
        <a:xfrm>
          <a:off x="2527300" y="714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秋田県湯沢市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41,479
41,333
790.91
30,496,181
29,596,316
843,249
15,745,243
30,101,655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54.7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49301</xdr:rowOff>
    </xdr:from>
    <xdr:to>
      <xdr:col>24</xdr:col>
      <xdr:colOff>63500</xdr:colOff>
      <xdr:row>36</xdr:row>
      <xdr:rowOff>73901</xdr:rowOff>
    </xdr:to>
    <xdr:cxnSp macro="">
      <xdr:nvCxnSpPr>
        <xdr:cNvPr id="61" name="直線コネクタ 60"/>
        <xdr:cNvCxnSpPr/>
      </xdr:nvCxnSpPr>
      <xdr:spPr>
        <a:xfrm flipV="1">
          <a:off x="3797300" y="6221501"/>
          <a:ext cx="838200" cy="2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126776</xdr:rowOff>
    </xdr:from>
    <xdr:ext cx="599010" cy="259045"/>
    <xdr:sp macro="" textlink="">
      <xdr:nvSpPr>
        <xdr:cNvPr id="62" name="人件費平均値テキスト"/>
        <xdr:cNvSpPr txBox="1"/>
      </xdr:nvSpPr>
      <xdr:spPr>
        <a:xfrm>
          <a:off x="4686300" y="5956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73901</xdr:rowOff>
    </xdr:from>
    <xdr:to>
      <xdr:col>19</xdr:col>
      <xdr:colOff>177800</xdr:colOff>
      <xdr:row>36</xdr:row>
      <xdr:rowOff>115469</xdr:rowOff>
    </xdr:to>
    <xdr:cxnSp macro="">
      <xdr:nvCxnSpPr>
        <xdr:cNvPr id="64" name="直線コネクタ 63"/>
        <xdr:cNvCxnSpPr/>
      </xdr:nvCxnSpPr>
      <xdr:spPr>
        <a:xfrm flipV="1">
          <a:off x="2908300" y="6246101"/>
          <a:ext cx="889000" cy="4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59390</xdr:rowOff>
    </xdr:from>
    <xdr:ext cx="599010" cy="259045"/>
    <xdr:sp macro="" textlink="">
      <xdr:nvSpPr>
        <xdr:cNvPr id="66" name="テキスト ボックス 65"/>
        <xdr:cNvSpPr txBox="1"/>
      </xdr:nvSpPr>
      <xdr:spPr>
        <a:xfrm>
          <a:off x="3497795" y="588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115469</xdr:rowOff>
    </xdr:from>
    <xdr:to>
      <xdr:col>15</xdr:col>
      <xdr:colOff>50800</xdr:colOff>
      <xdr:row>37</xdr:row>
      <xdr:rowOff>20549</xdr:rowOff>
    </xdr:to>
    <xdr:cxnSp macro="">
      <xdr:nvCxnSpPr>
        <xdr:cNvPr id="67" name="直線コネクタ 66"/>
        <xdr:cNvCxnSpPr/>
      </xdr:nvCxnSpPr>
      <xdr:spPr>
        <a:xfrm flipV="1">
          <a:off x="2019300" y="6287669"/>
          <a:ext cx="889000" cy="7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169202</xdr:rowOff>
    </xdr:from>
    <xdr:to>
      <xdr:col>15</xdr:col>
      <xdr:colOff>101600</xdr:colOff>
      <xdr:row>36</xdr:row>
      <xdr:rowOff>99352</xdr:rowOff>
    </xdr:to>
    <xdr:sp macro="" textlink="">
      <xdr:nvSpPr>
        <xdr:cNvPr id="68" name="フローチャート: 判断 67"/>
        <xdr:cNvSpPr/>
      </xdr:nvSpPr>
      <xdr:spPr>
        <a:xfrm>
          <a:off x="2857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115879</xdr:rowOff>
    </xdr:from>
    <xdr:ext cx="599010" cy="259045"/>
    <xdr:sp macro="" textlink="">
      <xdr:nvSpPr>
        <xdr:cNvPr id="69" name="テキスト ボックス 68"/>
        <xdr:cNvSpPr txBox="1"/>
      </xdr:nvSpPr>
      <xdr:spPr>
        <a:xfrm>
          <a:off x="2608795" y="594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20549</xdr:rowOff>
    </xdr:from>
    <xdr:to>
      <xdr:col>10</xdr:col>
      <xdr:colOff>114300</xdr:colOff>
      <xdr:row>37</xdr:row>
      <xdr:rowOff>73317</xdr:rowOff>
    </xdr:to>
    <xdr:cxnSp macro="">
      <xdr:nvCxnSpPr>
        <xdr:cNvPr id="70" name="直線コネクタ 69"/>
        <xdr:cNvCxnSpPr/>
      </xdr:nvCxnSpPr>
      <xdr:spPr>
        <a:xfrm flipV="1">
          <a:off x="1130300" y="6364199"/>
          <a:ext cx="889000" cy="5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119215</xdr:rowOff>
    </xdr:from>
    <xdr:to>
      <xdr:col>10</xdr:col>
      <xdr:colOff>165100</xdr:colOff>
      <xdr:row>37</xdr:row>
      <xdr:rowOff>49365</xdr:rowOff>
    </xdr:to>
    <xdr:sp macro="" textlink="">
      <xdr:nvSpPr>
        <xdr:cNvPr id="71" name="フローチャート: 判断 70"/>
        <xdr:cNvSpPr/>
      </xdr:nvSpPr>
      <xdr:spPr>
        <a:xfrm>
          <a:off x="1968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65892</xdr:rowOff>
    </xdr:from>
    <xdr:ext cx="534377" cy="259045"/>
    <xdr:sp macro="" textlink="">
      <xdr:nvSpPr>
        <xdr:cNvPr id="72" name="テキスト ボックス 71"/>
        <xdr:cNvSpPr txBox="1"/>
      </xdr:nvSpPr>
      <xdr:spPr>
        <a:xfrm>
          <a:off x="1752111" y="60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121742</xdr:rowOff>
    </xdr:from>
    <xdr:to>
      <xdr:col>6</xdr:col>
      <xdr:colOff>38100</xdr:colOff>
      <xdr:row>37</xdr:row>
      <xdr:rowOff>51892</xdr:rowOff>
    </xdr:to>
    <xdr:sp macro="" textlink="">
      <xdr:nvSpPr>
        <xdr:cNvPr id="73" name="フローチャート: 判断 72"/>
        <xdr:cNvSpPr/>
      </xdr:nvSpPr>
      <xdr:spPr>
        <a:xfrm>
          <a:off x="1079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68419</xdr:rowOff>
    </xdr:from>
    <xdr:ext cx="534377" cy="259045"/>
    <xdr:sp macro="" textlink="">
      <xdr:nvSpPr>
        <xdr:cNvPr id="74" name="テキスト ボックス 73"/>
        <xdr:cNvSpPr txBox="1"/>
      </xdr:nvSpPr>
      <xdr:spPr>
        <a:xfrm>
          <a:off x="863111" y="606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169951</xdr:rowOff>
    </xdr:from>
    <xdr:to>
      <xdr:col>24</xdr:col>
      <xdr:colOff>114300</xdr:colOff>
      <xdr:row>36</xdr:row>
      <xdr:rowOff>100101</xdr:rowOff>
    </xdr:to>
    <xdr:sp macro="" textlink="">
      <xdr:nvSpPr>
        <xdr:cNvPr id="80" name="楕円 79"/>
        <xdr:cNvSpPr/>
      </xdr:nvSpPr>
      <xdr:spPr>
        <a:xfrm>
          <a:off x="4584700" y="617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148378</xdr:rowOff>
    </xdr:from>
    <xdr:ext cx="599010" cy="259045"/>
    <xdr:sp macro="" textlink="">
      <xdr:nvSpPr>
        <xdr:cNvPr id="81" name="人件費該当値テキスト"/>
        <xdr:cNvSpPr txBox="1"/>
      </xdr:nvSpPr>
      <xdr:spPr>
        <a:xfrm>
          <a:off x="4686300" y="6149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23101</xdr:rowOff>
    </xdr:from>
    <xdr:to>
      <xdr:col>20</xdr:col>
      <xdr:colOff>38100</xdr:colOff>
      <xdr:row>36</xdr:row>
      <xdr:rowOff>124701</xdr:rowOff>
    </xdr:to>
    <xdr:sp macro="" textlink="">
      <xdr:nvSpPr>
        <xdr:cNvPr id="82" name="楕円 81"/>
        <xdr:cNvSpPr/>
      </xdr:nvSpPr>
      <xdr:spPr>
        <a:xfrm>
          <a:off x="3746500" y="619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115828</xdr:rowOff>
    </xdr:from>
    <xdr:ext cx="534377" cy="259045"/>
    <xdr:sp macro="" textlink="">
      <xdr:nvSpPr>
        <xdr:cNvPr id="83" name="テキスト ボックス 82"/>
        <xdr:cNvSpPr txBox="1"/>
      </xdr:nvSpPr>
      <xdr:spPr>
        <a:xfrm>
          <a:off x="3530111" y="628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64669</xdr:rowOff>
    </xdr:from>
    <xdr:to>
      <xdr:col>15</xdr:col>
      <xdr:colOff>101600</xdr:colOff>
      <xdr:row>36</xdr:row>
      <xdr:rowOff>166269</xdr:rowOff>
    </xdr:to>
    <xdr:sp macro="" textlink="">
      <xdr:nvSpPr>
        <xdr:cNvPr id="84" name="楕円 83"/>
        <xdr:cNvSpPr/>
      </xdr:nvSpPr>
      <xdr:spPr>
        <a:xfrm>
          <a:off x="2857500" y="623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157396</xdr:rowOff>
    </xdr:from>
    <xdr:ext cx="534377" cy="259045"/>
    <xdr:sp macro="" textlink="">
      <xdr:nvSpPr>
        <xdr:cNvPr id="85" name="テキスト ボックス 84"/>
        <xdr:cNvSpPr txBox="1"/>
      </xdr:nvSpPr>
      <xdr:spPr>
        <a:xfrm>
          <a:off x="2641111" y="632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141199</xdr:rowOff>
    </xdr:from>
    <xdr:to>
      <xdr:col>10</xdr:col>
      <xdr:colOff>165100</xdr:colOff>
      <xdr:row>37</xdr:row>
      <xdr:rowOff>71349</xdr:rowOff>
    </xdr:to>
    <xdr:sp macro="" textlink="">
      <xdr:nvSpPr>
        <xdr:cNvPr id="86" name="楕円 85"/>
        <xdr:cNvSpPr/>
      </xdr:nvSpPr>
      <xdr:spPr>
        <a:xfrm>
          <a:off x="1968500" y="631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62476</xdr:rowOff>
    </xdr:from>
    <xdr:ext cx="534377" cy="259045"/>
    <xdr:sp macro="" textlink="">
      <xdr:nvSpPr>
        <xdr:cNvPr id="87" name="テキスト ボックス 86"/>
        <xdr:cNvSpPr txBox="1"/>
      </xdr:nvSpPr>
      <xdr:spPr>
        <a:xfrm>
          <a:off x="1752111" y="640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22517</xdr:rowOff>
    </xdr:from>
    <xdr:to>
      <xdr:col>6</xdr:col>
      <xdr:colOff>38100</xdr:colOff>
      <xdr:row>37</xdr:row>
      <xdr:rowOff>124117</xdr:rowOff>
    </xdr:to>
    <xdr:sp macro="" textlink="">
      <xdr:nvSpPr>
        <xdr:cNvPr id="88" name="楕円 87"/>
        <xdr:cNvSpPr/>
      </xdr:nvSpPr>
      <xdr:spPr>
        <a:xfrm>
          <a:off x="1079500" y="636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115244</xdr:rowOff>
    </xdr:from>
    <xdr:ext cx="534377" cy="259045"/>
    <xdr:sp macro="" textlink="">
      <xdr:nvSpPr>
        <xdr:cNvPr id="89" name="テキスト ボックス 88"/>
        <xdr:cNvSpPr txBox="1"/>
      </xdr:nvSpPr>
      <xdr:spPr>
        <a:xfrm>
          <a:off x="863111" y="645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15025</xdr:rowOff>
    </xdr:from>
    <xdr:to>
      <xdr:col>24</xdr:col>
      <xdr:colOff>63500</xdr:colOff>
      <xdr:row>58</xdr:row>
      <xdr:rowOff>16387</xdr:rowOff>
    </xdr:to>
    <xdr:cxnSp macro="">
      <xdr:nvCxnSpPr>
        <xdr:cNvPr id="118" name="直線コネクタ 117"/>
        <xdr:cNvCxnSpPr/>
      </xdr:nvCxnSpPr>
      <xdr:spPr>
        <a:xfrm>
          <a:off x="3797300" y="9959125"/>
          <a:ext cx="838200" cy="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119311</xdr:rowOff>
    </xdr:from>
    <xdr:ext cx="599010" cy="259045"/>
    <xdr:sp macro="" textlink="">
      <xdr:nvSpPr>
        <xdr:cNvPr id="119" name="物件費平均値テキスト"/>
        <xdr:cNvSpPr txBox="1"/>
      </xdr:nvSpPr>
      <xdr:spPr>
        <a:xfrm>
          <a:off x="4686300" y="9891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15025</xdr:rowOff>
    </xdr:from>
    <xdr:to>
      <xdr:col>19</xdr:col>
      <xdr:colOff>177800</xdr:colOff>
      <xdr:row>58</xdr:row>
      <xdr:rowOff>23592</xdr:rowOff>
    </xdr:to>
    <xdr:cxnSp macro="">
      <xdr:nvCxnSpPr>
        <xdr:cNvPr id="121" name="直線コネクタ 120"/>
        <xdr:cNvCxnSpPr/>
      </xdr:nvCxnSpPr>
      <xdr:spPr>
        <a:xfrm flipV="1">
          <a:off x="2908300" y="9959125"/>
          <a:ext cx="889000" cy="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73217</xdr:rowOff>
    </xdr:from>
    <xdr:ext cx="534377" cy="259045"/>
    <xdr:sp macro="" textlink="">
      <xdr:nvSpPr>
        <xdr:cNvPr id="123" name="テキスト ボックス 122"/>
        <xdr:cNvSpPr txBox="1"/>
      </xdr:nvSpPr>
      <xdr:spPr>
        <a:xfrm>
          <a:off x="3530111" y="100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23592</xdr:rowOff>
    </xdr:from>
    <xdr:to>
      <xdr:col>15</xdr:col>
      <xdr:colOff>50800</xdr:colOff>
      <xdr:row>58</xdr:row>
      <xdr:rowOff>74532</xdr:rowOff>
    </xdr:to>
    <xdr:cxnSp macro="">
      <xdr:nvCxnSpPr>
        <xdr:cNvPr id="124" name="直線コネクタ 123"/>
        <xdr:cNvCxnSpPr/>
      </xdr:nvCxnSpPr>
      <xdr:spPr>
        <a:xfrm flipV="1">
          <a:off x="2019300" y="9967692"/>
          <a:ext cx="889000" cy="5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163686</xdr:rowOff>
    </xdr:from>
    <xdr:to>
      <xdr:col>15</xdr:col>
      <xdr:colOff>101600</xdr:colOff>
      <xdr:row>58</xdr:row>
      <xdr:rowOff>93836</xdr:rowOff>
    </xdr:to>
    <xdr:sp macro="" textlink="">
      <xdr:nvSpPr>
        <xdr:cNvPr id="125" name="フローチャート: 判断 124"/>
        <xdr:cNvSpPr/>
      </xdr:nvSpPr>
      <xdr:spPr>
        <a:xfrm>
          <a:off x="2857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84963</xdr:rowOff>
    </xdr:from>
    <xdr:ext cx="534377" cy="259045"/>
    <xdr:sp macro="" textlink="">
      <xdr:nvSpPr>
        <xdr:cNvPr id="126" name="テキスト ボックス 125"/>
        <xdr:cNvSpPr txBox="1"/>
      </xdr:nvSpPr>
      <xdr:spPr>
        <a:xfrm>
          <a:off x="2641111" y="100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74532</xdr:rowOff>
    </xdr:from>
    <xdr:to>
      <xdr:col>10</xdr:col>
      <xdr:colOff>114300</xdr:colOff>
      <xdr:row>58</xdr:row>
      <xdr:rowOff>83627</xdr:rowOff>
    </xdr:to>
    <xdr:cxnSp macro="">
      <xdr:nvCxnSpPr>
        <xdr:cNvPr id="127" name="直線コネクタ 126"/>
        <xdr:cNvCxnSpPr/>
      </xdr:nvCxnSpPr>
      <xdr:spPr>
        <a:xfrm flipV="1">
          <a:off x="1130300" y="10018632"/>
          <a:ext cx="889000" cy="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170125</xdr:rowOff>
    </xdr:from>
    <xdr:to>
      <xdr:col>10</xdr:col>
      <xdr:colOff>165100</xdr:colOff>
      <xdr:row>58</xdr:row>
      <xdr:rowOff>100275</xdr:rowOff>
    </xdr:to>
    <xdr:sp macro="" textlink="">
      <xdr:nvSpPr>
        <xdr:cNvPr id="128" name="フローチャート: 判断 127"/>
        <xdr:cNvSpPr/>
      </xdr:nvSpPr>
      <xdr:spPr>
        <a:xfrm>
          <a:off x="1968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116802</xdr:rowOff>
    </xdr:from>
    <xdr:ext cx="534377" cy="259045"/>
    <xdr:sp macro="" textlink="">
      <xdr:nvSpPr>
        <xdr:cNvPr id="129" name="テキスト ボックス 128"/>
        <xdr:cNvSpPr txBox="1"/>
      </xdr:nvSpPr>
      <xdr:spPr>
        <a:xfrm>
          <a:off x="1752111" y="97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10730</xdr:rowOff>
    </xdr:from>
    <xdr:to>
      <xdr:col>6</xdr:col>
      <xdr:colOff>38100</xdr:colOff>
      <xdr:row>58</xdr:row>
      <xdr:rowOff>112330</xdr:rowOff>
    </xdr:to>
    <xdr:sp macro="" textlink="">
      <xdr:nvSpPr>
        <xdr:cNvPr id="130" name="フローチャート: 判断 129"/>
        <xdr:cNvSpPr/>
      </xdr:nvSpPr>
      <xdr:spPr>
        <a:xfrm>
          <a:off x="1079500" y="995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128857</xdr:rowOff>
    </xdr:from>
    <xdr:ext cx="534377" cy="259045"/>
    <xdr:sp macro="" textlink="">
      <xdr:nvSpPr>
        <xdr:cNvPr id="131" name="テキスト ボックス 130"/>
        <xdr:cNvSpPr txBox="1"/>
      </xdr:nvSpPr>
      <xdr:spPr>
        <a:xfrm>
          <a:off x="863111" y="973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137037</xdr:rowOff>
    </xdr:from>
    <xdr:to>
      <xdr:col>24</xdr:col>
      <xdr:colOff>114300</xdr:colOff>
      <xdr:row>58</xdr:row>
      <xdr:rowOff>67187</xdr:rowOff>
    </xdr:to>
    <xdr:sp macro="" textlink="">
      <xdr:nvSpPr>
        <xdr:cNvPr id="137" name="楕円 136"/>
        <xdr:cNvSpPr/>
      </xdr:nvSpPr>
      <xdr:spPr>
        <a:xfrm>
          <a:off x="4584700" y="990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96414</xdr:rowOff>
    </xdr:from>
    <xdr:ext cx="599010" cy="259045"/>
    <xdr:sp macro="" textlink="">
      <xdr:nvSpPr>
        <xdr:cNvPr id="138" name="物件費該当値テキスト"/>
        <xdr:cNvSpPr txBox="1"/>
      </xdr:nvSpPr>
      <xdr:spPr>
        <a:xfrm>
          <a:off x="4686300" y="969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135675</xdr:rowOff>
    </xdr:from>
    <xdr:to>
      <xdr:col>20</xdr:col>
      <xdr:colOff>38100</xdr:colOff>
      <xdr:row>58</xdr:row>
      <xdr:rowOff>65825</xdr:rowOff>
    </xdr:to>
    <xdr:sp macro="" textlink="">
      <xdr:nvSpPr>
        <xdr:cNvPr id="139" name="楕円 138"/>
        <xdr:cNvSpPr/>
      </xdr:nvSpPr>
      <xdr:spPr>
        <a:xfrm>
          <a:off x="3746500" y="990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82352</xdr:rowOff>
    </xdr:from>
    <xdr:ext cx="599010" cy="259045"/>
    <xdr:sp macro="" textlink="">
      <xdr:nvSpPr>
        <xdr:cNvPr id="140" name="テキスト ボックス 139"/>
        <xdr:cNvSpPr txBox="1"/>
      </xdr:nvSpPr>
      <xdr:spPr>
        <a:xfrm>
          <a:off x="3497795" y="9683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144242</xdr:rowOff>
    </xdr:from>
    <xdr:to>
      <xdr:col>15</xdr:col>
      <xdr:colOff>101600</xdr:colOff>
      <xdr:row>58</xdr:row>
      <xdr:rowOff>74392</xdr:rowOff>
    </xdr:to>
    <xdr:sp macro="" textlink="">
      <xdr:nvSpPr>
        <xdr:cNvPr id="141" name="楕円 140"/>
        <xdr:cNvSpPr/>
      </xdr:nvSpPr>
      <xdr:spPr>
        <a:xfrm>
          <a:off x="2857500" y="991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90919</xdr:rowOff>
    </xdr:from>
    <xdr:ext cx="599010" cy="259045"/>
    <xdr:sp macro="" textlink="">
      <xdr:nvSpPr>
        <xdr:cNvPr id="142" name="テキスト ボックス 141"/>
        <xdr:cNvSpPr txBox="1"/>
      </xdr:nvSpPr>
      <xdr:spPr>
        <a:xfrm>
          <a:off x="2608795" y="9692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23732</xdr:rowOff>
    </xdr:from>
    <xdr:to>
      <xdr:col>10</xdr:col>
      <xdr:colOff>165100</xdr:colOff>
      <xdr:row>58</xdr:row>
      <xdr:rowOff>125332</xdr:rowOff>
    </xdr:to>
    <xdr:sp macro="" textlink="">
      <xdr:nvSpPr>
        <xdr:cNvPr id="143" name="楕円 142"/>
        <xdr:cNvSpPr/>
      </xdr:nvSpPr>
      <xdr:spPr>
        <a:xfrm>
          <a:off x="1968500" y="996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116459</xdr:rowOff>
    </xdr:from>
    <xdr:ext cx="534377" cy="259045"/>
    <xdr:sp macro="" textlink="">
      <xdr:nvSpPr>
        <xdr:cNvPr id="144" name="テキスト ボックス 143"/>
        <xdr:cNvSpPr txBox="1"/>
      </xdr:nvSpPr>
      <xdr:spPr>
        <a:xfrm>
          <a:off x="1752111" y="1006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32827</xdr:rowOff>
    </xdr:from>
    <xdr:to>
      <xdr:col>6</xdr:col>
      <xdr:colOff>38100</xdr:colOff>
      <xdr:row>58</xdr:row>
      <xdr:rowOff>134427</xdr:rowOff>
    </xdr:to>
    <xdr:sp macro="" textlink="">
      <xdr:nvSpPr>
        <xdr:cNvPr id="145" name="楕円 144"/>
        <xdr:cNvSpPr/>
      </xdr:nvSpPr>
      <xdr:spPr>
        <a:xfrm>
          <a:off x="1079500" y="997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125554</xdr:rowOff>
    </xdr:from>
    <xdr:ext cx="534377" cy="259045"/>
    <xdr:sp macro="" textlink="">
      <xdr:nvSpPr>
        <xdr:cNvPr id="146" name="テキスト ボックス 145"/>
        <xdr:cNvSpPr txBox="1"/>
      </xdr:nvSpPr>
      <xdr:spPr>
        <a:xfrm>
          <a:off x="863111" y="1006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91221</xdr:rowOff>
    </xdr:from>
    <xdr:to>
      <xdr:col>24</xdr:col>
      <xdr:colOff>63500</xdr:colOff>
      <xdr:row>76</xdr:row>
      <xdr:rowOff>120121</xdr:rowOff>
    </xdr:to>
    <xdr:cxnSp macro="">
      <xdr:nvCxnSpPr>
        <xdr:cNvPr id="177" name="直線コネクタ 176"/>
        <xdr:cNvCxnSpPr/>
      </xdr:nvCxnSpPr>
      <xdr:spPr>
        <a:xfrm flipV="1">
          <a:off x="3797300" y="13121421"/>
          <a:ext cx="838200" cy="2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22310</xdr:rowOff>
    </xdr:from>
    <xdr:ext cx="534377" cy="259045"/>
    <xdr:sp macro="" textlink="">
      <xdr:nvSpPr>
        <xdr:cNvPr id="178" name="維持補修費平均値テキスト"/>
        <xdr:cNvSpPr txBox="1"/>
      </xdr:nvSpPr>
      <xdr:spPr>
        <a:xfrm>
          <a:off x="4686300" y="13395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36373</xdr:rowOff>
    </xdr:from>
    <xdr:to>
      <xdr:col>19</xdr:col>
      <xdr:colOff>177800</xdr:colOff>
      <xdr:row>76</xdr:row>
      <xdr:rowOff>120121</xdr:rowOff>
    </xdr:to>
    <xdr:cxnSp macro="">
      <xdr:nvCxnSpPr>
        <xdr:cNvPr id="180" name="直線コネクタ 179"/>
        <xdr:cNvCxnSpPr/>
      </xdr:nvCxnSpPr>
      <xdr:spPr>
        <a:xfrm>
          <a:off x="2908300" y="13066573"/>
          <a:ext cx="889000" cy="8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134208</xdr:rowOff>
    </xdr:from>
    <xdr:ext cx="534377" cy="259045"/>
    <xdr:sp macro="" textlink="">
      <xdr:nvSpPr>
        <xdr:cNvPr id="182" name="テキスト ボックス 181"/>
        <xdr:cNvSpPr txBox="1"/>
      </xdr:nvSpPr>
      <xdr:spPr>
        <a:xfrm>
          <a:off x="3530111" y="1350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36373</xdr:rowOff>
    </xdr:from>
    <xdr:to>
      <xdr:col>15</xdr:col>
      <xdr:colOff>50800</xdr:colOff>
      <xdr:row>78</xdr:row>
      <xdr:rowOff>26102</xdr:rowOff>
    </xdr:to>
    <xdr:cxnSp macro="">
      <xdr:nvCxnSpPr>
        <xdr:cNvPr id="183" name="直線コネクタ 182"/>
        <xdr:cNvCxnSpPr/>
      </xdr:nvCxnSpPr>
      <xdr:spPr>
        <a:xfrm flipV="1">
          <a:off x="2019300" y="13066573"/>
          <a:ext cx="889000" cy="33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64619</xdr:rowOff>
    </xdr:from>
    <xdr:to>
      <xdr:col>15</xdr:col>
      <xdr:colOff>101600</xdr:colOff>
      <xdr:row>78</xdr:row>
      <xdr:rowOff>166219</xdr:rowOff>
    </xdr:to>
    <xdr:sp macro="" textlink="">
      <xdr:nvSpPr>
        <xdr:cNvPr id="184" name="フローチャート: 判断 183"/>
        <xdr:cNvSpPr/>
      </xdr:nvSpPr>
      <xdr:spPr>
        <a:xfrm>
          <a:off x="2857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157346</xdr:rowOff>
    </xdr:from>
    <xdr:ext cx="469744" cy="259045"/>
    <xdr:sp macro="" textlink="">
      <xdr:nvSpPr>
        <xdr:cNvPr id="185" name="テキスト ボックス 184"/>
        <xdr:cNvSpPr txBox="1"/>
      </xdr:nvSpPr>
      <xdr:spPr>
        <a:xfrm>
          <a:off x="2673428" y="1353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16909</xdr:rowOff>
    </xdr:from>
    <xdr:to>
      <xdr:col>10</xdr:col>
      <xdr:colOff>114300</xdr:colOff>
      <xdr:row>78</xdr:row>
      <xdr:rowOff>26102</xdr:rowOff>
    </xdr:to>
    <xdr:cxnSp macro="">
      <xdr:nvCxnSpPr>
        <xdr:cNvPr id="186" name="直線コネクタ 185"/>
        <xdr:cNvCxnSpPr/>
      </xdr:nvCxnSpPr>
      <xdr:spPr>
        <a:xfrm>
          <a:off x="1130300" y="13218559"/>
          <a:ext cx="889000" cy="18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110274</xdr:rowOff>
    </xdr:from>
    <xdr:to>
      <xdr:col>10</xdr:col>
      <xdr:colOff>165100</xdr:colOff>
      <xdr:row>79</xdr:row>
      <xdr:rowOff>40424</xdr:rowOff>
    </xdr:to>
    <xdr:sp macro="" textlink="">
      <xdr:nvSpPr>
        <xdr:cNvPr id="187" name="フローチャート: 判断 186"/>
        <xdr:cNvSpPr/>
      </xdr:nvSpPr>
      <xdr:spPr>
        <a:xfrm>
          <a:off x="1968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31551</xdr:rowOff>
    </xdr:from>
    <xdr:ext cx="469744" cy="259045"/>
    <xdr:sp macro="" textlink="">
      <xdr:nvSpPr>
        <xdr:cNvPr id="188" name="テキスト ボックス 187"/>
        <xdr:cNvSpPr txBox="1"/>
      </xdr:nvSpPr>
      <xdr:spPr>
        <a:xfrm>
          <a:off x="1784428" y="1357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94501</xdr:rowOff>
    </xdr:from>
    <xdr:to>
      <xdr:col>6</xdr:col>
      <xdr:colOff>38100</xdr:colOff>
      <xdr:row>79</xdr:row>
      <xdr:rowOff>24651</xdr:rowOff>
    </xdr:to>
    <xdr:sp macro="" textlink="">
      <xdr:nvSpPr>
        <xdr:cNvPr id="189" name="フローチャート: 判断 188"/>
        <xdr:cNvSpPr/>
      </xdr:nvSpPr>
      <xdr:spPr>
        <a:xfrm>
          <a:off x="1079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15778</xdr:rowOff>
    </xdr:from>
    <xdr:ext cx="469744" cy="259045"/>
    <xdr:sp macro="" textlink="">
      <xdr:nvSpPr>
        <xdr:cNvPr id="190" name="テキスト ボックス 189"/>
        <xdr:cNvSpPr txBox="1"/>
      </xdr:nvSpPr>
      <xdr:spPr>
        <a:xfrm>
          <a:off x="895428" y="1356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40421</xdr:rowOff>
    </xdr:from>
    <xdr:to>
      <xdr:col>24</xdr:col>
      <xdr:colOff>114300</xdr:colOff>
      <xdr:row>76</xdr:row>
      <xdr:rowOff>142021</xdr:rowOff>
    </xdr:to>
    <xdr:sp macro="" textlink="">
      <xdr:nvSpPr>
        <xdr:cNvPr id="196" name="楕円 195"/>
        <xdr:cNvSpPr/>
      </xdr:nvSpPr>
      <xdr:spPr>
        <a:xfrm>
          <a:off x="4584700" y="1307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63298</xdr:rowOff>
    </xdr:from>
    <xdr:ext cx="534377" cy="259045"/>
    <xdr:sp macro="" textlink="">
      <xdr:nvSpPr>
        <xdr:cNvPr id="197" name="維持補修費該当値テキスト"/>
        <xdr:cNvSpPr txBox="1"/>
      </xdr:nvSpPr>
      <xdr:spPr>
        <a:xfrm>
          <a:off x="4686300" y="1292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69321</xdr:rowOff>
    </xdr:from>
    <xdr:to>
      <xdr:col>20</xdr:col>
      <xdr:colOff>38100</xdr:colOff>
      <xdr:row>76</xdr:row>
      <xdr:rowOff>170921</xdr:rowOff>
    </xdr:to>
    <xdr:sp macro="" textlink="">
      <xdr:nvSpPr>
        <xdr:cNvPr id="198" name="楕円 197"/>
        <xdr:cNvSpPr/>
      </xdr:nvSpPr>
      <xdr:spPr>
        <a:xfrm>
          <a:off x="3746500" y="1309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15999</xdr:rowOff>
    </xdr:from>
    <xdr:ext cx="534377" cy="259045"/>
    <xdr:sp macro="" textlink="">
      <xdr:nvSpPr>
        <xdr:cNvPr id="199" name="テキスト ボックス 198"/>
        <xdr:cNvSpPr txBox="1"/>
      </xdr:nvSpPr>
      <xdr:spPr>
        <a:xfrm>
          <a:off x="3530111" y="1287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157023</xdr:rowOff>
    </xdr:from>
    <xdr:to>
      <xdr:col>15</xdr:col>
      <xdr:colOff>101600</xdr:colOff>
      <xdr:row>76</xdr:row>
      <xdr:rowOff>87173</xdr:rowOff>
    </xdr:to>
    <xdr:sp macro="" textlink="">
      <xdr:nvSpPr>
        <xdr:cNvPr id="200" name="楕円 199"/>
        <xdr:cNvSpPr/>
      </xdr:nvSpPr>
      <xdr:spPr>
        <a:xfrm>
          <a:off x="2857500" y="1301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103700</xdr:rowOff>
    </xdr:from>
    <xdr:ext cx="534377" cy="259045"/>
    <xdr:sp macro="" textlink="">
      <xdr:nvSpPr>
        <xdr:cNvPr id="201" name="テキスト ボックス 200"/>
        <xdr:cNvSpPr txBox="1"/>
      </xdr:nvSpPr>
      <xdr:spPr>
        <a:xfrm>
          <a:off x="2641111" y="1279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146752</xdr:rowOff>
    </xdr:from>
    <xdr:to>
      <xdr:col>10</xdr:col>
      <xdr:colOff>165100</xdr:colOff>
      <xdr:row>78</xdr:row>
      <xdr:rowOff>76902</xdr:rowOff>
    </xdr:to>
    <xdr:sp macro="" textlink="">
      <xdr:nvSpPr>
        <xdr:cNvPr id="202" name="楕円 201"/>
        <xdr:cNvSpPr/>
      </xdr:nvSpPr>
      <xdr:spPr>
        <a:xfrm>
          <a:off x="1968500" y="1334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93429</xdr:rowOff>
    </xdr:from>
    <xdr:ext cx="534377" cy="259045"/>
    <xdr:sp macro="" textlink="">
      <xdr:nvSpPr>
        <xdr:cNvPr id="203" name="テキスト ボックス 202"/>
        <xdr:cNvSpPr txBox="1"/>
      </xdr:nvSpPr>
      <xdr:spPr>
        <a:xfrm>
          <a:off x="1752111" y="1312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137559</xdr:rowOff>
    </xdr:from>
    <xdr:to>
      <xdr:col>6</xdr:col>
      <xdr:colOff>38100</xdr:colOff>
      <xdr:row>77</xdr:row>
      <xdr:rowOff>67709</xdr:rowOff>
    </xdr:to>
    <xdr:sp macro="" textlink="">
      <xdr:nvSpPr>
        <xdr:cNvPr id="204" name="楕円 203"/>
        <xdr:cNvSpPr/>
      </xdr:nvSpPr>
      <xdr:spPr>
        <a:xfrm>
          <a:off x="1079500" y="1316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84236</xdr:rowOff>
    </xdr:from>
    <xdr:ext cx="534377" cy="259045"/>
    <xdr:sp macro="" textlink="">
      <xdr:nvSpPr>
        <xdr:cNvPr id="205" name="テキスト ボックス 204"/>
        <xdr:cNvSpPr txBox="1"/>
      </xdr:nvSpPr>
      <xdr:spPr>
        <a:xfrm>
          <a:off x="863111" y="1294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134617</xdr:rowOff>
    </xdr:from>
    <xdr:to>
      <xdr:col>24</xdr:col>
      <xdr:colOff>62865</xdr:colOff>
      <xdr:row>99</xdr:row>
      <xdr:rowOff>9365</xdr:rowOff>
    </xdr:to>
    <xdr:cxnSp macro="">
      <xdr:nvCxnSpPr>
        <xdr:cNvPr id="232" name="直線コネクタ 231"/>
        <xdr:cNvCxnSpPr/>
      </xdr:nvCxnSpPr>
      <xdr:spPr>
        <a:xfrm flipV="1">
          <a:off x="4633595" y="15393667"/>
          <a:ext cx="1270" cy="1589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13192</xdr:rowOff>
    </xdr:from>
    <xdr:ext cx="534377" cy="259045"/>
    <xdr:sp macro="" textlink="">
      <xdr:nvSpPr>
        <xdr:cNvPr id="233" name="扶助費最小値テキスト"/>
        <xdr:cNvSpPr txBox="1"/>
      </xdr:nvSpPr>
      <xdr:spPr>
        <a:xfrm>
          <a:off x="4686300" y="169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9365</xdr:rowOff>
    </xdr:from>
    <xdr:to>
      <xdr:col>24</xdr:col>
      <xdr:colOff>152400</xdr:colOff>
      <xdr:row>99</xdr:row>
      <xdr:rowOff>9365</xdr:rowOff>
    </xdr:to>
    <xdr:cxnSp macro="">
      <xdr:nvCxnSpPr>
        <xdr:cNvPr id="234" name="直線コネクタ 233"/>
        <xdr:cNvCxnSpPr/>
      </xdr:nvCxnSpPr>
      <xdr:spPr>
        <a:xfrm>
          <a:off x="4546600" y="1698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81294</xdr:rowOff>
    </xdr:from>
    <xdr:ext cx="599010" cy="259045"/>
    <xdr:sp macro="" textlink="">
      <xdr:nvSpPr>
        <xdr:cNvPr id="235" name="扶助費最大値テキスト"/>
        <xdr:cNvSpPr txBox="1"/>
      </xdr:nvSpPr>
      <xdr:spPr>
        <a:xfrm>
          <a:off x="4686300" y="151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134617</xdr:rowOff>
    </xdr:from>
    <xdr:to>
      <xdr:col>24</xdr:col>
      <xdr:colOff>152400</xdr:colOff>
      <xdr:row>89</xdr:row>
      <xdr:rowOff>134617</xdr:rowOff>
    </xdr:to>
    <xdr:cxnSp macro="">
      <xdr:nvCxnSpPr>
        <xdr:cNvPr id="236" name="直線コネクタ 235"/>
        <xdr:cNvCxnSpPr/>
      </xdr:nvCxnSpPr>
      <xdr:spPr>
        <a:xfrm>
          <a:off x="4546600" y="153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111626</xdr:rowOff>
    </xdr:from>
    <xdr:to>
      <xdr:col>24</xdr:col>
      <xdr:colOff>63500</xdr:colOff>
      <xdr:row>96</xdr:row>
      <xdr:rowOff>48684</xdr:rowOff>
    </xdr:to>
    <xdr:cxnSp macro="">
      <xdr:nvCxnSpPr>
        <xdr:cNvPr id="237" name="直線コネクタ 236"/>
        <xdr:cNvCxnSpPr/>
      </xdr:nvCxnSpPr>
      <xdr:spPr>
        <a:xfrm flipV="1">
          <a:off x="3797300" y="16399376"/>
          <a:ext cx="838200" cy="10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110510</xdr:rowOff>
    </xdr:from>
    <xdr:ext cx="599010" cy="259045"/>
    <xdr:sp macro="" textlink="">
      <xdr:nvSpPr>
        <xdr:cNvPr id="238" name="扶助費平均値テキスト"/>
        <xdr:cNvSpPr txBox="1"/>
      </xdr:nvSpPr>
      <xdr:spPr>
        <a:xfrm>
          <a:off x="4686300" y="16398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132083</xdr:rowOff>
    </xdr:from>
    <xdr:to>
      <xdr:col>24</xdr:col>
      <xdr:colOff>114300</xdr:colOff>
      <xdr:row>96</xdr:row>
      <xdr:rowOff>62233</xdr:rowOff>
    </xdr:to>
    <xdr:sp macro="" textlink="">
      <xdr:nvSpPr>
        <xdr:cNvPr id="239" name="フローチャート: 判断 238"/>
        <xdr:cNvSpPr/>
      </xdr:nvSpPr>
      <xdr:spPr>
        <a:xfrm>
          <a:off x="4584700" y="1641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46769</xdr:rowOff>
    </xdr:from>
    <xdr:to>
      <xdr:col>19</xdr:col>
      <xdr:colOff>177800</xdr:colOff>
      <xdr:row>96</xdr:row>
      <xdr:rowOff>48684</xdr:rowOff>
    </xdr:to>
    <xdr:cxnSp macro="">
      <xdr:nvCxnSpPr>
        <xdr:cNvPr id="240" name="直線コネクタ 239"/>
        <xdr:cNvCxnSpPr/>
      </xdr:nvCxnSpPr>
      <xdr:spPr>
        <a:xfrm>
          <a:off x="2908300" y="16505969"/>
          <a:ext cx="889000" cy="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17881</xdr:rowOff>
    </xdr:from>
    <xdr:to>
      <xdr:col>20</xdr:col>
      <xdr:colOff>38100</xdr:colOff>
      <xdr:row>95</xdr:row>
      <xdr:rowOff>119481</xdr:rowOff>
    </xdr:to>
    <xdr:sp macro="" textlink="">
      <xdr:nvSpPr>
        <xdr:cNvPr id="241" name="フローチャート: 判断 240"/>
        <xdr:cNvSpPr/>
      </xdr:nvSpPr>
      <xdr:spPr>
        <a:xfrm>
          <a:off x="3746500" y="163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136008</xdr:rowOff>
    </xdr:from>
    <xdr:ext cx="599010" cy="259045"/>
    <xdr:sp macro="" textlink="">
      <xdr:nvSpPr>
        <xdr:cNvPr id="242" name="テキスト ボックス 241"/>
        <xdr:cNvSpPr txBox="1"/>
      </xdr:nvSpPr>
      <xdr:spPr>
        <a:xfrm>
          <a:off x="3497795" y="1608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46769</xdr:rowOff>
    </xdr:from>
    <xdr:to>
      <xdr:col>15</xdr:col>
      <xdr:colOff>50800</xdr:colOff>
      <xdr:row>96</xdr:row>
      <xdr:rowOff>80928</xdr:rowOff>
    </xdr:to>
    <xdr:cxnSp macro="">
      <xdr:nvCxnSpPr>
        <xdr:cNvPr id="243" name="直線コネクタ 242"/>
        <xdr:cNvCxnSpPr/>
      </xdr:nvCxnSpPr>
      <xdr:spPr>
        <a:xfrm flipV="1">
          <a:off x="2019300" y="16505969"/>
          <a:ext cx="889000" cy="3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100079</xdr:rowOff>
    </xdr:from>
    <xdr:to>
      <xdr:col>15</xdr:col>
      <xdr:colOff>101600</xdr:colOff>
      <xdr:row>97</xdr:row>
      <xdr:rowOff>30229</xdr:rowOff>
    </xdr:to>
    <xdr:sp macro="" textlink="">
      <xdr:nvSpPr>
        <xdr:cNvPr id="244" name="フローチャート: 判断 243"/>
        <xdr:cNvSpPr/>
      </xdr:nvSpPr>
      <xdr:spPr>
        <a:xfrm>
          <a:off x="2857500" y="1655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21356</xdr:rowOff>
    </xdr:from>
    <xdr:ext cx="599010" cy="259045"/>
    <xdr:sp macro="" textlink="">
      <xdr:nvSpPr>
        <xdr:cNvPr id="245" name="テキスト ボックス 244"/>
        <xdr:cNvSpPr txBox="1"/>
      </xdr:nvSpPr>
      <xdr:spPr>
        <a:xfrm>
          <a:off x="2608795" y="1665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80928</xdr:rowOff>
    </xdr:from>
    <xdr:to>
      <xdr:col>10</xdr:col>
      <xdr:colOff>114300</xdr:colOff>
      <xdr:row>96</xdr:row>
      <xdr:rowOff>121434</xdr:rowOff>
    </xdr:to>
    <xdr:cxnSp macro="">
      <xdr:nvCxnSpPr>
        <xdr:cNvPr id="246" name="直線コネクタ 245"/>
        <xdr:cNvCxnSpPr/>
      </xdr:nvCxnSpPr>
      <xdr:spPr>
        <a:xfrm flipV="1">
          <a:off x="1130300" y="16540128"/>
          <a:ext cx="889000" cy="4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99383</xdr:rowOff>
    </xdr:from>
    <xdr:to>
      <xdr:col>10</xdr:col>
      <xdr:colOff>165100</xdr:colOff>
      <xdr:row>97</xdr:row>
      <xdr:rowOff>29533</xdr:rowOff>
    </xdr:to>
    <xdr:sp macro="" textlink="">
      <xdr:nvSpPr>
        <xdr:cNvPr id="247" name="フローチャート: 判断 246"/>
        <xdr:cNvSpPr/>
      </xdr:nvSpPr>
      <xdr:spPr>
        <a:xfrm>
          <a:off x="1968500" y="1655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20660</xdr:rowOff>
    </xdr:from>
    <xdr:ext cx="599010" cy="259045"/>
    <xdr:sp macro="" textlink="">
      <xdr:nvSpPr>
        <xdr:cNvPr id="248" name="テキスト ボックス 247"/>
        <xdr:cNvSpPr txBox="1"/>
      </xdr:nvSpPr>
      <xdr:spPr>
        <a:xfrm>
          <a:off x="1719795" y="16651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144951</xdr:rowOff>
    </xdr:from>
    <xdr:to>
      <xdr:col>6</xdr:col>
      <xdr:colOff>38100</xdr:colOff>
      <xdr:row>97</xdr:row>
      <xdr:rowOff>75101</xdr:rowOff>
    </xdr:to>
    <xdr:sp macro="" textlink="">
      <xdr:nvSpPr>
        <xdr:cNvPr id="249" name="フローチャート: 判断 248"/>
        <xdr:cNvSpPr/>
      </xdr:nvSpPr>
      <xdr:spPr>
        <a:xfrm>
          <a:off x="1079500" y="166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66228</xdr:rowOff>
    </xdr:from>
    <xdr:ext cx="534377" cy="259045"/>
    <xdr:sp macro="" textlink="">
      <xdr:nvSpPr>
        <xdr:cNvPr id="250" name="テキスト ボックス 249"/>
        <xdr:cNvSpPr txBox="1"/>
      </xdr:nvSpPr>
      <xdr:spPr>
        <a:xfrm>
          <a:off x="863111" y="1669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60826</xdr:rowOff>
    </xdr:from>
    <xdr:to>
      <xdr:col>24</xdr:col>
      <xdr:colOff>114300</xdr:colOff>
      <xdr:row>95</xdr:row>
      <xdr:rowOff>162426</xdr:rowOff>
    </xdr:to>
    <xdr:sp macro="" textlink="">
      <xdr:nvSpPr>
        <xdr:cNvPr id="256" name="楕円 255"/>
        <xdr:cNvSpPr/>
      </xdr:nvSpPr>
      <xdr:spPr>
        <a:xfrm>
          <a:off x="4584700" y="1634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83703</xdr:rowOff>
    </xdr:from>
    <xdr:ext cx="599010" cy="259045"/>
    <xdr:sp macro="" textlink="">
      <xdr:nvSpPr>
        <xdr:cNvPr id="257" name="扶助費該当値テキスト"/>
        <xdr:cNvSpPr txBox="1"/>
      </xdr:nvSpPr>
      <xdr:spPr>
        <a:xfrm>
          <a:off x="4686300" y="1620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169334</xdr:rowOff>
    </xdr:from>
    <xdr:to>
      <xdr:col>20</xdr:col>
      <xdr:colOff>38100</xdr:colOff>
      <xdr:row>96</xdr:row>
      <xdr:rowOff>99484</xdr:rowOff>
    </xdr:to>
    <xdr:sp macro="" textlink="">
      <xdr:nvSpPr>
        <xdr:cNvPr id="258" name="楕円 257"/>
        <xdr:cNvSpPr/>
      </xdr:nvSpPr>
      <xdr:spPr>
        <a:xfrm>
          <a:off x="3746500" y="1645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90611</xdr:rowOff>
    </xdr:from>
    <xdr:ext cx="599010" cy="259045"/>
    <xdr:sp macro="" textlink="">
      <xdr:nvSpPr>
        <xdr:cNvPr id="259" name="テキスト ボックス 258"/>
        <xdr:cNvSpPr txBox="1"/>
      </xdr:nvSpPr>
      <xdr:spPr>
        <a:xfrm>
          <a:off x="3497795" y="1654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167419</xdr:rowOff>
    </xdr:from>
    <xdr:to>
      <xdr:col>15</xdr:col>
      <xdr:colOff>101600</xdr:colOff>
      <xdr:row>96</xdr:row>
      <xdr:rowOff>97569</xdr:rowOff>
    </xdr:to>
    <xdr:sp macro="" textlink="">
      <xdr:nvSpPr>
        <xdr:cNvPr id="260" name="楕円 259"/>
        <xdr:cNvSpPr/>
      </xdr:nvSpPr>
      <xdr:spPr>
        <a:xfrm>
          <a:off x="2857500" y="1645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114096</xdr:rowOff>
    </xdr:from>
    <xdr:ext cx="599010" cy="259045"/>
    <xdr:sp macro="" textlink="">
      <xdr:nvSpPr>
        <xdr:cNvPr id="261" name="テキスト ボックス 260"/>
        <xdr:cNvSpPr txBox="1"/>
      </xdr:nvSpPr>
      <xdr:spPr>
        <a:xfrm>
          <a:off x="2608795" y="16230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30128</xdr:rowOff>
    </xdr:from>
    <xdr:to>
      <xdr:col>10</xdr:col>
      <xdr:colOff>165100</xdr:colOff>
      <xdr:row>96</xdr:row>
      <xdr:rowOff>131728</xdr:rowOff>
    </xdr:to>
    <xdr:sp macro="" textlink="">
      <xdr:nvSpPr>
        <xdr:cNvPr id="262" name="楕円 261"/>
        <xdr:cNvSpPr/>
      </xdr:nvSpPr>
      <xdr:spPr>
        <a:xfrm>
          <a:off x="1968500" y="1648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148255</xdr:rowOff>
    </xdr:from>
    <xdr:ext cx="599010" cy="259045"/>
    <xdr:sp macro="" textlink="">
      <xdr:nvSpPr>
        <xdr:cNvPr id="263" name="テキスト ボックス 262"/>
        <xdr:cNvSpPr txBox="1"/>
      </xdr:nvSpPr>
      <xdr:spPr>
        <a:xfrm>
          <a:off x="1719795" y="16264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70634</xdr:rowOff>
    </xdr:from>
    <xdr:to>
      <xdr:col>6</xdr:col>
      <xdr:colOff>38100</xdr:colOff>
      <xdr:row>97</xdr:row>
      <xdr:rowOff>784</xdr:rowOff>
    </xdr:to>
    <xdr:sp macro="" textlink="">
      <xdr:nvSpPr>
        <xdr:cNvPr id="264" name="楕円 263"/>
        <xdr:cNvSpPr/>
      </xdr:nvSpPr>
      <xdr:spPr>
        <a:xfrm>
          <a:off x="1079500" y="1652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17311</xdr:rowOff>
    </xdr:from>
    <xdr:ext cx="599010" cy="259045"/>
    <xdr:sp macro="" textlink="">
      <xdr:nvSpPr>
        <xdr:cNvPr id="265" name="テキスト ボックス 264"/>
        <xdr:cNvSpPr txBox="1"/>
      </xdr:nvSpPr>
      <xdr:spPr>
        <a:xfrm>
          <a:off x="830795" y="16305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91" name="直線コネクタ 290"/>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92" name="補助費等最小値テキスト"/>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93" name="直線コネクタ 292"/>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4" name="補助費等最大値テキスト"/>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5" name="直線コネクタ 294"/>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164294</xdr:rowOff>
    </xdr:from>
    <xdr:to>
      <xdr:col>55</xdr:col>
      <xdr:colOff>0</xdr:colOff>
      <xdr:row>37</xdr:row>
      <xdr:rowOff>50605</xdr:rowOff>
    </xdr:to>
    <xdr:cxnSp macro="">
      <xdr:nvCxnSpPr>
        <xdr:cNvPr id="296" name="直線コネクタ 295"/>
        <xdr:cNvCxnSpPr/>
      </xdr:nvCxnSpPr>
      <xdr:spPr>
        <a:xfrm>
          <a:off x="9639300" y="6336494"/>
          <a:ext cx="838200" cy="5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29249</xdr:rowOff>
    </xdr:from>
    <xdr:ext cx="599010" cy="259045"/>
    <xdr:sp macro="" textlink="">
      <xdr:nvSpPr>
        <xdr:cNvPr id="297" name="補助費等平均値テキスト"/>
        <xdr:cNvSpPr txBox="1"/>
      </xdr:nvSpPr>
      <xdr:spPr>
        <a:xfrm>
          <a:off x="10528300" y="6372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8" name="フローチャート: 判断 297"/>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101622</xdr:rowOff>
    </xdr:from>
    <xdr:to>
      <xdr:col>50</xdr:col>
      <xdr:colOff>114300</xdr:colOff>
      <xdr:row>36</xdr:row>
      <xdr:rowOff>164294</xdr:rowOff>
    </xdr:to>
    <xdr:cxnSp macro="">
      <xdr:nvCxnSpPr>
        <xdr:cNvPr id="299" name="直線コネクタ 298"/>
        <xdr:cNvCxnSpPr/>
      </xdr:nvCxnSpPr>
      <xdr:spPr>
        <a:xfrm>
          <a:off x="8750300" y="6102372"/>
          <a:ext cx="889000" cy="23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300" name="フローチャート: 判断 299"/>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153003</xdr:rowOff>
    </xdr:from>
    <xdr:ext cx="599010" cy="259045"/>
    <xdr:sp macro="" textlink="">
      <xdr:nvSpPr>
        <xdr:cNvPr id="301" name="テキスト ボックス 300"/>
        <xdr:cNvSpPr txBox="1"/>
      </xdr:nvSpPr>
      <xdr:spPr>
        <a:xfrm>
          <a:off x="9339795" y="6496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101622</xdr:rowOff>
    </xdr:from>
    <xdr:to>
      <xdr:col>45</xdr:col>
      <xdr:colOff>177800</xdr:colOff>
      <xdr:row>38</xdr:row>
      <xdr:rowOff>29407</xdr:rowOff>
    </xdr:to>
    <xdr:cxnSp macro="">
      <xdr:nvCxnSpPr>
        <xdr:cNvPr id="302" name="直線コネクタ 301"/>
        <xdr:cNvCxnSpPr/>
      </xdr:nvCxnSpPr>
      <xdr:spPr>
        <a:xfrm flipV="1">
          <a:off x="7861300" y="6102372"/>
          <a:ext cx="889000" cy="44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80357</xdr:rowOff>
    </xdr:from>
    <xdr:to>
      <xdr:col>46</xdr:col>
      <xdr:colOff>38100</xdr:colOff>
      <xdr:row>36</xdr:row>
      <xdr:rowOff>10507</xdr:rowOff>
    </xdr:to>
    <xdr:sp macro="" textlink="">
      <xdr:nvSpPr>
        <xdr:cNvPr id="303" name="フローチャート: 判断 302"/>
        <xdr:cNvSpPr/>
      </xdr:nvSpPr>
      <xdr:spPr>
        <a:xfrm>
          <a:off x="86995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1634</xdr:rowOff>
    </xdr:from>
    <xdr:ext cx="599010" cy="259045"/>
    <xdr:sp macro="" textlink="">
      <xdr:nvSpPr>
        <xdr:cNvPr id="304" name="テキスト ボックス 303"/>
        <xdr:cNvSpPr txBox="1"/>
      </xdr:nvSpPr>
      <xdr:spPr>
        <a:xfrm>
          <a:off x="8450795" y="6173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20038</xdr:rowOff>
    </xdr:from>
    <xdr:to>
      <xdr:col>41</xdr:col>
      <xdr:colOff>50800</xdr:colOff>
      <xdr:row>38</xdr:row>
      <xdr:rowOff>29407</xdr:rowOff>
    </xdr:to>
    <xdr:cxnSp macro="">
      <xdr:nvCxnSpPr>
        <xdr:cNvPr id="305" name="直線コネクタ 304"/>
        <xdr:cNvCxnSpPr/>
      </xdr:nvCxnSpPr>
      <xdr:spPr>
        <a:xfrm>
          <a:off x="6972300" y="6535138"/>
          <a:ext cx="889000" cy="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142820</xdr:rowOff>
    </xdr:from>
    <xdr:to>
      <xdr:col>41</xdr:col>
      <xdr:colOff>101600</xdr:colOff>
      <xdr:row>38</xdr:row>
      <xdr:rowOff>72971</xdr:rowOff>
    </xdr:to>
    <xdr:sp macro="" textlink="">
      <xdr:nvSpPr>
        <xdr:cNvPr id="306" name="フローチャート: 判断 305"/>
        <xdr:cNvSpPr/>
      </xdr:nvSpPr>
      <xdr:spPr>
        <a:xfrm>
          <a:off x="7810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89497</xdr:rowOff>
    </xdr:from>
    <xdr:ext cx="534377" cy="259045"/>
    <xdr:sp macro="" textlink="">
      <xdr:nvSpPr>
        <xdr:cNvPr id="307" name="テキスト ボックス 306"/>
        <xdr:cNvSpPr txBox="1"/>
      </xdr:nvSpPr>
      <xdr:spPr>
        <a:xfrm>
          <a:off x="7594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162594</xdr:rowOff>
    </xdr:from>
    <xdr:to>
      <xdr:col>36</xdr:col>
      <xdr:colOff>165100</xdr:colOff>
      <xdr:row>38</xdr:row>
      <xdr:rowOff>92744</xdr:rowOff>
    </xdr:to>
    <xdr:sp macro="" textlink="">
      <xdr:nvSpPr>
        <xdr:cNvPr id="308" name="フローチャート: 判断 307"/>
        <xdr:cNvSpPr/>
      </xdr:nvSpPr>
      <xdr:spPr>
        <a:xfrm>
          <a:off x="6921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83871</xdr:rowOff>
    </xdr:from>
    <xdr:ext cx="534377" cy="259045"/>
    <xdr:sp macro="" textlink="">
      <xdr:nvSpPr>
        <xdr:cNvPr id="309" name="テキスト ボックス 308"/>
        <xdr:cNvSpPr txBox="1"/>
      </xdr:nvSpPr>
      <xdr:spPr>
        <a:xfrm>
          <a:off x="6705111" y="65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171255</xdr:rowOff>
    </xdr:from>
    <xdr:to>
      <xdr:col>55</xdr:col>
      <xdr:colOff>50800</xdr:colOff>
      <xdr:row>37</xdr:row>
      <xdr:rowOff>101405</xdr:rowOff>
    </xdr:to>
    <xdr:sp macro="" textlink="">
      <xdr:nvSpPr>
        <xdr:cNvPr id="315" name="楕円 314"/>
        <xdr:cNvSpPr/>
      </xdr:nvSpPr>
      <xdr:spPr>
        <a:xfrm>
          <a:off x="10426700" y="634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22682</xdr:rowOff>
    </xdr:from>
    <xdr:ext cx="599010" cy="259045"/>
    <xdr:sp macro="" textlink="">
      <xdr:nvSpPr>
        <xdr:cNvPr id="316" name="補助費等該当値テキスト"/>
        <xdr:cNvSpPr txBox="1"/>
      </xdr:nvSpPr>
      <xdr:spPr>
        <a:xfrm>
          <a:off x="10528300" y="6194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113494</xdr:rowOff>
    </xdr:from>
    <xdr:to>
      <xdr:col>50</xdr:col>
      <xdr:colOff>165100</xdr:colOff>
      <xdr:row>37</xdr:row>
      <xdr:rowOff>43644</xdr:rowOff>
    </xdr:to>
    <xdr:sp macro="" textlink="">
      <xdr:nvSpPr>
        <xdr:cNvPr id="317" name="楕円 316"/>
        <xdr:cNvSpPr/>
      </xdr:nvSpPr>
      <xdr:spPr>
        <a:xfrm>
          <a:off x="9588500" y="628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60171</xdr:rowOff>
    </xdr:from>
    <xdr:ext cx="599010" cy="259045"/>
    <xdr:sp macro="" textlink="">
      <xdr:nvSpPr>
        <xdr:cNvPr id="318" name="テキスト ボックス 317"/>
        <xdr:cNvSpPr txBox="1"/>
      </xdr:nvSpPr>
      <xdr:spPr>
        <a:xfrm>
          <a:off x="9339795" y="606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50822</xdr:rowOff>
    </xdr:from>
    <xdr:to>
      <xdr:col>46</xdr:col>
      <xdr:colOff>38100</xdr:colOff>
      <xdr:row>35</xdr:row>
      <xdr:rowOff>152422</xdr:rowOff>
    </xdr:to>
    <xdr:sp macro="" textlink="">
      <xdr:nvSpPr>
        <xdr:cNvPr id="319" name="楕円 318"/>
        <xdr:cNvSpPr/>
      </xdr:nvSpPr>
      <xdr:spPr>
        <a:xfrm>
          <a:off x="8699500" y="605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168949</xdr:rowOff>
    </xdr:from>
    <xdr:ext cx="599010" cy="259045"/>
    <xdr:sp macro="" textlink="">
      <xdr:nvSpPr>
        <xdr:cNvPr id="320" name="テキスト ボックス 319"/>
        <xdr:cNvSpPr txBox="1"/>
      </xdr:nvSpPr>
      <xdr:spPr>
        <a:xfrm>
          <a:off x="8450795" y="5826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150057</xdr:rowOff>
    </xdr:from>
    <xdr:to>
      <xdr:col>41</xdr:col>
      <xdr:colOff>101600</xdr:colOff>
      <xdr:row>38</xdr:row>
      <xdr:rowOff>80208</xdr:rowOff>
    </xdr:to>
    <xdr:sp macro="" textlink="">
      <xdr:nvSpPr>
        <xdr:cNvPr id="321" name="楕円 320"/>
        <xdr:cNvSpPr/>
      </xdr:nvSpPr>
      <xdr:spPr>
        <a:xfrm>
          <a:off x="7810500" y="649370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71334</xdr:rowOff>
    </xdr:from>
    <xdr:ext cx="534377" cy="259045"/>
    <xdr:sp macro="" textlink="">
      <xdr:nvSpPr>
        <xdr:cNvPr id="322" name="テキスト ボックス 321"/>
        <xdr:cNvSpPr txBox="1"/>
      </xdr:nvSpPr>
      <xdr:spPr>
        <a:xfrm>
          <a:off x="7594111" y="658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140688</xdr:rowOff>
    </xdr:from>
    <xdr:to>
      <xdr:col>36</xdr:col>
      <xdr:colOff>165100</xdr:colOff>
      <xdr:row>38</xdr:row>
      <xdr:rowOff>70838</xdr:rowOff>
    </xdr:to>
    <xdr:sp macro="" textlink="">
      <xdr:nvSpPr>
        <xdr:cNvPr id="323" name="楕円 322"/>
        <xdr:cNvSpPr/>
      </xdr:nvSpPr>
      <xdr:spPr>
        <a:xfrm>
          <a:off x="6921500" y="648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87365</xdr:rowOff>
    </xdr:from>
    <xdr:ext cx="534377" cy="259045"/>
    <xdr:sp macro="" textlink="">
      <xdr:nvSpPr>
        <xdr:cNvPr id="324" name="テキスト ボックス 323"/>
        <xdr:cNvSpPr txBox="1"/>
      </xdr:nvSpPr>
      <xdr:spPr>
        <a:xfrm>
          <a:off x="6705111" y="625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8" name="テキスト ボックス 337"/>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0" name="テキスト ボックス 33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2" name="テキスト ボックス 34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50" name="直線コネクタ 349"/>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51" name="普通建設事業費最小値テキスト"/>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52" name="直線コネクタ 351"/>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53" name="普通建設事業費最大値テキスト"/>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4" name="直線コネクタ 353"/>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68018</xdr:rowOff>
    </xdr:from>
    <xdr:to>
      <xdr:col>55</xdr:col>
      <xdr:colOff>0</xdr:colOff>
      <xdr:row>58</xdr:row>
      <xdr:rowOff>68122</xdr:rowOff>
    </xdr:to>
    <xdr:cxnSp macro="">
      <xdr:nvCxnSpPr>
        <xdr:cNvPr id="355" name="直線コネクタ 354"/>
        <xdr:cNvCxnSpPr/>
      </xdr:nvCxnSpPr>
      <xdr:spPr>
        <a:xfrm flipV="1">
          <a:off x="9639300" y="10012118"/>
          <a:ext cx="838200" cy="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133843</xdr:rowOff>
    </xdr:from>
    <xdr:ext cx="534377" cy="259045"/>
    <xdr:sp macro="" textlink="">
      <xdr:nvSpPr>
        <xdr:cNvPr id="356" name="普通建設事業費平均値テキスト"/>
        <xdr:cNvSpPr txBox="1"/>
      </xdr:nvSpPr>
      <xdr:spPr>
        <a:xfrm>
          <a:off x="10528300" y="973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7" name="フローチャート: 判断 356"/>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68122</xdr:rowOff>
    </xdr:from>
    <xdr:to>
      <xdr:col>50</xdr:col>
      <xdr:colOff>114300</xdr:colOff>
      <xdr:row>58</xdr:row>
      <xdr:rowOff>101266</xdr:rowOff>
    </xdr:to>
    <xdr:cxnSp macro="">
      <xdr:nvCxnSpPr>
        <xdr:cNvPr id="358" name="直線コネクタ 357"/>
        <xdr:cNvCxnSpPr/>
      </xdr:nvCxnSpPr>
      <xdr:spPr>
        <a:xfrm flipV="1">
          <a:off x="8750300" y="10012222"/>
          <a:ext cx="889000" cy="3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9" name="フローチャート: 判断 358"/>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22615</xdr:rowOff>
    </xdr:from>
    <xdr:ext cx="534377" cy="259045"/>
    <xdr:sp macro="" textlink="">
      <xdr:nvSpPr>
        <xdr:cNvPr id="360" name="テキスト ボックス 359"/>
        <xdr:cNvSpPr txBox="1"/>
      </xdr:nvSpPr>
      <xdr:spPr>
        <a:xfrm>
          <a:off x="9372111" y="962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92582</xdr:rowOff>
    </xdr:from>
    <xdr:to>
      <xdr:col>45</xdr:col>
      <xdr:colOff>177800</xdr:colOff>
      <xdr:row>58</xdr:row>
      <xdr:rowOff>101266</xdr:rowOff>
    </xdr:to>
    <xdr:cxnSp macro="">
      <xdr:nvCxnSpPr>
        <xdr:cNvPr id="361" name="直線コネクタ 360"/>
        <xdr:cNvCxnSpPr/>
      </xdr:nvCxnSpPr>
      <xdr:spPr>
        <a:xfrm>
          <a:off x="7861300" y="10036682"/>
          <a:ext cx="889000" cy="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88469</xdr:rowOff>
    </xdr:from>
    <xdr:to>
      <xdr:col>46</xdr:col>
      <xdr:colOff>38100</xdr:colOff>
      <xdr:row>58</xdr:row>
      <xdr:rowOff>18619</xdr:rowOff>
    </xdr:to>
    <xdr:sp macro="" textlink="">
      <xdr:nvSpPr>
        <xdr:cNvPr id="362" name="フローチャート: 判断 361"/>
        <xdr:cNvSpPr/>
      </xdr:nvSpPr>
      <xdr:spPr>
        <a:xfrm>
          <a:off x="8699500" y="98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35146</xdr:rowOff>
    </xdr:from>
    <xdr:ext cx="534377" cy="259045"/>
    <xdr:sp macro="" textlink="">
      <xdr:nvSpPr>
        <xdr:cNvPr id="363" name="テキスト ボックス 362"/>
        <xdr:cNvSpPr txBox="1"/>
      </xdr:nvSpPr>
      <xdr:spPr>
        <a:xfrm>
          <a:off x="8483111" y="96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3435</xdr:rowOff>
    </xdr:from>
    <xdr:to>
      <xdr:col>41</xdr:col>
      <xdr:colOff>50800</xdr:colOff>
      <xdr:row>58</xdr:row>
      <xdr:rowOff>92582</xdr:rowOff>
    </xdr:to>
    <xdr:cxnSp macro="">
      <xdr:nvCxnSpPr>
        <xdr:cNvPr id="364" name="直線コネクタ 363"/>
        <xdr:cNvCxnSpPr/>
      </xdr:nvCxnSpPr>
      <xdr:spPr>
        <a:xfrm>
          <a:off x="6972300" y="9947535"/>
          <a:ext cx="889000" cy="8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83737</xdr:rowOff>
    </xdr:from>
    <xdr:to>
      <xdr:col>41</xdr:col>
      <xdr:colOff>101600</xdr:colOff>
      <xdr:row>58</xdr:row>
      <xdr:rowOff>13887</xdr:rowOff>
    </xdr:to>
    <xdr:sp macro="" textlink="">
      <xdr:nvSpPr>
        <xdr:cNvPr id="365" name="フローチャート: 判断 364"/>
        <xdr:cNvSpPr/>
      </xdr:nvSpPr>
      <xdr:spPr>
        <a:xfrm>
          <a:off x="7810500" y="9856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30414</xdr:rowOff>
    </xdr:from>
    <xdr:ext cx="534377" cy="259045"/>
    <xdr:sp macro="" textlink="">
      <xdr:nvSpPr>
        <xdr:cNvPr id="366" name="テキスト ボックス 365"/>
        <xdr:cNvSpPr txBox="1"/>
      </xdr:nvSpPr>
      <xdr:spPr>
        <a:xfrm>
          <a:off x="7594111" y="963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112828</xdr:rowOff>
    </xdr:from>
    <xdr:to>
      <xdr:col>36</xdr:col>
      <xdr:colOff>165100</xdr:colOff>
      <xdr:row>58</xdr:row>
      <xdr:rowOff>42978</xdr:rowOff>
    </xdr:to>
    <xdr:sp macro="" textlink="">
      <xdr:nvSpPr>
        <xdr:cNvPr id="367" name="フローチャート: 判断 366"/>
        <xdr:cNvSpPr/>
      </xdr:nvSpPr>
      <xdr:spPr>
        <a:xfrm>
          <a:off x="6921500" y="988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59505</xdr:rowOff>
    </xdr:from>
    <xdr:ext cx="534377" cy="259045"/>
    <xdr:sp macro="" textlink="">
      <xdr:nvSpPr>
        <xdr:cNvPr id="368" name="テキスト ボックス 367"/>
        <xdr:cNvSpPr txBox="1"/>
      </xdr:nvSpPr>
      <xdr:spPr>
        <a:xfrm>
          <a:off x="6705111" y="966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17218</xdr:rowOff>
    </xdr:from>
    <xdr:to>
      <xdr:col>55</xdr:col>
      <xdr:colOff>50800</xdr:colOff>
      <xdr:row>58</xdr:row>
      <xdr:rowOff>118818</xdr:rowOff>
    </xdr:to>
    <xdr:sp macro="" textlink="">
      <xdr:nvSpPr>
        <xdr:cNvPr id="374" name="楕円 373"/>
        <xdr:cNvSpPr/>
      </xdr:nvSpPr>
      <xdr:spPr>
        <a:xfrm>
          <a:off x="10426700" y="996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167095</xdr:rowOff>
    </xdr:from>
    <xdr:ext cx="534377" cy="259045"/>
    <xdr:sp macro="" textlink="">
      <xdr:nvSpPr>
        <xdr:cNvPr id="375" name="普通建設事業費該当値テキスト"/>
        <xdr:cNvSpPr txBox="1"/>
      </xdr:nvSpPr>
      <xdr:spPr>
        <a:xfrm>
          <a:off x="10528300" y="993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17322</xdr:rowOff>
    </xdr:from>
    <xdr:to>
      <xdr:col>50</xdr:col>
      <xdr:colOff>165100</xdr:colOff>
      <xdr:row>58</xdr:row>
      <xdr:rowOff>118922</xdr:rowOff>
    </xdr:to>
    <xdr:sp macro="" textlink="">
      <xdr:nvSpPr>
        <xdr:cNvPr id="376" name="楕円 375"/>
        <xdr:cNvSpPr/>
      </xdr:nvSpPr>
      <xdr:spPr>
        <a:xfrm>
          <a:off x="9588500" y="996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110049</xdr:rowOff>
    </xdr:from>
    <xdr:ext cx="534377" cy="259045"/>
    <xdr:sp macro="" textlink="">
      <xdr:nvSpPr>
        <xdr:cNvPr id="377" name="テキスト ボックス 376"/>
        <xdr:cNvSpPr txBox="1"/>
      </xdr:nvSpPr>
      <xdr:spPr>
        <a:xfrm>
          <a:off x="9372111" y="1005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50466</xdr:rowOff>
    </xdr:from>
    <xdr:to>
      <xdr:col>46</xdr:col>
      <xdr:colOff>38100</xdr:colOff>
      <xdr:row>58</xdr:row>
      <xdr:rowOff>152066</xdr:rowOff>
    </xdr:to>
    <xdr:sp macro="" textlink="">
      <xdr:nvSpPr>
        <xdr:cNvPr id="378" name="楕円 377"/>
        <xdr:cNvSpPr/>
      </xdr:nvSpPr>
      <xdr:spPr>
        <a:xfrm>
          <a:off x="8699500" y="999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143193</xdr:rowOff>
    </xdr:from>
    <xdr:ext cx="534377" cy="259045"/>
    <xdr:sp macro="" textlink="">
      <xdr:nvSpPr>
        <xdr:cNvPr id="379" name="テキスト ボックス 378"/>
        <xdr:cNvSpPr txBox="1"/>
      </xdr:nvSpPr>
      <xdr:spPr>
        <a:xfrm>
          <a:off x="8483111" y="1008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41782</xdr:rowOff>
    </xdr:from>
    <xdr:to>
      <xdr:col>41</xdr:col>
      <xdr:colOff>101600</xdr:colOff>
      <xdr:row>58</xdr:row>
      <xdr:rowOff>143382</xdr:rowOff>
    </xdr:to>
    <xdr:sp macro="" textlink="">
      <xdr:nvSpPr>
        <xdr:cNvPr id="380" name="楕円 379"/>
        <xdr:cNvSpPr/>
      </xdr:nvSpPr>
      <xdr:spPr>
        <a:xfrm>
          <a:off x="7810500" y="998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134509</xdr:rowOff>
    </xdr:from>
    <xdr:ext cx="534377" cy="259045"/>
    <xdr:sp macro="" textlink="">
      <xdr:nvSpPr>
        <xdr:cNvPr id="381" name="テキスト ボックス 380"/>
        <xdr:cNvSpPr txBox="1"/>
      </xdr:nvSpPr>
      <xdr:spPr>
        <a:xfrm>
          <a:off x="7594111" y="1007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124085</xdr:rowOff>
    </xdr:from>
    <xdr:to>
      <xdr:col>36</xdr:col>
      <xdr:colOff>165100</xdr:colOff>
      <xdr:row>58</xdr:row>
      <xdr:rowOff>54235</xdr:rowOff>
    </xdr:to>
    <xdr:sp macro="" textlink="">
      <xdr:nvSpPr>
        <xdr:cNvPr id="382" name="楕円 381"/>
        <xdr:cNvSpPr/>
      </xdr:nvSpPr>
      <xdr:spPr>
        <a:xfrm>
          <a:off x="6921500" y="989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45362</xdr:rowOff>
    </xdr:from>
    <xdr:ext cx="534377" cy="259045"/>
    <xdr:sp macro="" textlink="">
      <xdr:nvSpPr>
        <xdr:cNvPr id="383" name="テキスト ボックス 382"/>
        <xdr:cNvSpPr txBox="1"/>
      </xdr:nvSpPr>
      <xdr:spPr>
        <a:xfrm>
          <a:off x="6705111" y="998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407" name="直線コネクタ 406"/>
        <xdr:cNvCxnSpPr/>
      </xdr:nvCxnSpPr>
      <xdr:spPr>
        <a:xfrm flipV="1">
          <a:off x="10475595" y="12091035"/>
          <a:ext cx="1270" cy="14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36212</xdr:rowOff>
    </xdr:from>
    <xdr:ext cx="599010" cy="259045"/>
    <xdr:sp macro="" textlink="">
      <xdr:nvSpPr>
        <xdr:cNvPr id="410" name="普通建設事業費 （ うち新規整備　）最大値テキスト"/>
        <xdr:cNvSpPr txBox="1"/>
      </xdr:nvSpPr>
      <xdr:spPr>
        <a:xfrm>
          <a:off x="10528300" y="118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11" name="直線コネクタ 410"/>
        <xdr:cNvCxnSpPr/>
      </xdr:nvCxnSpPr>
      <xdr:spPr>
        <a:xfrm>
          <a:off x="10388600" y="1209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4445</xdr:rowOff>
    </xdr:from>
    <xdr:to>
      <xdr:col>55</xdr:col>
      <xdr:colOff>0</xdr:colOff>
      <xdr:row>78</xdr:row>
      <xdr:rowOff>94272</xdr:rowOff>
    </xdr:to>
    <xdr:cxnSp macro="">
      <xdr:nvCxnSpPr>
        <xdr:cNvPr id="412" name="直線コネクタ 411"/>
        <xdr:cNvCxnSpPr/>
      </xdr:nvCxnSpPr>
      <xdr:spPr>
        <a:xfrm>
          <a:off x="9639300" y="13377545"/>
          <a:ext cx="838200" cy="8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124489</xdr:rowOff>
    </xdr:from>
    <xdr:ext cx="534377" cy="259045"/>
    <xdr:sp macro="" textlink="">
      <xdr:nvSpPr>
        <xdr:cNvPr id="413" name="普通建設事業費 （ うち新規整備　）平均値テキスト"/>
        <xdr:cNvSpPr txBox="1"/>
      </xdr:nvSpPr>
      <xdr:spPr>
        <a:xfrm>
          <a:off x="10528300" y="1315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101612</xdr:rowOff>
    </xdr:from>
    <xdr:to>
      <xdr:col>55</xdr:col>
      <xdr:colOff>50800</xdr:colOff>
      <xdr:row>78</xdr:row>
      <xdr:rowOff>31762</xdr:rowOff>
    </xdr:to>
    <xdr:sp macro="" textlink="">
      <xdr:nvSpPr>
        <xdr:cNvPr id="414" name="フローチャート: 判断 413"/>
        <xdr:cNvSpPr/>
      </xdr:nvSpPr>
      <xdr:spPr>
        <a:xfrm>
          <a:off x="104267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68365</xdr:rowOff>
    </xdr:from>
    <xdr:to>
      <xdr:col>50</xdr:col>
      <xdr:colOff>114300</xdr:colOff>
      <xdr:row>78</xdr:row>
      <xdr:rowOff>4445</xdr:rowOff>
    </xdr:to>
    <xdr:cxnSp macro="">
      <xdr:nvCxnSpPr>
        <xdr:cNvPr id="415" name="直線コネクタ 414"/>
        <xdr:cNvCxnSpPr/>
      </xdr:nvCxnSpPr>
      <xdr:spPr>
        <a:xfrm>
          <a:off x="8750300" y="13270015"/>
          <a:ext cx="889000" cy="10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23292</xdr:rowOff>
    </xdr:from>
    <xdr:to>
      <xdr:col>50</xdr:col>
      <xdr:colOff>165100</xdr:colOff>
      <xdr:row>77</xdr:row>
      <xdr:rowOff>124892</xdr:rowOff>
    </xdr:to>
    <xdr:sp macro="" textlink="">
      <xdr:nvSpPr>
        <xdr:cNvPr id="416" name="フローチャート: 判断 415"/>
        <xdr:cNvSpPr/>
      </xdr:nvSpPr>
      <xdr:spPr>
        <a:xfrm>
          <a:off x="9588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141419</xdr:rowOff>
    </xdr:from>
    <xdr:ext cx="534377" cy="259045"/>
    <xdr:sp macro="" textlink="">
      <xdr:nvSpPr>
        <xdr:cNvPr id="417" name="テキスト ボックス 416"/>
        <xdr:cNvSpPr txBox="1"/>
      </xdr:nvSpPr>
      <xdr:spPr>
        <a:xfrm>
          <a:off x="9372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68365</xdr:rowOff>
    </xdr:from>
    <xdr:to>
      <xdr:col>45</xdr:col>
      <xdr:colOff>177800</xdr:colOff>
      <xdr:row>78</xdr:row>
      <xdr:rowOff>53887</xdr:rowOff>
    </xdr:to>
    <xdr:cxnSp macro="">
      <xdr:nvCxnSpPr>
        <xdr:cNvPr id="418" name="直線コネクタ 417"/>
        <xdr:cNvCxnSpPr/>
      </xdr:nvCxnSpPr>
      <xdr:spPr>
        <a:xfrm flipV="1">
          <a:off x="7861300" y="13270015"/>
          <a:ext cx="889000" cy="15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168123</xdr:rowOff>
    </xdr:from>
    <xdr:to>
      <xdr:col>46</xdr:col>
      <xdr:colOff>38100</xdr:colOff>
      <xdr:row>77</xdr:row>
      <xdr:rowOff>98273</xdr:rowOff>
    </xdr:to>
    <xdr:sp macro="" textlink="">
      <xdr:nvSpPr>
        <xdr:cNvPr id="419" name="フローチャート: 判断 418"/>
        <xdr:cNvSpPr/>
      </xdr:nvSpPr>
      <xdr:spPr>
        <a:xfrm>
          <a:off x="8699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114800</xdr:rowOff>
    </xdr:from>
    <xdr:ext cx="534377" cy="259045"/>
    <xdr:sp macro="" textlink="">
      <xdr:nvSpPr>
        <xdr:cNvPr id="420" name="テキスト ボックス 419"/>
        <xdr:cNvSpPr txBox="1"/>
      </xdr:nvSpPr>
      <xdr:spPr>
        <a:xfrm>
          <a:off x="8483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38012</xdr:rowOff>
    </xdr:from>
    <xdr:to>
      <xdr:col>41</xdr:col>
      <xdr:colOff>50800</xdr:colOff>
      <xdr:row>78</xdr:row>
      <xdr:rowOff>53887</xdr:rowOff>
    </xdr:to>
    <xdr:cxnSp macro="">
      <xdr:nvCxnSpPr>
        <xdr:cNvPr id="421" name="直線コネクタ 420"/>
        <xdr:cNvCxnSpPr/>
      </xdr:nvCxnSpPr>
      <xdr:spPr>
        <a:xfrm>
          <a:off x="6972300" y="13411112"/>
          <a:ext cx="889000" cy="1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6198</xdr:rowOff>
    </xdr:from>
    <xdr:to>
      <xdr:col>41</xdr:col>
      <xdr:colOff>101600</xdr:colOff>
      <xdr:row>77</xdr:row>
      <xdr:rowOff>107798</xdr:rowOff>
    </xdr:to>
    <xdr:sp macro="" textlink="">
      <xdr:nvSpPr>
        <xdr:cNvPr id="422" name="フローチャート: 判断 421"/>
        <xdr:cNvSpPr/>
      </xdr:nvSpPr>
      <xdr:spPr>
        <a:xfrm>
          <a:off x="7810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124325</xdr:rowOff>
    </xdr:from>
    <xdr:ext cx="534377" cy="259045"/>
    <xdr:sp macro="" textlink="">
      <xdr:nvSpPr>
        <xdr:cNvPr id="423" name="テキスト ボックス 422"/>
        <xdr:cNvSpPr txBox="1"/>
      </xdr:nvSpPr>
      <xdr:spPr>
        <a:xfrm>
          <a:off x="7594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25006</xdr:rowOff>
    </xdr:from>
    <xdr:to>
      <xdr:col>36</xdr:col>
      <xdr:colOff>165100</xdr:colOff>
      <xdr:row>77</xdr:row>
      <xdr:rowOff>126606</xdr:rowOff>
    </xdr:to>
    <xdr:sp macro="" textlink="">
      <xdr:nvSpPr>
        <xdr:cNvPr id="424" name="フローチャート: 判断 423"/>
        <xdr:cNvSpPr/>
      </xdr:nvSpPr>
      <xdr:spPr>
        <a:xfrm>
          <a:off x="6921500" y="132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143133</xdr:rowOff>
    </xdr:from>
    <xdr:ext cx="534377" cy="259045"/>
    <xdr:sp macro="" textlink="">
      <xdr:nvSpPr>
        <xdr:cNvPr id="425" name="テキスト ボックス 424"/>
        <xdr:cNvSpPr txBox="1"/>
      </xdr:nvSpPr>
      <xdr:spPr>
        <a:xfrm>
          <a:off x="6705111" y="1300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43472</xdr:rowOff>
    </xdr:from>
    <xdr:to>
      <xdr:col>55</xdr:col>
      <xdr:colOff>50800</xdr:colOff>
      <xdr:row>78</xdr:row>
      <xdr:rowOff>145072</xdr:rowOff>
    </xdr:to>
    <xdr:sp macro="" textlink="">
      <xdr:nvSpPr>
        <xdr:cNvPr id="431" name="楕円 430"/>
        <xdr:cNvSpPr/>
      </xdr:nvSpPr>
      <xdr:spPr>
        <a:xfrm>
          <a:off x="10426700" y="1341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129849</xdr:rowOff>
    </xdr:from>
    <xdr:ext cx="469744" cy="259045"/>
    <xdr:sp macro="" textlink="">
      <xdr:nvSpPr>
        <xdr:cNvPr id="432" name="普通建設事業費 （ うち新規整備　）該当値テキスト"/>
        <xdr:cNvSpPr txBox="1"/>
      </xdr:nvSpPr>
      <xdr:spPr>
        <a:xfrm>
          <a:off x="10528300" y="13331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125095</xdr:rowOff>
    </xdr:from>
    <xdr:to>
      <xdr:col>50</xdr:col>
      <xdr:colOff>165100</xdr:colOff>
      <xdr:row>78</xdr:row>
      <xdr:rowOff>55245</xdr:rowOff>
    </xdr:to>
    <xdr:sp macro="" textlink="">
      <xdr:nvSpPr>
        <xdr:cNvPr id="433" name="楕円 432"/>
        <xdr:cNvSpPr/>
      </xdr:nvSpPr>
      <xdr:spPr>
        <a:xfrm>
          <a:off x="9588500" y="1332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46372</xdr:rowOff>
    </xdr:from>
    <xdr:ext cx="534377" cy="259045"/>
    <xdr:sp macro="" textlink="">
      <xdr:nvSpPr>
        <xdr:cNvPr id="434" name="テキスト ボックス 433"/>
        <xdr:cNvSpPr txBox="1"/>
      </xdr:nvSpPr>
      <xdr:spPr>
        <a:xfrm>
          <a:off x="9372111" y="1341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17565</xdr:rowOff>
    </xdr:from>
    <xdr:to>
      <xdr:col>46</xdr:col>
      <xdr:colOff>38100</xdr:colOff>
      <xdr:row>77</xdr:row>
      <xdr:rowOff>119165</xdr:rowOff>
    </xdr:to>
    <xdr:sp macro="" textlink="">
      <xdr:nvSpPr>
        <xdr:cNvPr id="435" name="楕円 434"/>
        <xdr:cNvSpPr/>
      </xdr:nvSpPr>
      <xdr:spPr>
        <a:xfrm>
          <a:off x="8699500" y="1321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110292</xdr:rowOff>
    </xdr:from>
    <xdr:ext cx="534377" cy="259045"/>
    <xdr:sp macro="" textlink="">
      <xdr:nvSpPr>
        <xdr:cNvPr id="436" name="テキスト ボックス 435"/>
        <xdr:cNvSpPr txBox="1"/>
      </xdr:nvSpPr>
      <xdr:spPr>
        <a:xfrm>
          <a:off x="8483111" y="1331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3087</xdr:rowOff>
    </xdr:from>
    <xdr:to>
      <xdr:col>41</xdr:col>
      <xdr:colOff>101600</xdr:colOff>
      <xdr:row>78</xdr:row>
      <xdr:rowOff>104687</xdr:rowOff>
    </xdr:to>
    <xdr:sp macro="" textlink="">
      <xdr:nvSpPr>
        <xdr:cNvPr id="437" name="楕円 436"/>
        <xdr:cNvSpPr/>
      </xdr:nvSpPr>
      <xdr:spPr>
        <a:xfrm>
          <a:off x="7810500" y="1337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95814</xdr:rowOff>
    </xdr:from>
    <xdr:ext cx="534377" cy="259045"/>
    <xdr:sp macro="" textlink="">
      <xdr:nvSpPr>
        <xdr:cNvPr id="438" name="テキスト ボックス 437"/>
        <xdr:cNvSpPr txBox="1"/>
      </xdr:nvSpPr>
      <xdr:spPr>
        <a:xfrm>
          <a:off x="7594111" y="1346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158662</xdr:rowOff>
    </xdr:from>
    <xdr:to>
      <xdr:col>36</xdr:col>
      <xdr:colOff>165100</xdr:colOff>
      <xdr:row>78</xdr:row>
      <xdr:rowOff>88812</xdr:rowOff>
    </xdr:to>
    <xdr:sp macro="" textlink="">
      <xdr:nvSpPr>
        <xdr:cNvPr id="439" name="楕円 438"/>
        <xdr:cNvSpPr/>
      </xdr:nvSpPr>
      <xdr:spPr>
        <a:xfrm>
          <a:off x="6921500" y="1336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79939</xdr:rowOff>
    </xdr:from>
    <xdr:ext cx="534377" cy="259045"/>
    <xdr:sp macro="" textlink="">
      <xdr:nvSpPr>
        <xdr:cNvPr id="440" name="テキスト ボックス 439"/>
        <xdr:cNvSpPr txBox="1"/>
      </xdr:nvSpPr>
      <xdr:spPr>
        <a:xfrm>
          <a:off x="6705111" y="1345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4" name="テキスト ボックス 45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6" name="テキスト ボックス 45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8" name="テキスト ボックス 45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6" name="直線コネクタ 465"/>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7" name="普通建設事業費 （ うち更新整備　）最小値テキスト"/>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8" name="直線コネクタ 467"/>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69" name="普通建設事業費 （ うち更新整備　）最大値テキスト"/>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70" name="直線コネクタ 469"/>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124351</xdr:rowOff>
    </xdr:from>
    <xdr:to>
      <xdr:col>55</xdr:col>
      <xdr:colOff>0</xdr:colOff>
      <xdr:row>98</xdr:row>
      <xdr:rowOff>151509</xdr:rowOff>
    </xdr:to>
    <xdr:cxnSp macro="">
      <xdr:nvCxnSpPr>
        <xdr:cNvPr id="471" name="直線コネクタ 470"/>
        <xdr:cNvCxnSpPr/>
      </xdr:nvCxnSpPr>
      <xdr:spPr>
        <a:xfrm flipV="1">
          <a:off x="9639300" y="16926451"/>
          <a:ext cx="838200" cy="2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70992</xdr:rowOff>
    </xdr:from>
    <xdr:ext cx="534377" cy="259045"/>
    <xdr:sp macro="" textlink="">
      <xdr:nvSpPr>
        <xdr:cNvPr id="472" name="普通建設事業費 （ うち更新整備　）平均値テキスト"/>
        <xdr:cNvSpPr txBox="1"/>
      </xdr:nvSpPr>
      <xdr:spPr>
        <a:xfrm>
          <a:off x="10528300" y="16701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73" name="フローチャート: 判断 472"/>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151509</xdr:rowOff>
    </xdr:from>
    <xdr:to>
      <xdr:col>50</xdr:col>
      <xdr:colOff>114300</xdr:colOff>
      <xdr:row>99</xdr:row>
      <xdr:rowOff>33744</xdr:rowOff>
    </xdr:to>
    <xdr:cxnSp macro="">
      <xdr:nvCxnSpPr>
        <xdr:cNvPr id="474" name="直線コネクタ 473"/>
        <xdr:cNvCxnSpPr/>
      </xdr:nvCxnSpPr>
      <xdr:spPr>
        <a:xfrm flipV="1">
          <a:off x="8750300" y="16953609"/>
          <a:ext cx="889000" cy="5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5" name="フローチャート: 判断 474"/>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157326</xdr:rowOff>
    </xdr:from>
    <xdr:ext cx="534377" cy="259045"/>
    <xdr:sp macro="" textlink="">
      <xdr:nvSpPr>
        <xdr:cNvPr id="476" name="テキスト ボックス 475"/>
        <xdr:cNvSpPr txBox="1"/>
      </xdr:nvSpPr>
      <xdr:spPr>
        <a:xfrm>
          <a:off x="9372111" y="1661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1276</xdr:rowOff>
    </xdr:from>
    <xdr:to>
      <xdr:col>45</xdr:col>
      <xdr:colOff>177800</xdr:colOff>
      <xdr:row>99</xdr:row>
      <xdr:rowOff>33744</xdr:rowOff>
    </xdr:to>
    <xdr:cxnSp macro="">
      <xdr:nvCxnSpPr>
        <xdr:cNvPr id="477" name="直線コネクタ 476"/>
        <xdr:cNvCxnSpPr/>
      </xdr:nvCxnSpPr>
      <xdr:spPr>
        <a:xfrm>
          <a:off x="7861300" y="16974826"/>
          <a:ext cx="889000" cy="3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53539</xdr:rowOff>
    </xdr:from>
    <xdr:to>
      <xdr:col>46</xdr:col>
      <xdr:colOff>38100</xdr:colOff>
      <xdr:row>98</xdr:row>
      <xdr:rowOff>155139</xdr:rowOff>
    </xdr:to>
    <xdr:sp macro="" textlink="">
      <xdr:nvSpPr>
        <xdr:cNvPr id="478" name="フローチャート: 判断 477"/>
        <xdr:cNvSpPr/>
      </xdr:nvSpPr>
      <xdr:spPr>
        <a:xfrm>
          <a:off x="8699500" y="168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216</xdr:rowOff>
    </xdr:from>
    <xdr:ext cx="534377" cy="259045"/>
    <xdr:sp macro="" textlink="">
      <xdr:nvSpPr>
        <xdr:cNvPr id="479" name="テキスト ボックス 478"/>
        <xdr:cNvSpPr txBox="1"/>
      </xdr:nvSpPr>
      <xdr:spPr>
        <a:xfrm>
          <a:off x="8483111" y="1663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123476</xdr:rowOff>
    </xdr:from>
    <xdr:to>
      <xdr:col>41</xdr:col>
      <xdr:colOff>50800</xdr:colOff>
      <xdr:row>99</xdr:row>
      <xdr:rowOff>1276</xdr:rowOff>
    </xdr:to>
    <xdr:cxnSp macro="">
      <xdr:nvCxnSpPr>
        <xdr:cNvPr id="480" name="直線コネクタ 479"/>
        <xdr:cNvCxnSpPr/>
      </xdr:nvCxnSpPr>
      <xdr:spPr>
        <a:xfrm>
          <a:off x="6972300" y="16925576"/>
          <a:ext cx="889000" cy="4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48265</xdr:rowOff>
    </xdr:from>
    <xdr:to>
      <xdr:col>41</xdr:col>
      <xdr:colOff>101600</xdr:colOff>
      <xdr:row>98</xdr:row>
      <xdr:rowOff>149865</xdr:rowOff>
    </xdr:to>
    <xdr:sp macro="" textlink="">
      <xdr:nvSpPr>
        <xdr:cNvPr id="481" name="フローチャート: 判断 480"/>
        <xdr:cNvSpPr/>
      </xdr:nvSpPr>
      <xdr:spPr>
        <a:xfrm>
          <a:off x="7810500" y="1685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166392</xdr:rowOff>
    </xdr:from>
    <xdr:ext cx="534377" cy="259045"/>
    <xdr:sp macro="" textlink="">
      <xdr:nvSpPr>
        <xdr:cNvPr id="482" name="テキスト ボックス 481"/>
        <xdr:cNvSpPr txBox="1"/>
      </xdr:nvSpPr>
      <xdr:spPr>
        <a:xfrm>
          <a:off x="7594111" y="166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74388</xdr:rowOff>
    </xdr:from>
    <xdr:to>
      <xdr:col>36</xdr:col>
      <xdr:colOff>165100</xdr:colOff>
      <xdr:row>99</xdr:row>
      <xdr:rowOff>4538</xdr:rowOff>
    </xdr:to>
    <xdr:sp macro="" textlink="">
      <xdr:nvSpPr>
        <xdr:cNvPr id="483" name="フローチャート: 判断 482"/>
        <xdr:cNvSpPr/>
      </xdr:nvSpPr>
      <xdr:spPr>
        <a:xfrm>
          <a:off x="6921500" y="168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167115</xdr:rowOff>
    </xdr:from>
    <xdr:ext cx="534377" cy="259045"/>
    <xdr:sp macro="" textlink="">
      <xdr:nvSpPr>
        <xdr:cNvPr id="484" name="テキスト ボックス 483"/>
        <xdr:cNvSpPr txBox="1"/>
      </xdr:nvSpPr>
      <xdr:spPr>
        <a:xfrm>
          <a:off x="6705111" y="1696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73551</xdr:rowOff>
    </xdr:from>
    <xdr:to>
      <xdr:col>55</xdr:col>
      <xdr:colOff>50800</xdr:colOff>
      <xdr:row>99</xdr:row>
      <xdr:rowOff>3701</xdr:rowOff>
    </xdr:to>
    <xdr:sp macro="" textlink="">
      <xdr:nvSpPr>
        <xdr:cNvPr id="490" name="楕円 489"/>
        <xdr:cNvSpPr/>
      </xdr:nvSpPr>
      <xdr:spPr>
        <a:xfrm>
          <a:off x="10426700" y="1687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26541</xdr:rowOff>
    </xdr:from>
    <xdr:ext cx="534377" cy="259045"/>
    <xdr:sp macro="" textlink="">
      <xdr:nvSpPr>
        <xdr:cNvPr id="491" name="普通建設事業費 （ うち更新整備　）該当値テキスト"/>
        <xdr:cNvSpPr txBox="1"/>
      </xdr:nvSpPr>
      <xdr:spPr>
        <a:xfrm>
          <a:off x="10528300" y="1682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100709</xdr:rowOff>
    </xdr:from>
    <xdr:to>
      <xdr:col>50</xdr:col>
      <xdr:colOff>165100</xdr:colOff>
      <xdr:row>99</xdr:row>
      <xdr:rowOff>30859</xdr:rowOff>
    </xdr:to>
    <xdr:sp macro="" textlink="">
      <xdr:nvSpPr>
        <xdr:cNvPr id="492" name="楕円 491"/>
        <xdr:cNvSpPr/>
      </xdr:nvSpPr>
      <xdr:spPr>
        <a:xfrm>
          <a:off x="9588500" y="1690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21986</xdr:rowOff>
    </xdr:from>
    <xdr:ext cx="534377" cy="259045"/>
    <xdr:sp macro="" textlink="">
      <xdr:nvSpPr>
        <xdr:cNvPr id="493" name="テキスト ボックス 492"/>
        <xdr:cNvSpPr txBox="1"/>
      </xdr:nvSpPr>
      <xdr:spPr>
        <a:xfrm>
          <a:off x="9372111" y="1699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154394</xdr:rowOff>
    </xdr:from>
    <xdr:to>
      <xdr:col>46</xdr:col>
      <xdr:colOff>38100</xdr:colOff>
      <xdr:row>99</xdr:row>
      <xdr:rowOff>84544</xdr:rowOff>
    </xdr:to>
    <xdr:sp macro="" textlink="">
      <xdr:nvSpPr>
        <xdr:cNvPr id="494" name="楕円 493"/>
        <xdr:cNvSpPr/>
      </xdr:nvSpPr>
      <xdr:spPr>
        <a:xfrm>
          <a:off x="8699500" y="1695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75671</xdr:rowOff>
    </xdr:from>
    <xdr:ext cx="534377" cy="259045"/>
    <xdr:sp macro="" textlink="">
      <xdr:nvSpPr>
        <xdr:cNvPr id="495" name="テキスト ボックス 494"/>
        <xdr:cNvSpPr txBox="1"/>
      </xdr:nvSpPr>
      <xdr:spPr>
        <a:xfrm>
          <a:off x="8483111" y="1704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121926</xdr:rowOff>
    </xdr:from>
    <xdr:to>
      <xdr:col>41</xdr:col>
      <xdr:colOff>101600</xdr:colOff>
      <xdr:row>99</xdr:row>
      <xdr:rowOff>52076</xdr:rowOff>
    </xdr:to>
    <xdr:sp macro="" textlink="">
      <xdr:nvSpPr>
        <xdr:cNvPr id="496" name="楕円 495"/>
        <xdr:cNvSpPr/>
      </xdr:nvSpPr>
      <xdr:spPr>
        <a:xfrm>
          <a:off x="7810500" y="1692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43203</xdr:rowOff>
    </xdr:from>
    <xdr:ext cx="534377" cy="259045"/>
    <xdr:sp macro="" textlink="">
      <xdr:nvSpPr>
        <xdr:cNvPr id="497" name="テキスト ボックス 496"/>
        <xdr:cNvSpPr txBox="1"/>
      </xdr:nvSpPr>
      <xdr:spPr>
        <a:xfrm>
          <a:off x="7594111" y="1701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72676</xdr:rowOff>
    </xdr:from>
    <xdr:to>
      <xdr:col>36</xdr:col>
      <xdr:colOff>165100</xdr:colOff>
      <xdr:row>99</xdr:row>
      <xdr:rowOff>2826</xdr:rowOff>
    </xdr:to>
    <xdr:sp macro="" textlink="">
      <xdr:nvSpPr>
        <xdr:cNvPr id="498" name="楕円 497"/>
        <xdr:cNvSpPr/>
      </xdr:nvSpPr>
      <xdr:spPr>
        <a:xfrm>
          <a:off x="6921500" y="1687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19353</xdr:rowOff>
    </xdr:from>
    <xdr:ext cx="534377" cy="259045"/>
    <xdr:sp macro="" textlink="">
      <xdr:nvSpPr>
        <xdr:cNvPr id="499" name="テキスト ボックス 498"/>
        <xdr:cNvSpPr txBox="1"/>
      </xdr:nvSpPr>
      <xdr:spPr>
        <a:xfrm>
          <a:off x="6705111" y="1665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5" name="直線コネクタ 524"/>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28" name="災害復旧事業費最大値テキスト"/>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9" name="直線コネクタ 528"/>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30" name="直線コネクタ 529"/>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97963</xdr:rowOff>
    </xdr:from>
    <xdr:ext cx="469744" cy="259045"/>
    <xdr:sp macro="" textlink="">
      <xdr:nvSpPr>
        <xdr:cNvPr id="531" name="災害復旧事業費平均値テキスト"/>
        <xdr:cNvSpPr txBox="1"/>
      </xdr:nvSpPr>
      <xdr:spPr>
        <a:xfrm>
          <a:off x="16370300" y="644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32" name="フローチャート: 判断 531"/>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94633</xdr:rowOff>
    </xdr:from>
    <xdr:to>
      <xdr:col>81</xdr:col>
      <xdr:colOff>50800</xdr:colOff>
      <xdr:row>39</xdr:row>
      <xdr:rowOff>98878</xdr:rowOff>
    </xdr:to>
    <xdr:cxnSp macro="">
      <xdr:nvCxnSpPr>
        <xdr:cNvPr id="533" name="直線コネクタ 532"/>
        <xdr:cNvCxnSpPr/>
      </xdr:nvCxnSpPr>
      <xdr:spPr>
        <a:xfrm>
          <a:off x="14592300" y="6781183"/>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4" name="フローチャート: 判断 533"/>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1875</xdr:rowOff>
    </xdr:from>
    <xdr:ext cx="534377" cy="259045"/>
    <xdr:sp macro="" textlink="">
      <xdr:nvSpPr>
        <xdr:cNvPr id="535" name="テキスト ボックス 534"/>
        <xdr:cNvSpPr txBox="1"/>
      </xdr:nvSpPr>
      <xdr:spPr>
        <a:xfrm>
          <a:off x="15214111" y="634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85832</xdr:rowOff>
    </xdr:from>
    <xdr:to>
      <xdr:col>76</xdr:col>
      <xdr:colOff>114300</xdr:colOff>
      <xdr:row>39</xdr:row>
      <xdr:rowOff>94633</xdr:rowOff>
    </xdr:to>
    <xdr:cxnSp macro="">
      <xdr:nvCxnSpPr>
        <xdr:cNvPr id="536" name="直線コネクタ 535"/>
        <xdr:cNvCxnSpPr/>
      </xdr:nvCxnSpPr>
      <xdr:spPr>
        <a:xfrm>
          <a:off x="13703300" y="6772382"/>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69142</xdr:rowOff>
    </xdr:from>
    <xdr:to>
      <xdr:col>76</xdr:col>
      <xdr:colOff>165100</xdr:colOff>
      <xdr:row>38</xdr:row>
      <xdr:rowOff>170742</xdr:rowOff>
    </xdr:to>
    <xdr:sp macro="" textlink="">
      <xdr:nvSpPr>
        <xdr:cNvPr id="537" name="フローチャート: 判断 536"/>
        <xdr:cNvSpPr/>
      </xdr:nvSpPr>
      <xdr:spPr>
        <a:xfrm>
          <a:off x="14541500" y="658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15819</xdr:rowOff>
    </xdr:from>
    <xdr:ext cx="469744" cy="259045"/>
    <xdr:sp macro="" textlink="">
      <xdr:nvSpPr>
        <xdr:cNvPr id="538" name="テキスト ボックス 537"/>
        <xdr:cNvSpPr txBox="1"/>
      </xdr:nvSpPr>
      <xdr:spPr>
        <a:xfrm>
          <a:off x="14357428" y="635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73194</xdr:rowOff>
    </xdr:from>
    <xdr:to>
      <xdr:col>71</xdr:col>
      <xdr:colOff>177800</xdr:colOff>
      <xdr:row>39</xdr:row>
      <xdr:rowOff>85832</xdr:rowOff>
    </xdr:to>
    <xdr:cxnSp macro="">
      <xdr:nvCxnSpPr>
        <xdr:cNvPr id="539" name="直線コネクタ 538"/>
        <xdr:cNvCxnSpPr/>
      </xdr:nvCxnSpPr>
      <xdr:spPr>
        <a:xfrm>
          <a:off x="12814300" y="6759744"/>
          <a:ext cx="889000" cy="1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54332</xdr:rowOff>
    </xdr:from>
    <xdr:to>
      <xdr:col>72</xdr:col>
      <xdr:colOff>38100</xdr:colOff>
      <xdr:row>38</xdr:row>
      <xdr:rowOff>155932</xdr:rowOff>
    </xdr:to>
    <xdr:sp macro="" textlink="">
      <xdr:nvSpPr>
        <xdr:cNvPr id="540" name="フローチャート: 判断 539"/>
        <xdr:cNvSpPr/>
      </xdr:nvSpPr>
      <xdr:spPr>
        <a:xfrm>
          <a:off x="136525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1009</xdr:rowOff>
    </xdr:from>
    <xdr:ext cx="534377" cy="259045"/>
    <xdr:sp macro="" textlink="">
      <xdr:nvSpPr>
        <xdr:cNvPr id="541" name="テキスト ボックス 540"/>
        <xdr:cNvSpPr txBox="1"/>
      </xdr:nvSpPr>
      <xdr:spPr>
        <a:xfrm>
          <a:off x="13436111" y="634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70776</xdr:rowOff>
    </xdr:from>
    <xdr:to>
      <xdr:col>67</xdr:col>
      <xdr:colOff>101600</xdr:colOff>
      <xdr:row>39</xdr:row>
      <xdr:rowOff>926</xdr:rowOff>
    </xdr:to>
    <xdr:sp macro="" textlink="">
      <xdr:nvSpPr>
        <xdr:cNvPr id="542" name="フローチャート: 判断 541"/>
        <xdr:cNvSpPr/>
      </xdr:nvSpPr>
      <xdr:spPr>
        <a:xfrm>
          <a:off x="12763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17452</xdr:rowOff>
    </xdr:from>
    <xdr:ext cx="469744" cy="259045"/>
    <xdr:sp macro="" textlink="">
      <xdr:nvSpPr>
        <xdr:cNvPr id="543" name="テキスト ボックス 542"/>
        <xdr:cNvSpPr txBox="1"/>
      </xdr:nvSpPr>
      <xdr:spPr>
        <a:xfrm>
          <a:off x="12579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9" name="楕円 548"/>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50"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1" name="楕円 550"/>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2" name="テキスト ボックス 551"/>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43833</xdr:rowOff>
    </xdr:from>
    <xdr:to>
      <xdr:col>76</xdr:col>
      <xdr:colOff>165100</xdr:colOff>
      <xdr:row>39</xdr:row>
      <xdr:rowOff>145433</xdr:rowOff>
    </xdr:to>
    <xdr:sp macro="" textlink="">
      <xdr:nvSpPr>
        <xdr:cNvPr id="553" name="楕円 552"/>
        <xdr:cNvSpPr/>
      </xdr:nvSpPr>
      <xdr:spPr>
        <a:xfrm>
          <a:off x="14541500" y="673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136560</xdr:rowOff>
    </xdr:from>
    <xdr:ext cx="378565" cy="259045"/>
    <xdr:sp macro="" textlink="">
      <xdr:nvSpPr>
        <xdr:cNvPr id="554" name="テキスト ボックス 553"/>
        <xdr:cNvSpPr txBox="1"/>
      </xdr:nvSpPr>
      <xdr:spPr>
        <a:xfrm>
          <a:off x="14403017" y="6823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35032</xdr:rowOff>
    </xdr:from>
    <xdr:to>
      <xdr:col>72</xdr:col>
      <xdr:colOff>38100</xdr:colOff>
      <xdr:row>39</xdr:row>
      <xdr:rowOff>136632</xdr:rowOff>
    </xdr:to>
    <xdr:sp macro="" textlink="">
      <xdr:nvSpPr>
        <xdr:cNvPr id="555" name="楕円 554"/>
        <xdr:cNvSpPr/>
      </xdr:nvSpPr>
      <xdr:spPr>
        <a:xfrm>
          <a:off x="13652500" y="672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127759</xdr:rowOff>
    </xdr:from>
    <xdr:ext cx="378565" cy="259045"/>
    <xdr:sp macro="" textlink="">
      <xdr:nvSpPr>
        <xdr:cNvPr id="556" name="テキスト ボックス 555"/>
        <xdr:cNvSpPr txBox="1"/>
      </xdr:nvSpPr>
      <xdr:spPr>
        <a:xfrm>
          <a:off x="13514017" y="6814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22394</xdr:rowOff>
    </xdr:from>
    <xdr:to>
      <xdr:col>67</xdr:col>
      <xdr:colOff>101600</xdr:colOff>
      <xdr:row>39</xdr:row>
      <xdr:rowOff>123994</xdr:rowOff>
    </xdr:to>
    <xdr:sp macro="" textlink="">
      <xdr:nvSpPr>
        <xdr:cNvPr id="557" name="楕円 556"/>
        <xdr:cNvSpPr/>
      </xdr:nvSpPr>
      <xdr:spPr>
        <a:xfrm>
          <a:off x="12763500" y="670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115121</xdr:rowOff>
    </xdr:from>
    <xdr:ext cx="469744" cy="259045"/>
    <xdr:sp macro="" textlink="">
      <xdr:nvSpPr>
        <xdr:cNvPr id="558" name="テキスト ボックス 557"/>
        <xdr:cNvSpPr txBox="1"/>
      </xdr:nvSpPr>
      <xdr:spPr>
        <a:xfrm>
          <a:off x="12579428" y="6801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0" name="テキスト ボックス 569"/>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2" name="テキスト ボックス 571"/>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4" name="テキスト ボックス 57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76" name="直線コネクタ 575"/>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77"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8" name="直線コネクタ 577"/>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9"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80" name="直線コネクタ 57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81" name="直線コネクタ 580"/>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82"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3" name="フローチャート: 判断 582"/>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84" name="直線コネクタ 583"/>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85" name="フローチャート: 判断 584"/>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6" name="テキスト ボックス 585"/>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87" name="直線コネクタ 586"/>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88" name="フローチャート: 判断 587"/>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9" name="テキスト ボックス 588"/>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90" name="直線コネクタ 589"/>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91" name="フローチャート: 判断 590"/>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2" name="テキスト ボックス 591"/>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93" name="フローチャート: 判断 592"/>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94" name="テキスト ボックス 593"/>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600" name="楕円 599"/>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601"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602" name="楕円 601"/>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603" name="テキスト ボックス 602"/>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604" name="楕円 603"/>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605" name="テキスト ボックス 604"/>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606" name="楕円 605"/>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607" name="テキスト ボックス 606"/>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8" name="楕円 607"/>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9" name="テキスト ボックス 608"/>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3" name="テキスト ボックス 622"/>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5" name="テキスト ボックス 624"/>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7" name="テキスト ボックス 626"/>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5" name="直線コネクタ 634"/>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6" name="公債費最小値テキスト"/>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7" name="直線コネクタ 636"/>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38" name="公債費最大値テキスト"/>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9" name="直線コネクタ 638"/>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39776</xdr:rowOff>
    </xdr:from>
    <xdr:to>
      <xdr:col>85</xdr:col>
      <xdr:colOff>127000</xdr:colOff>
      <xdr:row>78</xdr:row>
      <xdr:rowOff>42836</xdr:rowOff>
    </xdr:to>
    <xdr:cxnSp macro="">
      <xdr:nvCxnSpPr>
        <xdr:cNvPr id="640" name="直線コネクタ 639"/>
        <xdr:cNvCxnSpPr/>
      </xdr:nvCxnSpPr>
      <xdr:spPr>
        <a:xfrm flipV="1">
          <a:off x="15481300" y="13412876"/>
          <a:ext cx="838200" cy="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160590</xdr:rowOff>
    </xdr:from>
    <xdr:ext cx="534377" cy="259045"/>
    <xdr:sp macro="" textlink="">
      <xdr:nvSpPr>
        <xdr:cNvPr id="641" name="公債費平均値テキスト"/>
        <xdr:cNvSpPr txBox="1"/>
      </xdr:nvSpPr>
      <xdr:spPr>
        <a:xfrm>
          <a:off x="16370300" y="13190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42" name="フローチャート: 判断 641"/>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42836</xdr:rowOff>
    </xdr:from>
    <xdr:to>
      <xdr:col>81</xdr:col>
      <xdr:colOff>50800</xdr:colOff>
      <xdr:row>78</xdr:row>
      <xdr:rowOff>43114</xdr:rowOff>
    </xdr:to>
    <xdr:cxnSp macro="">
      <xdr:nvCxnSpPr>
        <xdr:cNvPr id="643" name="直線コネクタ 642"/>
        <xdr:cNvCxnSpPr/>
      </xdr:nvCxnSpPr>
      <xdr:spPr>
        <a:xfrm flipV="1">
          <a:off x="14592300" y="13415936"/>
          <a:ext cx="889000" cy="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44" name="フローチャート: 判断 643"/>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92629</xdr:rowOff>
    </xdr:from>
    <xdr:ext cx="534377" cy="259045"/>
    <xdr:sp macro="" textlink="">
      <xdr:nvSpPr>
        <xdr:cNvPr id="645" name="テキスト ボックス 644"/>
        <xdr:cNvSpPr txBox="1"/>
      </xdr:nvSpPr>
      <xdr:spPr>
        <a:xfrm>
          <a:off x="15214111" y="1312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43114</xdr:rowOff>
    </xdr:from>
    <xdr:to>
      <xdr:col>76</xdr:col>
      <xdr:colOff>114300</xdr:colOff>
      <xdr:row>78</xdr:row>
      <xdr:rowOff>61105</xdr:rowOff>
    </xdr:to>
    <xdr:cxnSp macro="">
      <xdr:nvCxnSpPr>
        <xdr:cNvPr id="646" name="直線コネクタ 645"/>
        <xdr:cNvCxnSpPr/>
      </xdr:nvCxnSpPr>
      <xdr:spPr>
        <a:xfrm flipV="1">
          <a:off x="13703300" y="13416214"/>
          <a:ext cx="8890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160700</xdr:rowOff>
    </xdr:from>
    <xdr:to>
      <xdr:col>76</xdr:col>
      <xdr:colOff>165100</xdr:colOff>
      <xdr:row>78</xdr:row>
      <xdr:rowOff>90850</xdr:rowOff>
    </xdr:to>
    <xdr:sp macro="" textlink="">
      <xdr:nvSpPr>
        <xdr:cNvPr id="647" name="フローチャート: 判断 646"/>
        <xdr:cNvSpPr/>
      </xdr:nvSpPr>
      <xdr:spPr>
        <a:xfrm>
          <a:off x="14541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107377</xdr:rowOff>
    </xdr:from>
    <xdr:ext cx="534377" cy="259045"/>
    <xdr:sp macro="" textlink="">
      <xdr:nvSpPr>
        <xdr:cNvPr id="648" name="テキスト ボックス 647"/>
        <xdr:cNvSpPr txBox="1"/>
      </xdr:nvSpPr>
      <xdr:spPr>
        <a:xfrm>
          <a:off x="14325111" y="131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61105</xdr:rowOff>
    </xdr:from>
    <xdr:to>
      <xdr:col>71</xdr:col>
      <xdr:colOff>177800</xdr:colOff>
      <xdr:row>78</xdr:row>
      <xdr:rowOff>67362</xdr:rowOff>
    </xdr:to>
    <xdr:cxnSp macro="">
      <xdr:nvCxnSpPr>
        <xdr:cNvPr id="649" name="直線コネクタ 648"/>
        <xdr:cNvCxnSpPr/>
      </xdr:nvCxnSpPr>
      <xdr:spPr>
        <a:xfrm flipV="1">
          <a:off x="12814300" y="13434205"/>
          <a:ext cx="889000" cy="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165066</xdr:rowOff>
    </xdr:from>
    <xdr:to>
      <xdr:col>72</xdr:col>
      <xdr:colOff>38100</xdr:colOff>
      <xdr:row>78</xdr:row>
      <xdr:rowOff>95216</xdr:rowOff>
    </xdr:to>
    <xdr:sp macro="" textlink="">
      <xdr:nvSpPr>
        <xdr:cNvPr id="650" name="フローチャート: 判断 649"/>
        <xdr:cNvSpPr/>
      </xdr:nvSpPr>
      <xdr:spPr>
        <a:xfrm>
          <a:off x="13652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111743</xdr:rowOff>
    </xdr:from>
    <xdr:ext cx="534377" cy="259045"/>
    <xdr:sp macro="" textlink="">
      <xdr:nvSpPr>
        <xdr:cNvPr id="651" name="テキスト ボックス 650"/>
        <xdr:cNvSpPr txBox="1"/>
      </xdr:nvSpPr>
      <xdr:spPr>
        <a:xfrm>
          <a:off x="13436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162920</xdr:rowOff>
    </xdr:from>
    <xdr:to>
      <xdr:col>67</xdr:col>
      <xdr:colOff>101600</xdr:colOff>
      <xdr:row>78</xdr:row>
      <xdr:rowOff>93070</xdr:rowOff>
    </xdr:to>
    <xdr:sp macro="" textlink="">
      <xdr:nvSpPr>
        <xdr:cNvPr id="652" name="フローチャート: 判断 651"/>
        <xdr:cNvSpPr/>
      </xdr:nvSpPr>
      <xdr:spPr>
        <a:xfrm>
          <a:off x="12763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109597</xdr:rowOff>
    </xdr:from>
    <xdr:ext cx="534377" cy="259045"/>
    <xdr:sp macro="" textlink="">
      <xdr:nvSpPr>
        <xdr:cNvPr id="653" name="テキスト ボックス 652"/>
        <xdr:cNvSpPr txBox="1"/>
      </xdr:nvSpPr>
      <xdr:spPr>
        <a:xfrm>
          <a:off x="12547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160426</xdr:rowOff>
    </xdr:from>
    <xdr:to>
      <xdr:col>85</xdr:col>
      <xdr:colOff>177800</xdr:colOff>
      <xdr:row>78</xdr:row>
      <xdr:rowOff>90576</xdr:rowOff>
    </xdr:to>
    <xdr:sp macro="" textlink="">
      <xdr:nvSpPr>
        <xdr:cNvPr id="659" name="楕円 658"/>
        <xdr:cNvSpPr/>
      </xdr:nvSpPr>
      <xdr:spPr>
        <a:xfrm>
          <a:off x="16268700" y="1336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116140</xdr:rowOff>
    </xdr:from>
    <xdr:ext cx="534377" cy="259045"/>
    <xdr:sp macro="" textlink="">
      <xdr:nvSpPr>
        <xdr:cNvPr id="660" name="公債費該当値テキスト"/>
        <xdr:cNvSpPr txBox="1"/>
      </xdr:nvSpPr>
      <xdr:spPr>
        <a:xfrm>
          <a:off x="16370300" y="1331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163486</xdr:rowOff>
    </xdr:from>
    <xdr:to>
      <xdr:col>81</xdr:col>
      <xdr:colOff>101600</xdr:colOff>
      <xdr:row>78</xdr:row>
      <xdr:rowOff>93636</xdr:rowOff>
    </xdr:to>
    <xdr:sp macro="" textlink="">
      <xdr:nvSpPr>
        <xdr:cNvPr id="661" name="楕円 660"/>
        <xdr:cNvSpPr/>
      </xdr:nvSpPr>
      <xdr:spPr>
        <a:xfrm>
          <a:off x="15430500" y="1336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84763</xdr:rowOff>
    </xdr:from>
    <xdr:ext cx="534377" cy="259045"/>
    <xdr:sp macro="" textlink="">
      <xdr:nvSpPr>
        <xdr:cNvPr id="662" name="テキスト ボックス 661"/>
        <xdr:cNvSpPr txBox="1"/>
      </xdr:nvSpPr>
      <xdr:spPr>
        <a:xfrm>
          <a:off x="15214111" y="1345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163764</xdr:rowOff>
    </xdr:from>
    <xdr:to>
      <xdr:col>76</xdr:col>
      <xdr:colOff>165100</xdr:colOff>
      <xdr:row>78</xdr:row>
      <xdr:rowOff>93914</xdr:rowOff>
    </xdr:to>
    <xdr:sp macro="" textlink="">
      <xdr:nvSpPr>
        <xdr:cNvPr id="663" name="楕円 662"/>
        <xdr:cNvSpPr/>
      </xdr:nvSpPr>
      <xdr:spPr>
        <a:xfrm>
          <a:off x="14541500" y="1336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85041</xdr:rowOff>
    </xdr:from>
    <xdr:ext cx="534377" cy="259045"/>
    <xdr:sp macro="" textlink="">
      <xdr:nvSpPr>
        <xdr:cNvPr id="664" name="テキスト ボックス 663"/>
        <xdr:cNvSpPr txBox="1"/>
      </xdr:nvSpPr>
      <xdr:spPr>
        <a:xfrm>
          <a:off x="14325111" y="1345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10305</xdr:rowOff>
    </xdr:from>
    <xdr:to>
      <xdr:col>72</xdr:col>
      <xdr:colOff>38100</xdr:colOff>
      <xdr:row>78</xdr:row>
      <xdr:rowOff>111905</xdr:rowOff>
    </xdr:to>
    <xdr:sp macro="" textlink="">
      <xdr:nvSpPr>
        <xdr:cNvPr id="665" name="楕円 664"/>
        <xdr:cNvSpPr/>
      </xdr:nvSpPr>
      <xdr:spPr>
        <a:xfrm>
          <a:off x="13652500" y="1338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103032</xdr:rowOff>
    </xdr:from>
    <xdr:ext cx="534377" cy="259045"/>
    <xdr:sp macro="" textlink="">
      <xdr:nvSpPr>
        <xdr:cNvPr id="666" name="テキスト ボックス 665"/>
        <xdr:cNvSpPr txBox="1"/>
      </xdr:nvSpPr>
      <xdr:spPr>
        <a:xfrm>
          <a:off x="13436111" y="1347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16562</xdr:rowOff>
    </xdr:from>
    <xdr:to>
      <xdr:col>67</xdr:col>
      <xdr:colOff>101600</xdr:colOff>
      <xdr:row>78</xdr:row>
      <xdr:rowOff>118162</xdr:rowOff>
    </xdr:to>
    <xdr:sp macro="" textlink="">
      <xdr:nvSpPr>
        <xdr:cNvPr id="667" name="楕円 666"/>
        <xdr:cNvSpPr/>
      </xdr:nvSpPr>
      <xdr:spPr>
        <a:xfrm>
          <a:off x="12763500" y="1338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109289</xdr:rowOff>
    </xdr:from>
    <xdr:ext cx="534377" cy="259045"/>
    <xdr:sp macro="" textlink="">
      <xdr:nvSpPr>
        <xdr:cNvPr id="668" name="テキスト ボックス 667"/>
        <xdr:cNvSpPr txBox="1"/>
      </xdr:nvSpPr>
      <xdr:spPr>
        <a:xfrm>
          <a:off x="12547111" y="1348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2" name="テキスト ボックス 68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90" name="テキスト ボックス 68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92" name="直線コネクタ 691"/>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93" name="積立金最小値テキスト"/>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4" name="直線コネクタ 693"/>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95" name="積立金最大値テキスト"/>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6" name="直線コネクタ 695"/>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137770</xdr:rowOff>
    </xdr:from>
    <xdr:to>
      <xdr:col>85</xdr:col>
      <xdr:colOff>127000</xdr:colOff>
      <xdr:row>98</xdr:row>
      <xdr:rowOff>159905</xdr:rowOff>
    </xdr:to>
    <xdr:cxnSp macro="">
      <xdr:nvCxnSpPr>
        <xdr:cNvPr id="697" name="直線コネクタ 696"/>
        <xdr:cNvCxnSpPr/>
      </xdr:nvCxnSpPr>
      <xdr:spPr>
        <a:xfrm>
          <a:off x="15481300" y="16939870"/>
          <a:ext cx="838200" cy="2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104224</xdr:rowOff>
    </xdr:from>
    <xdr:ext cx="534377" cy="259045"/>
    <xdr:sp macro="" textlink="">
      <xdr:nvSpPr>
        <xdr:cNvPr id="698" name="積立金平均値テキスト"/>
        <xdr:cNvSpPr txBox="1"/>
      </xdr:nvSpPr>
      <xdr:spPr>
        <a:xfrm>
          <a:off x="16370300" y="16734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699" name="フローチャート: 判断 698"/>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137770</xdr:rowOff>
    </xdr:from>
    <xdr:to>
      <xdr:col>81</xdr:col>
      <xdr:colOff>50800</xdr:colOff>
      <xdr:row>98</xdr:row>
      <xdr:rowOff>163503</xdr:rowOff>
    </xdr:to>
    <xdr:cxnSp macro="">
      <xdr:nvCxnSpPr>
        <xdr:cNvPr id="700" name="直線コネクタ 699"/>
        <xdr:cNvCxnSpPr/>
      </xdr:nvCxnSpPr>
      <xdr:spPr>
        <a:xfrm flipV="1">
          <a:off x="14592300" y="16939870"/>
          <a:ext cx="889000" cy="2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701" name="フローチャート: 判断 700"/>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19251</xdr:rowOff>
    </xdr:from>
    <xdr:ext cx="534377" cy="259045"/>
    <xdr:sp macro="" textlink="">
      <xdr:nvSpPr>
        <xdr:cNvPr id="702" name="テキスト ボックス 701"/>
        <xdr:cNvSpPr txBox="1"/>
      </xdr:nvSpPr>
      <xdr:spPr>
        <a:xfrm>
          <a:off x="15214111" y="1664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163503</xdr:rowOff>
    </xdr:from>
    <xdr:to>
      <xdr:col>76</xdr:col>
      <xdr:colOff>114300</xdr:colOff>
      <xdr:row>98</xdr:row>
      <xdr:rowOff>170050</xdr:rowOff>
    </xdr:to>
    <xdr:cxnSp macro="">
      <xdr:nvCxnSpPr>
        <xdr:cNvPr id="703" name="直線コネクタ 702"/>
        <xdr:cNvCxnSpPr/>
      </xdr:nvCxnSpPr>
      <xdr:spPr>
        <a:xfrm flipV="1">
          <a:off x="13703300" y="16965603"/>
          <a:ext cx="889000" cy="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104654</xdr:rowOff>
    </xdr:from>
    <xdr:to>
      <xdr:col>76</xdr:col>
      <xdr:colOff>165100</xdr:colOff>
      <xdr:row>99</xdr:row>
      <xdr:rowOff>34804</xdr:rowOff>
    </xdr:to>
    <xdr:sp macro="" textlink="">
      <xdr:nvSpPr>
        <xdr:cNvPr id="704" name="フローチャート: 判断 703"/>
        <xdr:cNvSpPr/>
      </xdr:nvSpPr>
      <xdr:spPr>
        <a:xfrm>
          <a:off x="14541500" y="1690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51331</xdr:rowOff>
    </xdr:from>
    <xdr:ext cx="534377" cy="259045"/>
    <xdr:sp macro="" textlink="">
      <xdr:nvSpPr>
        <xdr:cNvPr id="705" name="テキスト ボックス 704"/>
        <xdr:cNvSpPr txBox="1"/>
      </xdr:nvSpPr>
      <xdr:spPr>
        <a:xfrm>
          <a:off x="14325111" y="1668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170050</xdr:rowOff>
    </xdr:from>
    <xdr:to>
      <xdr:col>71</xdr:col>
      <xdr:colOff>177800</xdr:colOff>
      <xdr:row>98</xdr:row>
      <xdr:rowOff>170982</xdr:rowOff>
    </xdr:to>
    <xdr:cxnSp macro="">
      <xdr:nvCxnSpPr>
        <xdr:cNvPr id="706" name="直線コネクタ 705"/>
        <xdr:cNvCxnSpPr/>
      </xdr:nvCxnSpPr>
      <xdr:spPr>
        <a:xfrm flipV="1">
          <a:off x="12814300" y="16972150"/>
          <a:ext cx="889000" cy="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116498</xdr:rowOff>
    </xdr:from>
    <xdr:to>
      <xdr:col>72</xdr:col>
      <xdr:colOff>38100</xdr:colOff>
      <xdr:row>99</xdr:row>
      <xdr:rowOff>46648</xdr:rowOff>
    </xdr:to>
    <xdr:sp macro="" textlink="">
      <xdr:nvSpPr>
        <xdr:cNvPr id="707" name="フローチャート: 判断 706"/>
        <xdr:cNvSpPr/>
      </xdr:nvSpPr>
      <xdr:spPr>
        <a:xfrm>
          <a:off x="13652500" y="1691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63175</xdr:rowOff>
    </xdr:from>
    <xdr:ext cx="534377" cy="259045"/>
    <xdr:sp macro="" textlink="">
      <xdr:nvSpPr>
        <xdr:cNvPr id="708" name="テキスト ボックス 707"/>
        <xdr:cNvSpPr txBox="1"/>
      </xdr:nvSpPr>
      <xdr:spPr>
        <a:xfrm>
          <a:off x="13436111" y="1669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124061</xdr:rowOff>
    </xdr:from>
    <xdr:to>
      <xdr:col>67</xdr:col>
      <xdr:colOff>101600</xdr:colOff>
      <xdr:row>99</xdr:row>
      <xdr:rowOff>54211</xdr:rowOff>
    </xdr:to>
    <xdr:sp macro="" textlink="">
      <xdr:nvSpPr>
        <xdr:cNvPr id="709" name="フローチャート: 判断 708"/>
        <xdr:cNvSpPr/>
      </xdr:nvSpPr>
      <xdr:spPr>
        <a:xfrm>
          <a:off x="127635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45338</xdr:rowOff>
    </xdr:from>
    <xdr:ext cx="534377" cy="259045"/>
    <xdr:sp macro="" textlink="">
      <xdr:nvSpPr>
        <xdr:cNvPr id="710" name="テキスト ボックス 709"/>
        <xdr:cNvSpPr txBox="1"/>
      </xdr:nvSpPr>
      <xdr:spPr>
        <a:xfrm>
          <a:off x="12547111" y="1701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109105</xdr:rowOff>
    </xdr:from>
    <xdr:to>
      <xdr:col>85</xdr:col>
      <xdr:colOff>177800</xdr:colOff>
      <xdr:row>99</xdr:row>
      <xdr:rowOff>39255</xdr:rowOff>
    </xdr:to>
    <xdr:sp macro="" textlink="">
      <xdr:nvSpPr>
        <xdr:cNvPr id="716" name="楕円 715"/>
        <xdr:cNvSpPr/>
      </xdr:nvSpPr>
      <xdr:spPr>
        <a:xfrm>
          <a:off x="16268700" y="1691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59774</xdr:rowOff>
    </xdr:from>
    <xdr:ext cx="534377" cy="259045"/>
    <xdr:sp macro="" textlink="">
      <xdr:nvSpPr>
        <xdr:cNvPr id="717" name="積立金該当値テキスト"/>
        <xdr:cNvSpPr txBox="1"/>
      </xdr:nvSpPr>
      <xdr:spPr>
        <a:xfrm>
          <a:off x="16370300" y="1686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86970</xdr:rowOff>
    </xdr:from>
    <xdr:to>
      <xdr:col>81</xdr:col>
      <xdr:colOff>101600</xdr:colOff>
      <xdr:row>99</xdr:row>
      <xdr:rowOff>17120</xdr:rowOff>
    </xdr:to>
    <xdr:sp macro="" textlink="">
      <xdr:nvSpPr>
        <xdr:cNvPr id="718" name="楕円 717"/>
        <xdr:cNvSpPr/>
      </xdr:nvSpPr>
      <xdr:spPr>
        <a:xfrm>
          <a:off x="15430500" y="1688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8247</xdr:rowOff>
    </xdr:from>
    <xdr:ext cx="534377" cy="259045"/>
    <xdr:sp macro="" textlink="">
      <xdr:nvSpPr>
        <xdr:cNvPr id="719" name="テキスト ボックス 718"/>
        <xdr:cNvSpPr txBox="1"/>
      </xdr:nvSpPr>
      <xdr:spPr>
        <a:xfrm>
          <a:off x="15214111" y="1698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112703</xdr:rowOff>
    </xdr:from>
    <xdr:to>
      <xdr:col>76</xdr:col>
      <xdr:colOff>165100</xdr:colOff>
      <xdr:row>99</xdr:row>
      <xdr:rowOff>42853</xdr:rowOff>
    </xdr:to>
    <xdr:sp macro="" textlink="">
      <xdr:nvSpPr>
        <xdr:cNvPr id="720" name="楕円 719"/>
        <xdr:cNvSpPr/>
      </xdr:nvSpPr>
      <xdr:spPr>
        <a:xfrm>
          <a:off x="14541500" y="1691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33980</xdr:rowOff>
    </xdr:from>
    <xdr:ext cx="534377" cy="259045"/>
    <xdr:sp macro="" textlink="">
      <xdr:nvSpPr>
        <xdr:cNvPr id="721" name="テキスト ボックス 720"/>
        <xdr:cNvSpPr txBox="1"/>
      </xdr:nvSpPr>
      <xdr:spPr>
        <a:xfrm>
          <a:off x="14325111" y="1700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119250</xdr:rowOff>
    </xdr:from>
    <xdr:to>
      <xdr:col>72</xdr:col>
      <xdr:colOff>38100</xdr:colOff>
      <xdr:row>99</xdr:row>
      <xdr:rowOff>49400</xdr:rowOff>
    </xdr:to>
    <xdr:sp macro="" textlink="">
      <xdr:nvSpPr>
        <xdr:cNvPr id="722" name="楕円 721"/>
        <xdr:cNvSpPr/>
      </xdr:nvSpPr>
      <xdr:spPr>
        <a:xfrm>
          <a:off x="13652500" y="1692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40527</xdr:rowOff>
    </xdr:from>
    <xdr:ext cx="534377" cy="259045"/>
    <xdr:sp macro="" textlink="">
      <xdr:nvSpPr>
        <xdr:cNvPr id="723" name="テキスト ボックス 722"/>
        <xdr:cNvSpPr txBox="1"/>
      </xdr:nvSpPr>
      <xdr:spPr>
        <a:xfrm>
          <a:off x="13436111" y="1701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120182</xdr:rowOff>
    </xdr:from>
    <xdr:to>
      <xdr:col>67</xdr:col>
      <xdr:colOff>101600</xdr:colOff>
      <xdr:row>99</xdr:row>
      <xdr:rowOff>50332</xdr:rowOff>
    </xdr:to>
    <xdr:sp macro="" textlink="">
      <xdr:nvSpPr>
        <xdr:cNvPr id="724" name="楕円 723"/>
        <xdr:cNvSpPr/>
      </xdr:nvSpPr>
      <xdr:spPr>
        <a:xfrm>
          <a:off x="12763500" y="1692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66859</xdr:rowOff>
    </xdr:from>
    <xdr:ext cx="534377" cy="259045"/>
    <xdr:sp macro="" textlink="">
      <xdr:nvSpPr>
        <xdr:cNvPr id="725" name="テキスト ボックス 724"/>
        <xdr:cNvSpPr txBox="1"/>
      </xdr:nvSpPr>
      <xdr:spPr>
        <a:xfrm>
          <a:off x="12547111" y="16697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9" name="テキスト ボックス 73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41" name="テキスト ボックス 74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3" name="テキスト ボックス 74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5" name="テキスト ボックス 74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7" name="テキスト ボックス 74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51" name="直線コネクタ 750"/>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54" name="投資及び出資金最大値テキスト"/>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5" name="直線コネクタ 754"/>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42708</xdr:rowOff>
    </xdr:from>
    <xdr:to>
      <xdr:col>116</xdr:col>
      <xdr:colOff>63500</xdr:colOff>
      <xdr:row>37</xdr:row>
      <xdr:rowOff>71349</xdr:rowOff>
    </xdr:to>
    <xdr:cxnSp macro="">
      <xdr:nvCxnSpPr>
        <xdr:cNvPr id="756" name="直線コネクタ 755"/>
        <xdr:cNvCxnSpPr/>
      </xdr:nvCxnSpPr>
      <xdr:spPr>
        <a:xfrm>
          <a:off x="21323300" y="6386358"/>
          <a:ext cx="838200" cy="2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72356</xdr:rowOff>
    </xdr:from>
    <xdr:ext cx="469744" cy="259045"/>
    <xdr:sp macro="" textlink="">
      <xdr:nvSpPr>
        <xdr:cNvPr id="757" name="投資及び出資金平均値テキスト"/>
        <xdr:cNvSpPr txBox="1"/>
      </xdr:nvSpPr>
      <xdr:spPr>
        <a:xfrm>
          <a:off x="22212300" y="6587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58" name="フローチャート: 判断 757"/>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42708</xdr:rowOff>
    </xdr:from>
    <xdr:to>
      <xdr:col>111</xdr:col>
      <xdr:colOff>177800</xdr:colOff>
      <xdr:row>37</xdr:row>
      <xdr:rowOff>48423</xdr:rowOff>
    </xdr:to>
    <xdr:cxnSp macro="">
      <xdr:nvCxnSpPr>
        <xdr:cNvPr id="759" name="直線コネクタ 758"/>
        <xdr:cNvCxnSpPr/>
      </xdr:nvCxnSpPr>
      <xdr:spPr>
        <a:xfrm flipV="1">
          <a:off x="20434300" y="6386358"/>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60" name="フローチャート: 判断 759"/>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22293</xdr:rowOff>
    </xdr:from>
    <xdr:ext cx="469744" cy="259045"/>
    <xdr:sp macro="" textlink="">
      <xdr:nvSpPr>
        <xdr:cNvPr id="761" name="テキスト ボックス 760"/>
        <xdr:cNvSpPr txBox="1"/>
      </xdr:nvSpPr>
      <xdr:spPr>
        <a:xfrm>
          <a:off x="21088428" y="670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48423</xdr:rowOff>
    </xdr:from>
    <xdr:to>
      <xdr:col>107</xdr:col>
      <xdr:colOff>50800</xdr:colOff>
      <xdr:row>39</xdr:row>
      <xdr:rowOff>94960</xdr:rowOff>
    </xdr:to>
    <xdr:cxnSp macro="">
      <xdr:nvCxnSpPr>
        <xdr:cNvPr id="762" name="直線コネクタ 761"/>
        <xdr:cNvCxnSpPr/>
      </xdr:nvCxnSpPr>
      <xdr:spPr>
        <a:xfrm flipV="1">
          <a:off x="19545300" y="6392073"/>
          <a:ext cx="889000" cy="38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91708</xdr:rowOff>
    </xdr:from>
    <xdr:to>
      <xdr:col>107</xdr:col>
      <xdr:colOff>101600</xdr:colOff>
      <xdr:row>39</xdr:row>
      <xdr:rowOff>21858</xdr:rowOff>
    </xdr:to>
    <xdr:sp macro="" textlink="">
      <xdr:nvSpPr>
        <xdr:cNvPr id="763" name="フローチャート: 判断 762"/>
        <xdr:cNvSpPr/>
      </xdr:nvSpPr>
      <xdr:spPr>
        <a:xfrm>
          <a:off x="20383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12985</xdr:rowOff>
    </xdr:from>
    <xdr:ext cx="469744" cy="259045"/>
    <xdr:sp macro="" textlink="">
      <xdr:nvSpPr>
        <xdr:cNvPr id="764" name="テキスト ボックス 763"/>
        <xdr:cNvSpPr txBox="1"/>
      </xdr:nvSpPr>
      <xdr:spPr>
        <a:xfrm>
          <a:off x="20199428" y="6699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94960</xdr:rowOff>
    </xdr:from>
    <xdr:to>
      <xdr:col>102</xdr:col>
      <xdr:colOff>114300</xdr:colOff>
      <xdr:row>39</xdr:row>
      <xdr:rowOff>97213</xdr:rowOff>
    </xdr:to>
    <xdr:cxnSp macro="">
      <xdr:nvCxnSpPr>
        <xdr:cNvPr id="765" name="直線コネクタ 764"/>
        <xdr:cNvCxnSpPr/>
      </xdr:nvCxnSpPr>
      <xdr:spPr>
        <a:xfrm flipV="1">
          <a:off x="18656300" y="6781510"/>
          <a:ext cx="889000" cy="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136743</xdr:rowOff>
    </xdr:from>
    <xdr:to>
      <xdr:col>102</xdr:col>
      <xdr:colOff>165100</xdr:colOff>
      <xdr:row>39</xdr:row>
      <xdr:rowOff>66893</xdr:rowOff>
    </xdr:to>
    <xdr:sp macro="" textlink="">
      <xdr:nvSpPr>
        <xdr:cNvPr id="766" name="フローチャート: 判断 765"/>
        <xdr:cNvSpPr/>
      </xdr:nvSpPr>
      <xdr:spPr>
        <a:xfrm>
          <a:off x="194945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83420</xdr:rowOff>
    </xdr:from>
    <xdr:ext cx="469744" cy="259045"/>
    <xdr:sp macro="" textlink="">
      <xdr:nvSpPr>
        <xdr:cNvPr id="767" name="テキスト ボックス 766"/>
        <xdr:cNvSpPr txBox="1"/>
      </xdr:nvSpPr>
      <xdr:spPr>
        <a:xfrm>
          <a:off x="19310428" y="642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142163</xdr:rowOff>
    </xdr:from>
    <xdr:to>
      <xdr:col>98</xdr:col>
      <xdr:colOff>38100</xdr:colOff>
      <xdr:row>39</xdr:row>
      <xdr:rowOff>72313</xdr:rowOff>
    </xdr:to>
    <xdr:sp macro="" textlink="">
      <xdr:nvSpPr>
        <xdr:cNvPr id="768" name="フローチャート: 判断 767"/>
        <xdr:cNvSpPr/>
      </xdr:nvSpPr>
      <xdr:spPr>
        <a:xfrm>
          <a:off x="18605500" y="6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88841</xdr:rowOff>
    </xdr:from>
    <xdr:ext cx="469744" cy="259045"/>
    <xdr:sp macro="" textlink="">
      <xdr:nvSpPr>
        <xdr:cNvPr id="769" name="テキスト ボックス 768"/>
        <xdr:cNvSpPr txBox="1"/>
      </xdr:nvSpPr>
      <xdr:spPr>
        <a:xfrm>
          <a:off x="18421428" y="64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20549</xdr:rowOff>
    </xdr:from>
    <xdr:to>
      <xdr:col>116</xdr:col>
      <xdr:colOff>114300</xdr:colOff>
      <xdr:row>37</xdr:row>
      <xdr:rowOff>122149</xdr:rowOff>
    </xdr:to>
    <xdr:sp macro="" textlink="">
      <xdr:nvSpPr>
        <xdr:cNvPr id="775" name="楕円 774"/>
        <xdr:cNvSpPr/>
      </xdr:nvSpPr>
      <xdr:spPr>
        <a:xfrm>
          <a:off x="22110700" y="636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43426</xdr:rowOff>
    </xdr:from>
    <xdr:ext cx="534377" cy="259045"/>
    <xdr:sp macro="" textlink="">
      <xdr:nvSpPr>
        <xdr:cNvPr id="776" name="投資及び出資金該当値テキスト"/>
        <xdr:cNvSpPr txBox="1"/>
      </xdr:nvSpPr>
      <xdr:spPr>
        <a:xfrm>
          <a:off x="22212300" y="621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163358</xdr:rowOff>
    </xdr:from>
    <xdr:to>
      <xdr:col>112</xdr:col>
      <xdr:colOff>38100</xdr:colOff>
      <xdr:row>37</xdr:row>
      <xdr:rowOff>93508</xdr:rowOff>
    </xdr:to>
    <xdr:sp macro="" textlink="">
      <xdr:nvSpPr>
        <xdr:cNvPr id="777" name="楕円 776"/>
        <xdr:cNvSpPr/>
      </xdr:nvSpPr>
      <xdr:spPr>
        <a:xfrm>
          <a:off x="21272500" y="633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110035</xdr:rowOff>
    </xdr:from>
    <xdr:ext cx="534377" cy="259045"/>
    <xdr:sp macro="" textlink="">
      <xdr:nvSpPr>
        <xdr:cNvPr id="778" name="テキスト ボックス 777"/>
        <xdr:cNvSpPr txBox="1"/>
      </xdr:nvSpPr>
      <xdr:spPr>
        <a:xfrm>
          <a:off x="21056111" y="611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169073</xdr:rowOff>
    </xdr:from>
    <xdr:to>
      <xdr:col>107</xdr:col>
      <xdr:colOff>101600</xdr:colOff>
      <xdr:row>37</xdr:row>
      <xdr:rowOff>99223</xdr:rowOff>
    </xdr:to>
    <xdr:sp macro="" textlink="">
      <xdr:nvSpPr>
        <xdr:cNvPr id="779" name="楕円 778"/>
        <xdr:cNvSpPr/>
      </xdr:nvSpPr>
      <xdr:spPr>
        <a:xfrm>
          <a:off x="20383500" y="634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115750</xdr:rowOff>
    </xdr:from>
    <xdr:ext cx="534377" cy="259045"/>
    <xdr:sp macro="" textlink="">
      <xdr:nvSpPr>
        <xdr:cNvPr id="780" name="テキスト ボックス 779"/>
        <xdr:cNvSpPr txBox="1"/>
      </xdr:nvSpPr>
      <xdr:spPr>
        <a:xfrm>
          <a:off x="20167111" y="611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44160</xdr:rowOff>
    </xdr:from>
    <xdr:to>
      <xdr:col>102</xdr:col>
      <xdr:colOff>165100</xdr:colOff>
      <xdr:row>39</xdr:row>
      <xdr:rowOff>145760</xdr:rowOff>
    </xdr:to>
    <xdr:sp macro="" textlink="">
      <xdr:nvSpPr>
        <xdr:cNvPr id="781" name="楕円 780"/>
        <xdr:cNvSpPr/>
      </xdr:nvSpPr>
      <xdr:spPr>
        <a:xfrm>
          <a:off x="19494500" y="673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136887</xdr:rowOff>
    </xdr:from>
    <xdr:ext cx="378565" cy="259045"/>
    <xdr:sp macro="" textlink="">
      <xdr:nvSpPr>
        <xdr:cNvPr id="782" name="テキスト ボックス 781"/>
        <xdr:cNvSpPr txBox="1"/>
      </xdr:nvSpPr>
      <xdr:spPr>
        <a:xfrm>
          <a:off x="19356017" y="6823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46413</xdr:rowOff>
    </xdr:from>
    <xdr:to>
      <xdr:col>98</xdr:col>
      <xdr:colOff>38100</xdr:colOff>
      <xdr:row>39</xdr:row>
      <xdr:rowOff>148013</xdr:rowOff>
    </xdr:to>
    <xdr:sp macro="" textlink="">
      <xdr:nvSpPr>
        <xdr:cNvPr id="783" name="楕円 782"/>
        <xdr:cNvSpPr/>
      </xdr:nvSpPr>
      <xdr:spPr>
        <a:xfrm>
          <a:off x="18605500" y="673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139140</xdr:rowOff>
    </xdr:from>
    <xdr:ext cx="313932" cy="259045"/>
    <xdr:sp macro="" textlink="">
      <xdr:nvSpPr>
        <xdr:cNvPr id="784" name="テキスト ボックス 783"/>
        <xdr:cNvSpPr txBox="1"/>
      </xdr:nvSpPr>
      <xdr:spPr>
        <a:xfrm>
          <a:off x="18499333" y="68256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5" name="直線コネクタ 79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6" name="テキスト ボックス 79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7" name="直線コネクタ 79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8" name="テキスト ボックス 79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9" name="直線コネクタ 79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800" name="テキスト ボックス 79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1" name="直線コネクタ 80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2" name="テキスト ボックス 80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4" name="テキスト ボックス 80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6" name="直線コネクタ 805"/>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8" name="直線コネクタ 80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809" name="貸付金最大値テキスト"/>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10" name="直線コネクタ 809"/>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52672</xdr:rowOff>
    </xdr:from>
    <xdr:to>
      <xdr:col>116</xdr:col>
      <xdr:colOff>63500</xdr:colOff>
      <xdr:row>57</xdr:row>
      <xdr:rowOff>62044</xdr:rowOff>
    </xdr:to>
    <xdr:cxnSp macro="">
      <xdr:nvCxnSpPr>
        <xdr:cNvPr id="811" name="直線コネクタ 810"/>
        <xdr:cNvCxnSpPr/>
      </xdr:nvCxnSpPr>
      <xdr:spPr>
        <a:xfrm>
          <a:off x="21323300" y="9825322"/>
          <a:ext cx="8382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103469</xdr:rowOff>
    </xdr:from>
    <xdr:ext cx="469744" cy="259045"/>
    <xdr:sp macro="" textlink="">
      <xdr:nvSpPr>
        <xdr:cNvPr id="812" name="貸付金平均値テキスト"/>
        <xdr:cNvSpPr txBox="1"/>
      </xdr:nvSpPr>
      <xdr:spPr>
        <a:xfrm>
          <a:off x="22212300" y="9876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813" name="フローチャート: 判断 812"/>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47689</xdr:rowOff>
    </xdr:from>
    <xdr:to>
      <xdr:col>111</xdr:col>
      <xdr:colOff>177800</xdr:colOff>
      <xdr:row>57</xdr:row>
      <xdr:rowOff>52672</xdr:rowOff>
    </xdr:to>
    <xdr:cxnSp macro="">
      <xdr:nvCxnSpPr>
        <xdr:cNvPr id="814" name="直線コネクタ 813"/>
        <xdr:cNvCxnSpPr/>
      </xdr:nvCxnSpPr>
      <xdr:spPr>
        <a:xfrm>
          <a:off x="20434300" y="9820339"/>
          <a:ext cx="889000" cy="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15" name="フローチャート: 判断 814"/>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53360</xdr:rowOff>
    </xdr:from>
    <xdr:ext cx="469744" cy="259045"/>
    <xdr:sp macro="" textlink="">
      <xdr:nvSpPr>
        <xdr:cNvPr id="816" name="テキスト ボックス 815"/>
        <xdr:cNvSpPr txBox="1"/>
      </xdr:nvSpPr>
      <xdr:spPr>
        <a:xfrm>
          <a:off x="21088428" y="999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47689</xdr:rowOff>
    </xdr:from>
    <xdr:to>
      <xdr:col>107</xdr:col>
      <xdr:colOff>50800</xdr:colOff>
      <xdr:row>57</xdr:row>
      <xdr:rowOff>53404</xdr:rowOff>
    </xdr:to>
    <xdr:cxnSp macro="">
      <xdr:nvCxnSpPr>
        <xdr:cNvPr id="817" name="直線コネクタ 816"/>
        <xdr:cNvCxnSpPr/>
      </xdr:nvCxnSpPr>
      <xdr:spPr>
        <a:xfrm flipV="1">
          <a:off x="19545300" y="9820339"/>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116606</xdr:rowOff>
    </xdr:from>
    <xdr:to>
      <xdr:col>107</xdr:col>
      <xdr:colOff>101600</xdr:colOff>
      <xdr:row>58</xdr:row>
      <xdr:rowOff>46756</xdr:rowOff>
    </xdr:to>
    <xdr:sp macro="" textlink="">
      <xdr:nvSpPr>
        <xdr:cNvPr id="818" name="フローチャート: 判断 817"/>
        <xdr:cNvSpPr/>
      </xdr:nvSpPr>
      <xdr:spPr>
        <a:xfrm>
          <a:off x="20383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37883</xdr:rowOff>
    </xdr:from>
    <xdr:ext cx="469744" cy="259045"/>
    <xdr:sp macro="" textlink="">
      <xdr:nvSpPr>
        <xdr:cNvPr id="819" name="テキスト ボックス 818"/>
        <xdr:cNvSpPr txBox="1"/>
      </xdr:nvSpPr>
      <xdr:spPr>
        <a:xfrm>
          <a:off x="20199428" y="998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28921</xdr:rowOff>
    </xdr:from>
    <xdr:to>
      <xdr:col>102</xdr:col>
      <xdr:colOff>114300</xdr:colOff>
      <xdr:row>57</xdr:row>
      <xdr:rowOff>53404</xdr:rowOff>
    </xdr:to>
    <xdr:cxnSp macro="">
      <xdr:nvCxnSpPr>
        <xdr:cNvPr id="820" name="直線コネクタ 819"/>
        <xdr:cNvCxnSpPr/>
      </xdr:nvCxnSpPr>
      <xdr:spPr>
        <a:xfrm>
          <a:off x="18656300" y="9630121"/>
          <a:ext cx="889000" cy="19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135192</xdr:rowOff>
    </xdr:from>
    <xdr:to>
      <xdr:col>102</xdr:col>
      <xdr:colOff>165100</xdr:colOff>
      <xdr:row>58</xdr:row>
      <xdr:rowOff>65342</xdr:rowOff>
    </xdr:to>
    <xdr:sp macro="" textlink="">
      <xdr:nvSpPr>
        <xdr:cNvPr id="821" name="フローチャート: 判断 820"/>
        <xdr:cNvSpPr/>
      </xdr:nvSpPr>
      <xdr:spPr>
        <a:xfrm>
          <a:off x="19494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56469</xdr:rowOff>
    </xdr:from>
    <xdr:ext cx="469744" cy="259045"/>
    <xdr:sp macro="" textlink="">
      <xdr:nvSpPr>
        <xdr:cNvPr id="822" name="テキスト ボックス 821"/>
        <xdr:cNvSpPr txBox="1"/>
      </xdr:nvSpPr>
      <xdr:spPr>
        <a:xfrm>
          <a:off x="19310428" y="1000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132631</xdr:rowOff>
    </xdr:from>
    <xdr:to>
      <xdr:col>98</xdr:col>
      <xdr:colOff>38100</xdr:colOff>
      <xdr:row>58</xdr:row>
      <xdr:rowOff>62781</xdr:rowOff>
    </xdr:to>
    <xdr:sp macro="" textlink="">
      <xdr:nvSpPr>
        <xdr:cNvPr id="823" name="フローチャート: 判断 822"/>
        <xdr:cNvSpPr/>
      </xdr:nvSpPr>
      <xdr:spPr>
        <a:xfrm>
          <a:off x="186055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53908</xdr:rowOff>
    </xdr:from>
    <xdr:ext cx="469744" cy="259045"/>
    <xdr:sp macro="" textlink="">
      <xdr:nvSpPr>
        <xdr:cNvPr id="824" name="テキスト ボックス 823"/>
        <xdr:cNvSpPr txBox="1"/>
      </xdr:nvSpPr>
      <xdr:spPr>
        <a:xfrm>
          <a:off x="18421428" y="999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11244</xdr:rowOff>
    </xdr:from>
    <xdr:to>
      <xdr:col>116</xdr:col>
      <xdr:colOff>114300</xdr:colOff>
      <xdr:row>57</xdr:row>
      <xdr:rowOff>112844</xdr:rowOff>
    </xdr:to>
    <xdr:sp macro="" textlink="">
      <xdr:nvSpPr>
        <xdr:cNvPr id="830" name="楕円 829"/>
        <xdr:cNvSpPr/>
      </xdr:nvSpPr>
      <xdr:spPr>
        <a:xfrm>
          <a:off x="22110700" y="978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34121</xdr:rowOff>
    </xdr:from>
    <xdr:ext cx="534377" cy="259045"/>
    <xdr:sp macro="" textlink="">
      <xdr:nvSpPr>
        <xdr:cNvPr id="831" name="貸付金該当値テキスト"/>
        <xdr:cNvSpPr txBox="1"/>
      </xdr:nvSpPr>
      <xdr:spPr>
        <a:xfrm>
          <a:off x="22212300" y="963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1872</xdr:rowOff>
    </xdr:from>
    <xdr:to>
      <xdr:col>112</xdr:col>
      <xdr:colOff>38100</xdr:colOff>
      <xdr:row>57</xdr:row>
      <xdr:rowOff>103472</xdr:rowOff>
    </xdr:to>
    <xdr:sp macro="" textlink="">
      <xdr:nvSpPr>
        <xdr:cNvPr id="832" name="楕円 831"/>
        <xdr:cNvSpPr/>
      </xdr:nvSpPr>
      <xdr:spPr>
        <a:xfrm>
          <a:off x="21272500" y="977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119999</xdr:rowOff>
    </xdr:from>
    <xdr:ext cx="534377" cy="259045"/>
    <xdr:sp macro="" textlink="">
      <xdr:nvSpPr>
        <xdr:cNvPr id="833" name="テキスト ボックス 832"/>
        <xdr:cNvSpPr txBox="1"/>
      </xdr:nvSpPr>
      <xdr:spPr>
        <a:xfrm>
          <a:off x="21056111" y="954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168339</xdr:rowOff>
    </xdr:from>
    <xdr:to>
      <xdr:col>107</xdr:col>
      <xdr:colOff>101600</xdr:colOff>
      <xdr:row>57</xdr:row>
      <xdr:rowOff>98489</xdr:rowOff>
    </xdr:to>
    <xdr:sp macro="" textlink="">
      <xdr:nvSpPr>
        <xdr:cNvPr id="834" name="楕円 833"/>
        <xdr:cNvSpPr/>
      </xdr:nvSpPr>
      <xdr:spPr>
        <a:xfrm>
          <a:off x="20383500" y="976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115016</xdr:rowOff>
    </xdr:from>
    <xdr:ext cx="534377" cy="259045"/>
    <xdr:sp macro="" textlink="">
      <xdr:nvSpPr>
        <xdr:cNvPr id="835" name="テキスト ボックス 834"/>
        <xdr:cNvSpPr txBox="1"/>
      </xdr:nvSpPr>
      <xdr:spPr>
        <a:xfrm>
          <a:off x="20167111" y="954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2604</xdr:rowOff>
    </xdr:from>
    <xdr:to>
      <xdr:col>102</xdr:col>
      <xdr:colOff>165100</xdr:colOff>
      <xdr:row>57</xdr:row>
      <xdr:rowOff>104204</xdr:rowOff>
    </xdr:to>
    <xdr:sp macro="" textlink="">
      <xdr:nvSpPr>
        <xdr:cNvPr id="836" name="楕円 835"/>
        <xdr:cNvSpPr/>
      </xdr:nvSpPr>
      <xdr:spPr>
        <a:xfrm>
          <a:off x="19494500" y="977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120731</xdr:rowOff>
    </xdr:from>
    <xdr:ext cx="534377" cy="259045"/>
    <xdr:sp macro="" textlink="">
      <xdr:nvSpPr>
        <xdr:cNvPr id="837" name="テキスト ボックス 836"/>
        <xdr:cNvSpPr txBox="1"/>
      </xdr:nvSpPr>
      <xdr:spPr>
        <a:xfrm>
          <a:off x="19278111" y="955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149571</xdr:rowOff>
    </xdr:from>
    <xdr:to>
      <xdr:col>98</xdr:col>
      <xdr:colOff>38100</xdr:colOff>
      <xdr:row>56</xdr:row>
      <xdr:rowOff>79721</xdr:rowOff>
    </xdr:to>
    <xdr:sp macro="" textlink="">
      <xdr:nvSpPr>
        <xdr:cNvPr id="838" name="楕円 837"/>
        <xdr:cNvSpPr/>
      </xdr:nvSpPr>
      <xdr:spPr>
        <a:xfrm>
          <a:off x="18605500" y="957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96248</xdr:rowOff>
    </xdr:from>
    <xdr:ext cx="534377" cy="259045"/>
    <xdr:sp macro="" textlink="">
      <xdr:nvSpPr>
        <xdr:cNvPr id="839" name="テキスト ボックス 838"/>
        <xdr:cNvSpPr txBox="1"/>
      </xdr:nvSpPr>
      <xdr:spPr>
        <a:xfrm>
          <a:off x="18389111" y="935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50" name="テキスト ボックス 84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1" name="直線コネクタ 85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2" name="テキスト ボックス 85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3" name="直線コネクタ 85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4" name="テキスト ボックス 85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5" name="直線コネクタ 85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6" name="テキスト ボックス 85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7" name="直線コネクタ 85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8" name="テキスト ボックス 85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9" name="直線コネクタ 85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60" name="テキスト ボックス 85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1" name="直線コネクタ 86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2" name="テキスト ボックス 86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3" name="直線コネクタ 86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4" name="テキスト ボックス 86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6" name="直線コネクタ 865"/>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67" name="繰出金最小値テキスト"/>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68" name="直線コネクタ 867"/>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69" name="繰出金最大値テキスト"/>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70" name="直線コネクタ 869"/>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108431</xdr:rowOff>
    </xdr:from>
    <xdr:to>
      <xdr:col>116</xdr:col>
      <xdr:colOff>63500</xdr:colOff>
      <xdr:row>76</xdr:row>
      <xdr:rowOff>143652</xdr:rowOff>
    </xdr:to>
    <xdr:cxnSp macro="">
      <xdr:nvCxnSpPr>
        <xdr:cNvPr id="871" name="直線コネクタ 870"/>
        <xdr:cNvCxnSpPr/>
      </xdr:nvCxnSpPr>
      <xdr:spPr>
        <a:xfrm flipV="1">
          <a:off x="21323300" y="13138631"/>
          <a:ext cx="838200" cy="3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1804</xdr:rowOff>
    </xdr:from>
    <xdr:ext cx="534377" cy="259045"/>
    <xdr:sp macro="" textlink="">
      <xdr:nvSpPr>
        <xdr:cNvPr id="872" name="繰出金平均値テキスト"/>
        <xdr:cNvSpPr txBox="1"/>
      </xdr:nvSpPr>
      <xdr:spPr>
        <a:xfrm>
          <a:off x="22212300" y="12860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73" name="フローチャート: 判断 872"/>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143652</xdr:rowOff>
    </xdr:from>
    <xdr:to>
      <xdr:col>111</xdr:col>
      <xdr:colOff>177800</xdr:colOff>
      <xdr:row>76</xdr:row>
      <xdr:rowOff>152388</xdr:rowOff>
    </xdr:to>
    <xdr:cxnSp macro="">
      <xdr:nvCxnSpPr>
        <xdr:cNvPr id="874" name="直線コネクタ 873"/>
        <xdr:cNvCxnSpPr/>
      </xdr:nvCxnSpPr>
      <xdr:spPr>
        <a:xfrm flipV="1">
          <a:off x="20434300" y="13173852"/>
          <a:ext cx="889000" cy="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75" name="フローチャート: 判断 874"/>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105643</xdr:rowOff>
    </xdr:from>
    <xdr:ext cx="534377" cy="259045"/>
    <xdr:sp macro="" textlink="">
      <xdr:nvSpPr>
        <xdr:cNvPr id="876" name="テキスト ボックス 875"/>
        <xdr:cNvSpPr txBox="1"/>
      </xdr:nvSpPr>
      <xdr:spPr>
        <a:xfrm>
          <a:off x="21056111" y="1279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61600</xdr:rowOff>
    </xdr:from>
    <xdr:to>
      <xdr:col>107</xdr:col>
      <xdr:colOff>50800</xdr:colOff>
      <xdr:row>76</xdr:row>
      <xdr:rowOff>152388</xdr:rowOff>
    </xdr:to>
    <xdr:cxnSp macro="">
      <xdr:nvCxnSpPr>
        <xdr:cNvPr id="877" name="直線コネクタ 876"/>
        <xdr:cNvCxnSpPr/>
      </xdr:nvCxnSpPr>
      <xdr:spPr>
        <a:xfrm>
          <a:off x="19545300" y="12748900"/>
          <a:ext cx="889000" cy="43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18817</xdr:rowOff>
    </xdr:from>
    <xdr:to>
      <xdr:col>107</xdr:col>
      <xdr:colOff>101600</xdr:colOff>
      <xdr:row>76</xdr:row>
      <xdr:rowOff>120417</xdr:rowOff>
    </xdr:to>
    <xdr:sp macro="" textlink="">
      <xdr:nvSpPr>
        <xdr:cNvPr id="878" name="フローチャート: 判断 877"/>
        <xdr:cNvSpPr/>
      </xdr:nvSpPr>
      <xdr:spPr>
        <a:xfrm>
          <a:off x="20383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136944</xdr:rowOff>
    </xdr:from>
    <xdr:ext cx="534377" cy="259045"/>
    <xdr:sp macro="" textlink="">
      <xdr:nvSpPr>
        <xdr:cNvPr id="879" name="テキスト ボックス 878"/>
        <xdr:cNvSpPr txBox="1"/>
      </xdr:nvSpPr>
      <xdr:spPr>
        <a:xfrm>
          <a:off x="20167111" y="1282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61600</xdr:rowOff>
    </xdr:from>
    <xdr:to>
      <xdr:col>102</xdr:col>
      <xdr:colOff>114300</xdr:colOff>
      <xdr:row>74</xdr:row>
      <xdr:rowOff>83546</xdr:rowOff>
    </xdr:to>
    <xdr:cxnSp macro="">
      <xdr:nvCxnSpPr>
        <xdr:cNvPr id="880" name="直線コネクタ 879"/>
        <xdr:cNvCxnSpPr/>
      </xdr:nvCxnSpPr>
      <xdr:spPr>
        <a:xfrm flipV="1">
          <a:off x="18656300" y="12748900"/>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66073</xdr:rowOff>
    </xdr:from>
    <xdr:to>
      <xdr:col>102</xdr:col>
      <xdr:colOff>165100</xdr:colOff>
      <xdr:row>75</xdr:row>
      <xdr:rowOff>167673</xdr:rowOff>
    </xdr:to>
    <xdr:sp macro="" textlink="">
      <xdr:nvSpPr>
        <xdr:cNvPr id="881" name="フローチャート: 判断 880"/>
        <xdr:cNvSpPr/>
      </xdr:nvSpPr>
      <xdr:spPr>
        <a:xfrm>
          <a:off x="19494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158799</xdr:rowOff>
    </xdr:from>
    <xdr:ext cx="534377" cy="259045"/>
    <xdr:sp macro="" textlink="">
      <xdr:nvSpPr>
        <xdr:cNvPr id="882" name="テキスト ボックス 881"/>
        <xdr:cNvSpPr txBox="1"/>
      </xdr:nvSpPr>
      <xdr:spPr>
        <a:xfrm>
          <a:off x="19278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44715</xdr:rowOff>
    </xdr:from>
    <xdr:to>
      <xdr:col>98</xdr:col>
      <xdr:colOff>38100</xdr:colOff>
      <xdr:row>75</xdr:row>
      <xdr:rowOff>146315</xdr:rowOff>
    </xdr:to>
    <xdr:sp macro="" textlink="">
      <xdr:nvSpPr>
        <xdr:cNvPr id="883" name="フローチャート: 判断 882"/>
        <xdr:cNvSpPr/>
      </xdr:nvSpPr>
      <xdr:spPr>
        <a:xfrm>
          <a:off x="18605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137442</xdr:rowOff>
    </xdr:from>
    <xdr:ext cx="534377" cy="259045"/>
    <xdr:sp macro="" textlink="">
      <xdr:nvSpPr>
        <xdr:cNvPr id="884" name="テキスト ボックス 883"/>
        <xdr:cNvSpPr txBox="1"/>
      </xdr:nvSpPr>
      <xdr:spPr>
        <a:xfrm>
          <a:off x="18389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5" name="テキスト ボックス 88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6" name="テキスト ボックス 88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7" name="テキスト ボックス 88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8" name="テキスト ボックス 88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9" name="テキスト ボックス 88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57631</xdr:rowOff>
    </xdr:from>
    <xdr:to>
      <xdr:col>116</xdr:col>
      <xdr:colOff>114300</xdr:colOff>
      <xdr:row>76</xdr:row>
      <xdr:rowOff>159231</xdr:rowOff>
    </xdr:to>
    <xdr:sp macro="" textlink="">
      <xdr:nvSpPr>
        <xdr:cNvPr id="890" name="楕円 889"/>
        <xdr:cNvSpPr/>
      </xdr:nvSpPr>
      <xdr:spPr>
        <a:xfrm>
          <a:off x="22110700" y="1308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36058</xdr:rowOff>
    </xdr:from>
    <xdr:ext cx="534377" cy="259045"/>
    <xdr:sp macro="" textlink="">
      <xdr:nvSpPr>
        <xdr:cNvPr id="891" name="繰出金該当値テキスト"/>
        <xdr:cNvSpPr txBox="1"/>
      </xdr:nvSpPr>
      <xdr:spPr>
        <a:xfrm>
          <a:off x="22212300" y="1306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92852</xdr:rowOff>
    </xdr:from>
    <xdr:to>
      <xdr:col>112</xdr:col>
      <xdr:colOff>38100</xdr:colOff>
      <xdr:row>77</xdr:row>
      <xdr:rowOff>23002</xdr:rowOff>
    </xdr:to>
    <xdr:sp macro="" textlink="">
      <xdr:nvSpPr>
        <xdr:cNvPr id="892" name="楕円 891"/>
        <xdr:cNvSpPr/>
      </xdr:nvSpPr>
      <xdr:spPr>
        <a:xfrm>
          <a:off x="21272500" y="1312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14129</xdr:rowOff>
    </xdr:from>
    <xdr:ext cx="534377" cy="259045"/>
    <xdr:sp macro="" textlink="">
      <xdr:nvSpPr>
        <xdr:cNvPr id="893" name="テキスト ボックス 892"/>
        <xdr:cNvSpPr txBox="1"/>
      </xdr:nvSpPr>
      <xdr:spPr>
        <a:xfrm>
          <a:off x="21056111" y="1321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101588</xdr:rowOff>
    </xdr:from>
    <xdr:to>
      <xdr:col>107</xdr:col>
      <xdr:colOff>101600</xdr:colOff>
      <xdr:row>77</xdr:row>
      <xdr:rowOff>31738</xdr:rowOff>
    </xdr:to>
    <xdr:sp macro="" textlink="">
      <xdr:nvSpPr>
        <xdr:cNvPr id="894" name="楕円 893"/>
        <xdr:cNvSpPr/>
      </xdr:nvSpPr>
      <xdr:spPr>
        <a:xfrm>
          <a:off x="20383500" y="1313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22865</xdr:rowOff>
    </xdr:from>
    <xdr:ext cx="534377" cy="259045"/>
    <xdr:sp macro="" textlink="">
      <xdr:nvSpPr>
        <xdr:cNvPr id="895" name="テキスト ボックス 894"/>
        <xdr:cNvSpPr txBox="1"/>
      </xdr:nvSpPr>
      <xdr:spPr>
        <a:xfrm>
          <a:off x="20167111" y="1322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10800</xdr:rowOff>
    </xdr:from>
    <xdr:to>
      <xdr:col>102</xdr:col>
      <xdr:colOff>165100</xdr:colOff>
      <xdr:row>74</xdr:row>
      <xdr:rowOff>112400</xdr:rowOff>
    </xdr:to>
    <xdr:sp macro="" textlink="">
      <xdr:nvSpPr>
        <xdr:cNvPr id="896" name="楕円 895"/>
        <xdr:cNvSpPr/>
      </xdr:nvSpPr>
      <xdr:spPr>
        <a:xfrm>
          <a:off x="19494500" y="126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128927</xdr:rowOff>
    </xdr:from>
    <xdr:ext cx="534377" cy="259045"/>
    <xdr:sp macro="" textlink="">
      <xdr:nvSpPr>
        <xdr:cNvPr id="897" name="テキスト ボックス 896"/>
        <xdr:cNvSpPr txBox="1"/>
      </xdr:nvSpPr>
      <xdr:spPr>
        <a:xfrm>
          <a:off x="19278111" y="1247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32746</xdr:rowOff>
    </xdr:from>
    <xdr:to>
      <xdr:col>98</xdr:col>
      <xdr:colOff>38100</xdr:colOff>
      <xdr:row>74</xdr:row>
      <xdr:rowOff>134346</xdr:rowOff>
    </xdr:to>
    <xdr:sp macro="" textlink="">
      <xdr:nvSpPr>
        <xdr:cNvPr id="898" name="楕円 897"/>
        <xdr:cNvSpPr/>
      </xdr:nvSpPr>
      <xdr:spPr>
        <a:xfrm>
          <a:off x="18605500" y="1272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150873</xdr:rowOff>
    </xdr:from>
    <xdr:ext cx="534377" cy="259045"/>
    <xdr:sp macro="" textlink="">
      <xdr:nvSpPr>
        <xdr:cNvPr id="899" name="テキスト ボックス 898"/>
        <xdr:cNvSpPr txBox="1"/>
      </xdr:nvSpPr>
      <xdr:spPr>
        <a:xfrm>
          <a:off x="18389111" y="1249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0" name="正方形/長方形 89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1" name="正方形/長方形 90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2" name="正方形/長方形 90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3" name="正方形/長方形 90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4" name="正方形/長方形 90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5" name="正方形/長方形 90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6" name="正方形/長方形 90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7" name="正方形/長方形 90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8" name="テキスト ボックス 90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9" name="直線コネクタ 90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10" name="直線コネクタ 909"/>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11" name="テキスト ボックス 910"/>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12" name="直線コネクタ 911"/>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13" name="テキスト ボックス 912"/>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4" name="直線コネクタ 913"/>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15" name="テキスト ボックス 914"/>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6" name="直線コネクタ 915"/>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17" name="テキスト ボックス 916"/>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18" name="直線コネクタ 917"/>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19" name="テキスト ボックス 918"/>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20" name="直線コネクタ 919"/>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21" name="テキスト ボックス 920"/>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22" name="直線コネクタ 92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23" name="テキスト ボックス 922"/>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5" name="直線コネクタ 924"/>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26" name="前年度繰上充用金最小値テキスト"/>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7" name="直線コネクタ 926"/>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28" name="前年度繰上充用金最大値テキスト"/>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29" name="直線コネクタ 928"/>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30" name="直線コネクタ 929"/>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31" name="前年度繰上充用金平均値テキスト"/>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32" name="フローチャート: 判断 931"/>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33" name="直線コネクタ 932"/>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34" name="フローチャート: 判断 933"/>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35" name="テキスト ボックス 934"/>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6" name="直線コネクタ 935"/>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39261</xdr:rowOff>
    </xdr:from>
    <xdr:to>
      <xdr:col>107</xdr:col>
      <xdr:colOff>101600</xdr:colOff>
      <xdr:row>99</xdr:row>
      <xdr:rowOff>140861</xdr:rowOff>
    </xdr:to>
    <xdr:sp macro="" textlink="">
      <xdr:nvSpPr>
        <xdr:cNvPr id="937" name="フローチャート: 判断 936"/>
        <xdr:cNvSpPr/>
      </xdr:nvSpPr>
      <xdr:spPr>
        <a:xfrm>
          <a:off x="20383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157388</xdr:rowOff>
    </xdr:from>
    <xdr:ext cx="313932" cy="259045"/>
    <xdr:sp macro="" textlink="">
      <xdr:nvSpPr>
        <xdr:cNvPr id="938" name="テキスト ボックス 937"/>
        <xdr:cNvSpPr txBox="1"/>
      </xdr:nvSpPr>
      <xdr:spPr>
        <a:xfrm>
          <a:off x="20277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39" name="直線コネクタ 938"/>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37629</xdr:rowOff>
    </xdr:from>
    <xdr:to>
      <xdr:col>102</xdr:col>
      <xdr:colOff>165100</xdr:colOff>
      <xdr:row>99</xdr:row>
      <xdr:rowOff>139229</xdr:rowOff>
    </xdr:to>
    <xdr:sp macro="" textlink="">
      <xdr:nvSpPr>
        <xdr:cNvPr id="940" name="フローチャート: 判断 939"/>
        <xdr:cNvSpPr/>
      </xdr:nvSpPr>
      <xdr:spPr>
        <a:xfrm>
          <a:off x="19494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155756</xdr:rowOff>
    </xdr:from>
    <xdr:ext cx="313932" cy="259045"/>
    <xdr:sp macro="" textlink="">
      <xdr:nvSpPr>
        <xdr:cNvPr id="941" name="テキスト ボックス 940"/>
        <xdr:cNvSpPr txBox="1"/>
      </xdr:nvSpPr>
      <xdr:spPr>
        <a:xfrm>
          <a:off x="19388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37302</xdr:rowOff>
    </xdr:from>
    <xdr:to>
      <xdr:col>98</xdr:col>
      <xdr:colOff>38100</xdr:colOff>
      <xdr:row>99</xdr:row>
      <xdr:rowOff>138902</xdr:rowOff>
    </xdr:to>
    <xdr:sp macro="" textlink="">
      <xdr:nvSpPr>
        <xdr:cNvPr id="942" name="フローチャート: 判断 941"/>
        <xdr:cNvSpPr/>
      </xdr:nvSpPr>
      <xdr:spPr>
        <a:xfrm>
          <a:off x="18605500" y="1701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155429</xdr:rowOff>
    </xdr:from>
    <xdr:ext cx="313932" cy="259045"/>
    <xdr:sp macro="" textlink="">
      <xdr:nvSpPr>
        <xdr:cNvPr id="943" name="テキスト ボックス 942"/>
        <xdr:cNvSpPr txBox="1"/>
      </xdr:nvSpPr>
      <xdr:spPr>
        <a:xfrm>
          <a:off x="18499333" y="16786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44" name="テキスト ボックス 94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45" name="テキスト ボックス 94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46" name="テキスト ボックス 94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7" name="テキスト ボックス 94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8" name="テキスト ボックス 94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49" name="楕円 948"/>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50" name="前年度繰上充用金該当値テキスト"/>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51" name="楕円 950"/>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52" name="テキスト ボックス 951"/>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53" name="楕円 952"/>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54" name="テキスト ボックス 953"/>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55" name="楕円 954"/>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56" name="テキスト ボックス 955"/>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57" name="楕円 956"/>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58" name="テキスト ボックス 957"/>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9" name="正方形/長方形 95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60" name="正方形/長方形 95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61" name="テキスト ボックス 96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扶助費の住民一人当たりのコストは、前年度より</a:t>
          </a:r>
          <a:r>
            <a:rPr kumimoji="1" lang="en-US" altLang="ja-JP" sz="1300">
              <a:latin typeface="ＭＳ Ｐゴシック" panose="020B0600070205080204" pitchFamily="50" charset="-128"/>
              <a:ea typeface="ＭＳ Ｐゴシック" panose="020B0600070205080204" pitchFamily="50" charset="-128"/>
            </a:rPr>
            <a:t>9,968</a:t>
          </a:r>
          <a:r>
            <a:rPr kumimoji="1" lang="ja-JP" altLang="en-US" sz="1300">
              <a:latin typeface="ＭＳ Ｐゴシック" panose="020B0600070205080204" pitchFamily="50" charset="-128"/>
              <a:ea typeface="ＭＳ Ｐゴシック" panose="020B0600070205080204" pitchFamily="50" charset="-128"/>
            </a:rPr>
            <a:t>円増加し、類似団体平均を</a:t>
          </a:r>
          <a:r>
            <a:rPr kumimoji="1" lang="en-US" altLang="ja-JP" sz="1300">
              <a:latin typeface="ＭＳ Ｐゴシック" panose="020B0600070205080204" pitchFamily="50" charset="-128"/>
              <a:ea typeface="ＭＳ Ｐゴシック" panose="020B0600070205080204" pitchFamily="50" charset="-128"/>
            </a:rPr>
            <a:t>6,546</a:t>
          </a:r>
          <a:r>
            <a:rPr kumimoji="1" lang="ja-JP" altLang="en-US" sz="1300">
              <a:latin typeface="ＭＳ Ｐゴシック" panose="020B0600070205080204" pitchFamily="50" charset="-128"/>
              <a:ea typeface="ＭＳ Ｐゴシック" panose="020B0600070205080204" pitchFamily="50" charset="-128"/>
            </a:rPr>
            <a:t>円上回っている。これは、電力・ガス・食料品等価格高騰緊急支援給付金事業や住民税非課税世帯等臨時特別給付金事業等を実施したためである。</a:t>
          </a:r>
        </a:p>
        <a:p>
          <a:r>
            <a:rPr kumimoji="1" lang="ja-JP" altLang="en-US" sz="1300">
              <a:latin typeface="ＭＳ Ｐゴシック" panose="020B0600070205080204" pitchFamily="50" charset="-128"/>
              <a:ea typeface="ＭＳ Ｐゴシック" panose="020B0600070205080204" pitchFamily="50" charset="-128"/>
            </a:rPr>
            <a:t>　補助費等の住民一人当たりのコストは、類似団体平均を</a:t>
          </a:r>
          <a:r>
            <a:rPr kumimoji="1" lang="en-US" altLang="ja-JP" sz="1300">
              <a:latin typeface="ＭＳ Ｐゴシック" panose="020B0600070205080204" pitchFamily="50" charset="-128"/>
              <a:ea typeface="ＭＳ Ｐゴシック" panose="020B0600070205080204" pitchFamily="50" charset="-128"/>
            </a:rPr>
            <a:t>15,622</a:t>
          </a:r>
          <a:r>
            <a:rPr kumimoji="1" lang="ja-JP" altLang="en-US" sz="1300">
              <a:latin typeface="ＭＳ Ｐゴシック" panose="020B0600070205080204" pitchFamily="50" charset="-128"/>
              <a:ea typeface="ＭＳ Ｐゴシック" panose="020B0600070205080204" pitchFamily="50" charset="-128"/>
            </a:rPr>
            <a:t>円上回っているが、前年度より</a:t>
          </a:r>
          <a:r>
            <a:rPr kumimoji="1" lang="en-US" altLang="ja-JP" sz="1300">
              <a:latin typeface="ＭＳ Ｐゴシック" panose="020B0600070205080204" pitchFamily="50" charset="-128"/>
              <a:ea typeface="ＭＳ Ｐゴシック" panose="020B0600070205080204" pitchFamily="50" charset="-128"/>
            </a:rPr>
            <a:t>17,687</a:t>
          </a:r>
          <a:r>
            <a:rPr kumimoji="1" lang="ja-JP" altLang="en-US" sz="1300">
              <a:latin typeface="ＭＳ Ｐゴシック" panose="020B0600070205080204" pitchFamily="50" charset="-128"/>
              <a:ea typeface="ＭＳ Ｐゴシック" panose="020B0600070205080204" pitchFamily="50" charset="-128"/>
            </a:rPr>
            <a:t>円減少した。これは、新型コロナウイルス感染症対応地方創生臨時交付金を充当して実施した光ブロードバンドサービス環境整備事業費補助金事業等が終了したためである。</a:t>
          </a:r>
        </a:p>
        <a:p>
          <a:r>
            <a:rPr kumimoji="1" lang="ja-JP" altLang="en-US" sz="1300">
              <a:latin typeface="ＭＳ Ｐゴシック" panose="020B0600070205080204" pitchFamily="50" charset="-128"/>
              <a:ea typeface="ＭＳ Ｐゴシック" panose="020B0600070205080204" pitchFamily="50" charset="-128"/>
            </a:rPr>
            <a:t>　普通建設事業費（うち新規整備）の住民一人当たりのコストは、前年度より</a:t>
          </a:r>
          <a:r>
            <a:rPr kumimoji="1" lang="en-US" altLang="ja-JP" sz="1300">
              <a:latin typeface="ＭＳ Ｐゴシック" panose="020B0600070205080204" pitchFamily="50" charset="-128"/>
              <a:ea typeface="ＭＳ Ｐゴシック" panose="020B0600070205080204" pitchFamily="50" charset="-128"/>
            </a:rPr>
            <a:t>7,073</a:t>
          </a:r>
          <a:r>
            <a:rPr kumimoji="1" lang="ja-JP" altLang="en-US" sz="1300">
              <a:latin typeface="ＭＳ Ｐゴシック" panose="020B0600070205080204" pitchFamily="50" charset="-128"/>
              <a:ea typeface="ＭＳ Ｐゴシック" panose="020B0600070205080204" pitchFamily="50" charset="-128"/>
            </a:rPr>
            <a:t>円減少し、類似団体平均を</a:t>
          </a:r>
          <a:r>
            <a:rPr kumimoji="1" lang="en-US" altLang="ja-JP" sz="1300">
              <a:latin typeface="ＭＳ Ｐゴシック" panose="020B0600070205080204" pitchFamily="50" charset="-128"/>
              <a:ea typeface="ＭＳ Ｐゴシック" panose="020B0600070205080204" pitchFamily="50" charset="-128"/>
            </a:rPr>
            <a:t>8,922</a:t>
          </a:r>
          <a:r>
            <a:rPr kumimoji="1" lang="ja-JP" altLang="en-US" sz="1300">
              <a:latin typeface="ＭＳ Ｐゴシック" panose="020B0600070205080204" pitchFamily="50" charset="-128"/>
              <a:ea typeface="ＭＳ Ｐゴシック" panose="020B0600070205080204" pitchFamily="50" charset="-128"/>
            </a:rPr>
            <a:t>円下回っている。これは、放課後児童クラブ建設事業や園芸拠点施設等整備事業等が終了したためである。</a:t>
          </a:r>
        </a:p>
        <a:p>
          <a:r>
            <a:rPr kumimoji="1" lang="ja-JP" altLang="en-US" sz="1300">
              <a:latin typeface="ＭＳ Ｐゴシック" panose="020B0600070205080204" pitchFamily="50" charset="-128"/>
              <a:ea typeface="ＭＳ Ｐゴシック" panose="020B0600070205080204" pitchFamily="50" charset="-128"/>
            </a:rPr>
            <a:t>　普通建設事業費（うち更新整備）の住民一人当たりのコストは、類似団体平均を</a:t>
          </a:r>
          <a:r>
            <a:rPr kumimoji="1" lang="en-US" altLang="ja-JP" sz="1300">
              <a:latin typeface="ＭＳ Ｐゴシック" panose="020B0600070205080204" pitchFamily="50" charset="-128"/>
              <a:ea typeface="ＭＳ Ｐゴシック" panose="020B0600070205080204" pitchFamily="50" charset="-128"/>
            </a:rPr>
            <a:t>7,789</a:t>
          </a:r>
          <a:r>
            <a:rPr kumimoji="1" lang="ja-JP" altLang="en-US" sz="1300">
              <a:latin typeface="ＭＳ Ｐゴシック" panose="020B0600070205080204" pitchFamily="50" charset="-128"/>
              <a:ea typeface="ＭＳ Ｐゴシック" panose="020B0600070205080204" pitchFamily="50" charset="-128"/>
            </a:rPr>
            <a:t>円下回っているが、前年度より</a:t>
          </a:r>
          <a:r>
            <a:rPr kumimoji="1" lang="en-US" altLang="ja-JP" sz="1300">
              <a:latin typeface="ＭＳ Ｐゴシック" panose="020B0600070205080204" pitchFamily="50" charset="-128"/>
              <a:ea typeface="ＭＳ Ｐゴシック" panose="020B0600070205080204" pitchFamily="50" charset="-128"/>
            </a:rPr>
            <a:t>8,316</a:t>
          </a:r>
          <a:r>
            <a:rPr kumimoji="1" lang="ja-JP" altLang="en-US" sz="1300">
              <a:latin typeface="ＭＳ Ｐゴシック" panose="020B0600070205080204" pitchFamily="50" charset="-128"/>
              <a:ea typeface="ＭＳ Ｐゴシック" panose="020B0600070205080204" pitchFamily="50" charset="-128"/>
            </a:rPr>
            <a:t>円増加した。これは、新皆瀬庁舎整備事業や体育施設改修等事業等を実施したためである。</a:t>
          </a:r>
        </a:p>
        <a:p>
          <a:r>
            <a:rPr kumimoji="1" lang="ja-JP" altLang="en-US" sz="1300">
              <a:latin typeface="ＭＳ Ｐゴシック" panose="020B0600070205080204" pitchFamily="50" charset="-128"/>
              <a:ea typeface="ＭＳ Ｐゴシック" panose="020B0600070205080204" pitchFamily="50" charset="-128"/>
            </a:rPr>
            <a:t>　今後も事業の精査に努めるほか、特に公共施設に関しては令和５年度から令和７年度にかけて大型公共施設の建設事業を予定しており、それに伴う解体事業も控えているため、湯沢市公共施設等総合管理計画に基づき計画的に事業を進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秋田県湯沢市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41,479
41,333
790.91
30,496,181
29,596,316
843,249
15,745,243
30,101,655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54.7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104077</xdr:rowOff>
    </xdr:from>
    <xdr:to>
      <xdr:col>24</xdr:col>
      <xdr:colOff>63500</xdr:colOff>
      <xdr:row>36</xdr:row>
      <xdr:rowOff>153226</xdr:rowOff>
    </xdr:to>
    <xdr:cxnSp macro="">
      <xdr:nvCxnSpPr>
        <xdr:cNvPr id="61" name="直線コネクタ 60"/>
        <xdr:cNvCxnSpPr/>
      </xdr:nvCxnSpPr>
      <xdr:spPr>
        <a:xfrm flipV="1">
          <a:off x="3797300" y="6276277"/>
          <a:ext cx="8382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112730</xdr:rowOff>
    </xdr:from>
    <xdr:ext cx="469744" cy="259045"/>
    <xdr:sp macro="" textlink="">
      <xdr:nvSpPr>
        <xdr:cNvPr id="62" name="議会費平均値テキスト"/>
        <xdr:cNvSpPr txBox="1"/>
      </xdr:nvSpPr>
      <xdr:spPr>
        <a:xfrm>
          <a:off x="4686300" y="5942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153226</xdr:rowOff>
    </xdr:from>
    <xdr:to>
      <xdr:col>19</xdr:col>
      <xdr:colOff>177800</xdr:colOff>
      <xdr:row>36</xdr:row>
      <xdr:rowOff>163513</xdr:rowOff>
    </xdr:to>
    <xdr:cxnSp macro="">
      <xdr:nvCxnSpPr>
        <xdr:cNvPr id="64" name="直線コネクタ 63"/>
        <xdr:cNvCxnSpPr/>
      </xdr:nvCxnSpPr>
      <xdr:spPr>
        <a:xfrm flipV="1">
          <a:off x="2908300" y="6325426"/>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47198</xdr:rowOff>
    </xdr:from>
    <xdr:ext cx="469744" cy="259045"/>
    <xdr:sp macro="" textlink="">
      <xdr:nvSpPr>
        <xdr:cNvPr id="66" name="テキスト ボックス 65"/>
        <xdr:cNvSpPr txBox="1"/>
      </xdr:nvSpPr>
      <xdr:spPr>
        <a:xfrm>
          <a:off x="3562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149606</xdr:rowOff>
    </xdr:from>
    <xdr:to>
      <xdr:col>15</xdr:col>
      <xdr:colOff>50800</xdr:colOff>
      <xdr:row>36</xdr:row>
      <xdr:rowOff>163513</xdr:rowOff>
    </xdr:to>
    <xdr:cxnSp macro="">
      <xdr:nvCxnSpPr>
        <xdr:cNvPr id="67" name="直線コネクタ 66"/>
        <xdr:cNvCxnSpPr/>
      </xdr:nvCxnSpPr>
      <xdr:spPr>
        <a:xfrm>
          <a:off x="2019300" y="6321806"/>
          <a:ext cx="889000" cy="1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125666</xdr:rowOff>
    </xdr:from>
    <xdr:to>
      <xdr:col>15</xdr:col>
      <xdr:colOff>101600</xdr:colOff>
      <xdr:row>36</xdr:row>
      <xdr:rowOff>55816</xdr:rowOff>
    </xdr:to>
    <xdr:sp macro="" textlink="">
      <xdr:nvSpPr>
        <xdr:cNvPr id="68" name="フローチャート: 判断 67"/>
        <xdr:cNvSpPr/>
      </xdr:nvSpPr>
      <xdr:spPr>
        <a:xfrm>
          <a:off x="2857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72343</xdr:rowOff>
    </xdr:from>
    <xdr:ext cx="469744" cy="259045"/>
    <xdr:sp macro="" textlink="">
      <xdr:nvSpPr>
        <xdr:cNvPr id="69" name="テキスト ボックス 68"/>
        <xdr:cNvSpPr txBox="1"/>
      </xdr:nvSpPr>
      <xdr:spPr>
        <a:xfrm>
          <a:off x="2673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149606</xdr:rowOff>
    </xdr:from>
    <xdr:to>
      <xdr:col>10</xdr:col>
      <xdr:colOff>114300</xdr:colOff>
      <xdr:row>37</xdr:row>
      <xdr:rowOff>12065</xdr:rowOff>
    </xdr:to>
    <xdr:cxnSp macro="">
      <xdr:nvCxnSpPr>
        <xdr:cNvPr id="70" name="直線コネクタ 69"/>
        <xdr:cNvCxnSpPr/>
      </xdr:nvCxnSpPr>
      <xdr:spPr>
        <a:xfrm flipV="1">
          <a:off x="1130300" y="6321806"/>
          <a:ext cx="8890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86233</xdr:rowOff>
    </xdr:from>
    <xdr:to>
      <xdr:col>10</xdr:col>
      <xdr:colOff>165100</xdr:colOff>
      <xdr:row>36</xdr:row>
      <xdr:rowOff>16383</xdr:rowOff>
    </xdr:to>
    <xdr:sp macro="" textlink="">
      <xdr:nvSpPr>
        <xdr:cNvPr id="71" name="フローチャート: 判断 70"/>
        <xdr:cNvSpPr/>
      </xdr:nvSpPr>
      <xdr:spPr>
        <a:xfrm>
          <a:off x="1968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32910</xdr:rowOff>
    </xdr:from>
    <xdr:ext cx="469744" cy="259045"/>
    <xdr:sp macro="" textlink="">
      <xdr:nvSpPr>
        <xdr:cNvPr id="72" name="テキスト ボックス 71"/>
        <xdr:cNvSpPr txBox="1"/>
      </xdr:nvSpPr>
      <xdr:spPr>
        <a:xfrm>
          <a:off x="1784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81280</xdr:rowOff>
    </xdr:from>
    <xdr:to>
      <xdr:col>6</xdr:col>
      <xdr:colOff>38100</xdr:colOff>
      <xdr:row>36</xdr:row>
      <xdr:rowOff>11430</xdr:rowOff>
    </xdr:to>
    <xdr:sp macro="" textlink="">
      <xdr:nvSpPr>
        <xdr:cNvPr id="73" name="フローチャート: 判断 72"/>
        <xdr:cNvSpPr/>
      </xdr:nvSpPr>
      <xdr:spPr>
        <a:xfrm>
          <a:off x="1079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27957</xdr:rowOff>
    </xdr:from>
    <xdr:ext cx="469744" cy="259045"/>
    <xdr:sp macro="" textlink="">
      <xdr:nvSpPr>
        <xdr:cNvPr id="74" name="テキスト ボックス 73"/>
        <xdr:cNvSpPr txBox="1"/>
      </xdr:nvSpPr>
      <xdr:spPr>
        <a:xfrm>
          <a:off x="895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53277</xdr:rowOff>
    </xdr:from>
    <xdr:to>
      <xdr:col>24</xdr:col>
      <xdr:colOff>114300</xdr:colOff>
      <xdr:row>36</xdr:row>
      <xdr:rowOff>154877</xdr:rowOff>
    </xdr:to>
    <xdr:sp macro="" textlink="">
      <xdr:nvSpPr>
        <xdr:cNvPr id="80" name="楕円 79"/>
        <xdr:cNvSpPr/>
      </xdr:nvSpPr>
      <xdr:spPr>
        <a:xfrm>
          <a:off x="4584700" y="622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31704</xdr:rowOff>
    </xdr:from>
    <xdr:ext cx="469744" cy="259045"/>
    <xdr:sp macro="" textlink="">
      <xdr:nvSpPr>
        <xdr:cNvPr id="81" name="議会費該当値テキスト"/>
        <xdr:cNvSpPr txBox="1"/>
      </xdr:nvSpPr>
      <xdr:spPr>
        <a:xfrm>
          <a:off x="4686300" y="6203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102426</xdr:rowOff>
    </xdr:from>
    <xdr:to>
      <xdr:col>20</xdr:col>
      <xdr:colOff>38100</xdr:colOff>
      <xdr:row>37</xdr:row>
      <xdr:rowOff>32576</xdr:rowOff>
    </xdr:to>
    <xdr:sp macro="" textlink="">
      <xdr:nvSpPr>
        <xdr:cNvPr id="82" name="楕円 81"/>
        <xdr:cNvSpPr/>
      </xdr:nvSpPr>
      <xdr:spPr>
        <a:xfrm>
          <a:off x="3746500" y="627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23703</xdr:rowOff>
    </xdr:from>
    <xdr:ext cx="469744" cy="259045"/>
    <xdr:sp macro="" textlink="">
      <xdr:nvSpPr>
        <xdr:cNvPr id="83" name="テキスト ボックス 82"/>
        <xdr:cNvSpPr txBox="1"/>
      </xdr:nvSpPr>
      <xdr:spPr>
        <a:xfrm>
          <a:off x="3562428" y="6367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112713</xdr:rowOff>
    </xdr:from>
    <xdr:to>
      <xdr:col>15</xdr:col>
      <xdr:colOff>101600</xdr:colOff>
      <xdr:row>37</xdr:row>
      <xdr:rowOff>42863</xdr:rowOff>
    </xdr:to>
    <xdr:sp macro="" textlink="">
      <xdr:nvSpPr>
        <xdr:cNvPr id="84" name="楕円 83"/>
        <xdr:cNvSpPr/>
      </xdr:nvSpPr>
      <xdr:spPr>
        <a:xfrm>
          <a:off x="2857500" y="628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33990</xdr:rowOff>
    </xdr:from>
    <xdr:ext cx="469744" cy="259045"/>
    <xdr:sp macro="" textlink="">
      <xdr:nvSpPr>
        <xdr:cNvPr id="85" name="テキスト ボックス 84"/>
        <xdr:cNvSpPr txBox="1"/>
      </xdr:nvSpPr>
      <xdr:spPr>
        <a:xfrm>
          <a:off x="2673428" y="6377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98806</xdr:rowOff>
    </xdr:from>
    <xdr:to>
      <xdr:col>10</xdr:col>
      <xdr:colOff>165100</xdr:colOff>
      <xdr:row>37</xdr:row>
      <xdr:rowOff>28956</xdr:rowOff>
    </xdr:to>
    <xdr:sp macro="" textlink="">
      <xdr:nvSpPr>
        <xdr:cNvPr id="86" name="楕円 85"/>
        <xdr:cNvSpPr/>
      </xdr:nvSpPr>
      <xdr:spPr>
        <a:xfrm>
          <a:off x="1968500" y="627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20083</xdr:rowOff>
    </xdr:from>
    <xdr:ext cx="469744" cy="259045"/>
    <xdr:sp macro="" textlink="">
      <xdr:nvSpPr>
        <xdr:cNvPr id="87" name="テキスト ボックス 86"/>
        <xdr:cNvSpPr txBox="1"/>
      </xdr:nvSpPr>
      <xdr:spPr>
        <a:xfrm>
          <a:off x="1784428" y="636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132715</xdr:rowOff>
    </xdr:from>
    <xdr:to>
      <xdr:col>6</xdr:col>
      <xdr:colOff>38100</xdr:colOff>
      <xdr:row>37</xdr:row>
      <xdr:rowOff>62865</xdr:rowOff>
    </xdr:to>
    <xdr:sp macro="" textlink="">
      <xdr:nvSpPr>
        <xdr:cNvPr id="88" name="楕円 87"/>
        <xdr:cNvSpPr/>
      </xdr:nvSpPr>
      <xdr:spPr>
        <a:xfrm>
          <a:off x="1079500" y="630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53992</xdr:rowOff>
    </xdr:from>
    <xdr:ext cx="469744" cy="259045"/>
    <xdr:sp macro="" textlink="">
      <xdr:nvSpPr>
        <xdr:cNvPr id="89" name="テキスト ボックス 88"/>
        <xdr:cNvSpPr txBox="1"/>
      </xdr:nvSpPr>
      <xdr:spPr>
        <a:xfrm>
          <a:off x="895428" y="639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134224</xdr:rowOff>
    </xdr:from>
    <xdr:to>
      <xdr:col>24</xdr:col>
      <xdr:colOff>63500</xdr:colOff>
      <xdr:row>58</xdr:row>
      <xdr:rowOff>142172</xdr:rowOff>
    </xdr:to>
    <xdr:cxnSp macro="">
      <xdr:nvCxnSpPr>
        <xdr:cNvPr id="120" name="直線コネクタ 119"/>
        <xdr:cNvCxnSpPr/>
      </xdr:nvCxnSpPr>
      <xdr:spPr>
        <a:xfrm flipV="1">
          <a:off x="3797300" y="10078324"/>
          <a:ext cx="838200" cy="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99248</xdr:rowOff>
    </xdr:from>
    <xdr:ext cx="599010" cy="259045"/>
    <xdr:sp macro="" textlink="">
      <xdr:nvSpPr>
        <xdr:cNvPr id="121" name="総務費平均値テキスト"/>
        <xdr:cNvSpPr txBox="1"/>
      </xdr:nvSpPr>
      <xdr:spPr>
        <a:xfrm>
          <a:off x="4686300" y="9871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47073</xdr:rowOff>
    </xdr:from>
    <xdr:to>
      <xdr:col>19</xdr:col>
      <xdr:colOff>177800</xdr:colOff>
      <xdr:row>58</xdr:row>
      <xdr:rowOff>142172</xdr:rowOff>
    </xdr:to>
    <xdr:cxnSp macro="">
      <xdr:nvCxnSpPr>
        <xdr:cNvPr id="123" name="直線コネクタ 122"/>
        <xdr:cNvCxnSpPr/>
      </xdr:nvCxnSpPr>
      <xdr:spPr>
        <a:xfrm>
          <a:off x="2908300" y="9991173"/>
          <a:ext cx="889000" cy="9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20042</xdr:rowOff>
    </xdr:from>
    <xdr:ext cx="599010" cy="259045"/>
    <xdr:sp macro="" textlink="">
      <xdr:nvSpPr>
        <xdr:cNvPr id="125" name="テキスト ボックス 124"/>
        <xdr:cNvSpPr txBox="1"/>
      </xdr:nvSpPr>
      <xdr:spPr>
        <a:xfrm>
          <a:off x="3497795" y="9792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47073</xdr:rowOff>
    </xdr:from>
    <xdr:to>
      <xdr:col>15</xdr:col>
      <xdr:colOff>50800</xdr:colOff>
      <xdr:row>59</xdr:row>
      <xdr:rowOff>2272</xdr:rowOff>
    </xdr:to>
    <xdr:cxnSp macro="">
      <xdr:nvCxnSpPr>
        <xdr:cNvPr id="126" name="直線コネクタ 125"/>
        <xdr:cNvCxnSpPr/>
      </xdr:nvCxnSpPr>
      <xdr:spPr>
        <a:xfrm flipV="1">
          <a:off x="2019300" y="9991173"/>
          <a:ext cx="889000" cy="12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161600</xdr:rowOff>
    </xdr:from>
    <xdr:to>
      <xdr:col>15</xdr:col>
      <xdr:colOff>101600</xdr:colOff>
      <xdr:row>58</xdr:row>
      <xdr:rowOff>91750</xdr:rowOff>
    </xdr:to>
    <xdr:sp macro="" textlink="">
      <xdr:nvSpPr>
        <xdr:cNvPr id="127" name="フローチャート: 判断 126"/>
        <xdr:cNvSpPr/>
      </xdr:nvSpPr>
      <xdr:spPr>
        <a:xfrm>
          <a:off x="2857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108277</xdr:rowOff>
    </xdr:from>
    <xdr:ext cx="599010" cy="259045"/>
    <xdr:sp macro="" textlink="">
      <xdr:nvSpPr>
        <xdr:cNvPr id="128" name="テキスト ボックス 127"/>
        <xdr:cNvSpPr txBox="1"/>
      </xdr:nvSpPr>
      <xdr:spPr>
        <a:xfrm>
          <a:off x="2608795" y="970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2272</xdr:rowOff>
    </xdr:from>
    <xdr:to>
      <xdr:col>10</xdr:col>
      <xdr:colOff>114300</xdr:colOff>
      <xdr:row>59</xdr:row>
      <xdr:rowOff>11680</xdr:rowOff>
    </xdr:to>
    <xdr:cxnSp macro="">
      <xdr:nvCxnSpPr>
        <xdr:cNvPr id="129" name="直線コネクタ 128"/>
        <xdr:cNvCxnSpPr/>
      </xdr:nvCxnSpPr>
      <xdr:spPr>
        <a:xfrm flipV="1">
          <a:off x="1130300" y="10117822"/>
          <a:ext cx="889000" cy="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108933</xdr:rowOff>
    </xdr:from>
    <xdr:to>
      <xdr:col>10</xdr:col>
      <xdr:colOff>165100</xdr:colOff>
      <xdr:row>59</xdr:row>
      <xdr:rowOff>39083</xdr:rowOff>
    </xdr:to>
    <xdr:sp macro="" textlink="">
      <xdr:nvSpPr>
        <xdr:cNvPr id="130" name="フローチャート: 判断 129"/>
        <xdr:cNvSpPr/>
      </xdr:nvSpPr>
      <xdr:spPr>
        <a:xfrm>
          <a:off x="1968500" y="1005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55610</xdr:rowOff>
    </xdr:from>
    <xdr:ext cx="599010" cy="259045"/>
    <xdr:sp macro="" textlink="">
      <xdr:nvSpPr>
        <xdr:cNvPr id="131" name="テキスト ボックス 130"/>
        <xdr:cNvSpPr txBox="1"/>
      </xdr:nvSpPr>
      <xdr:spPr>
        <a:xfrm>
          <a:off x="1719795" y="982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122280</xdr:rowOff>
    </xdr:from>
    <xdr:to>
      <xdr:col>6</xdr:col>
      <xdr:colOff>38100</xdr:colOff>
      <xdr:row>59</xdr:row>
      <xdr:rowOff>52430</xdr:rowOff>
    </xdr:to>
    <xdr:sp macro="" textlink="">
      <xdr:nvSpPr>
        <xdr:cNvPr id="132" name="フローチャート: 判断 131"/>
        <xdr:cNvSpPr/>
      </xdr:nvSpPr>
      <xdr:spPr>
        <a:xfrm>
          <a:off x="1079500" y="1006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68957</xdr:rowOff>
    </xdr:from>
    <xdr:ext cx="534377" cy="259045"/>
    <xdr:sp macro="" textlink="">
      <xdr:nvSpPr>
        <xdr:cNvPr id="133" name="テキスト ボックス 132"/>
        <xdr:cNvSpPr txBox="1"/>
      </xdr:nvSpPr>
      <xdr:spPr>
        <a:xfrm>
          <a:off x="863111" y="984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83424</xdr:rowOff>
    </xdr:from>
    <xdr:to>
      <xdr:col>24</xdr:col>
      <xdr:colOff>114300</xdr:colOff>
      <xdr:row>59</xdr:row>
      <xdr:rowOff>13574</xdr:rowOff>
    </xdr:to>
    <xdr:sp macro="" textlink="">
      <xdr:nvSpPr>
        <xdr:cNvPr id="139" name="楕円 138"/>
        <xdr:cNvSpPr/>
      </xdr:nvSpPr>
      <xdr:spPr>
        <a:xfrm>
          <a:off x="4584700" y="1002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54798</xdr:rowOff>
    </xdr:from>
    <xdr:ext cx="599010" cy="259045"/>
    <xdr:sp macro="" textlink="">
      <xdr:nvSpPr>
        <xdr:cNvPr id="140" name="総務費該当値テキスト"/>
        <xdr:cNvSpPr txBox="1"/>
      </xdr:nvSpPr>
      <xdr:spPr>
        <a:xfrm>
          <a:off x="4686300" y="9998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91372</xdr:rowOff>
    </xdr:from>
    <xdr:to>
      <xdr:col>20</xdr:col>
      <xdr:colOff>38100</xdr:colOff>
      <xdr:row>59</xdr:row>
      <xdr:rowOff>21522</xdr:rowOff>
    </xdr:to>
    <xdr:sp macro="" textlink="">
      <xdr:nvSpPr>
        <xdr:cNvPr id="141" name="楕円 140"/>
        <xdr:cNvSpPr/>
      </xdr:nvSpPr>
      <xdr:spPr>
        <a:xfrm>
          <a:off x="3746500" y="1003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12649</xdr:rowOff>
    </xdr:from>
    <xdr:ext cx="599010" cy="259045"/>
    <xdr:sp macro="" textlink="">
      <xdr:nvSpPr>
        <xdr:cNvPr id="142" name="テキスト ボックス 141"/>
        <xdr:cNvSpPr txBox="1"/>
      </xdr:nvSpPr>
      <xdr:spPr>
        <a:xfrm>
          <a:off x="3497795" y="10128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167723</xdr:rowOff>
    </xdr:from>
    <xdr:to>
      <xdr:col>15</xdr:col>
      <xdr:colOff>101600</xdr:colOff>
      <xdr:row>58</xdr:row>
      <xdr:rowOff>97873</xdr:rowOff>
    </xdr:to>
    <xdr:sp macro="" textlink="">
      <xdr:nvSpPr>
        <xdr:cNvPr id="143" name="楕円 142"/>
        <xdr:cNvSpPr/>
      </xdr:nvSpPr>
      <xdr:spPr>
        <a:xfrm>
          <a:off x="2857500" y="994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89000</xdr:rowOff>
    </xdr:from>
    <xdr:ext cx="599010" cy="259045"/>
    <xdr:sp macro="" textlink="">
      <xdr:nvSpPr>
        <xdr:cNvPr id="144" name="テキスト ボックス 143"/>
        <xdr:cNvSpPr txBox="1"/>
      </xdr:nvSpPr>
      <xdr:spPr>
        <a:xfrm>
          <a:off x="2608795" y="10033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122922</xdr:rowOff>
    </xdr:from>
    <xdr:to>
      <xdr:col>10</xdr:col>
      <xdr:colOff>165100</xdr:colOff>
      <xdr:row>59</xdr:row>
      <xdr:rowOff>53072</xdr:rowOff>
    </xdr:to>
    <xdr:sp macro="" textlink="">
      <xdr:nvSpPr>
        <xdr:cNvPr id="145" name="楕円 144"/>
        <xdr:cNvSpPr/>
      </xdr:nvSpPr>
      <xdr:spPr>
        <a:xfrm>
          <a:off x="1968500" y="1006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44199</xdr:rowOff>
    </xdr:from>
    <xdr:ext cx="534377" cy="259045"/>
    <xdr:sp macro="" textlink="">
      <xdr:nvSpPr>
        <xdr:cNvPr id="146" name="テキスト ボックス 145"/>
        <xdr:cNvSpPr txBox="1"/>
      </xdr:nvSpPr>
      <xdr:spPr>
        <a:xfrm>
          <a:off x="1752111" y="1015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132330</xdr:rowOff>
    </xdr:from>
    <xdr:to>
      <xdr:col>6</xdr:col>
      <xdr:colOff>38100</xdr:colOff>
      <xdr:row>59</xdr:row>
      <xdr:rowOff>62480</xdr:rowOff>
    </xdr:to>
    <xdr:sp macro="" textlink="">
      <xdr:nvSpPr>
        <xdr:cNvPr id="147" name="楕円 146"/>
        <xdr:cNvSpPr/>
      </xdr:nvSpPr>
      <xdr:spPr>
        <a:xfrm>
          <a:off x="1079500" y="1007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53607</xdr:rowOff>
    </xdr:from>
    <xdr:ext cx="534377" cy="259045"/>
    <xdr:sp macro="" textlink="">
      <xdr:nvSpPr>
        <xdr:cNvPr id="148" name="テキスト ボックス 147"/>
        <xdr:cNvSpPr txBox="1"/>
      </xdr:nvSpPr>
      <xdr:spPr>
        <a:xfrm>
          <a:off x="863111" y="1016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68263</xdr:rowOff>
    </xdr:from>
    <xdr:to>
      <xdr:col>24</xdr:col>
      <xdr:colOff>63500</xdr:colOff>
      <xdr:row>75</xdr:row>
      <xdr:rowOff>145273</xdr:rowOff>
    </xdr:to>
    <xdr:cxnSp macro="">
      <xdr:nvCxnSpPr>
        <xdr:cNvPr id="176" name="直線コネクタ 175"/>
        <xdr:cNvCxnSpPr/>
      </xdr:nvCxnSpPr>
      <xdr:spPr>
        <a:xfrm>
          <a:off x="3797300" y="12927013"/>
          <a:ext cx="838200" cy="7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88944</xdr:rowOff>
    </xdr:from>
    <xdr:ext cx="599010" cy="259045"/>
    <xdr:sp macro="" textlink="">
      <xdr:nvSpPr>
        <xdr:cNvPr id="177" name="民生費平均値テキスト"/>
        <xdr:cNvSpPr txBox="1"/>
      </xdr:nvSpPr>
      <xdr:spPr>
        <a:xfrm>
          <a:off x="4686300" y="12947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68263</xdr:rowOff>
    </xdr:from>
    <xdr:to>
      <xdr:col>19</xdr:col>
      <xdr:colOff>177800</xdr:colOff>
      <xdr:row>76</xdr:row>
      <xdr:rowOff>80277</xdr:rowOff>
    </xdr:to>
    <xdr:cxnSp macro="">
      <xdr:nvCxnSpPr>
        <xdr:cNvPr id="179" name="直線コネクタ 178"/>
        <xdr:cNvCxnSpPr/>
      </xdr:nvCxnSpPr>
      <xdr:spPr>
        <a:xfrm flipV="1">
          <a:off x="2908300" y="12927013"/>
          <a:ext cx="889000" cy="1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162899</xdr:rowOff>
    </xdr:from>
    <xdr:ext cx="599010" cy="259045"/>
    <xdr:sp macro="" textlink="">
      <xdr:nvSpPr>
        <xdr:cNvPr id="181" name="テキスト ボックス 180"/>
        <xdr:cNvSpPr txBox="1"/>
      </xdr:nvSpPr>
      <xdr:spPr>
        <a:xfrm>
          <a:off x="3497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80277</xdr:rowOff>
    </xdr:from>
    <xdr:to>
      <xdr:col>15</xdr:col>
      <xdr:colOff>50800</xdr:colOff>
      <xdr:row>76</xdr:row>
      <xdr:rowOff>98918</xdr:rowOff>
    </xdr:to>
    <xdr:cxnSp macro="">
      <xdr:nvCxnSpPr>
        <xdr:cNvPr id="182" name="直線コネクタ 181"/>
        <xdr:cNvCxnSpPr/>
      </xdr:nvCxnSpPr>
      <xdr:spPr>
        <a:xfrm flipV="1">
          <a:off x="2019300" y="13110477"/>
          <a:ext cx="889000" cy="1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3" name="フローチャート: 判断 182"/>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144253</xdr:rowOff>
    </xdr:from>
    <xdr:ext cx="599010" cy="259045"/>
    <xdr:sp macro="" textlink="">
      <xdr:nvSpPr>
        <xdr:cNvPr id="184" name="テキスト ボックス 183"/>
        <xdr:cNvSpPr txBox="1"/>
      </xdr:nvSpPr>
      <xdr:spPr>
        <a:xfrm>
          <a:off x="2608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98918</xdr:rowOff>
    </xdr:from>
    <xdr:to>
      <xdr:col>10</xdr:col>
      <xdr:colOff>114300</xdr:colOff>
      <xdr:row>76</xdr:row>
      <xdr:rowOff>126536</xdr:rowOff>
    </xdr:to>
    <xdr:cxnSp macro="">
      <xdr:nvCxnSpPr>
        <xdr:cNvPr id="185" name="直線コネクタ 184"/>
        <xdr:cNvCxnSpPr/>
      </xdr:nvCxnSpPr>
      <xdr:spPr>
        <a:xfrm flipV="1">
          <a:off x="1130300" y="13129118"/>
          <a:ext cx="889000" cy="2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40798</xdr:rowOff>
    </xdr:from>
    <xdr:to>
      <xdr:col>10</xdr:col>
      <xdr:colOff>165100</xdr:colOff>
      <xdr:row>76</xdr:row>
      <xdr:rowOff>142398</xdr:rowOff>
    </xdr:to>
    <xdr:sp macro="" textlink="">
      <xdr:nvSpPr>
        <xdr:cNvPr id="186" name="フローチャート: 判断 185"/>
        <xdr:cNvSpPr/>
      </xdr:nvSpPr>
      <xdr:spPr>
        <a:xfrm>
          <a:off x="1968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158925</xdr:rowOff>
    </xdr:from>
    <xdr:ext cx="599010" cy="259045"/>
    <xdr:sp macro="" textlink="">
      <xdr:nvSpPr>
        <xdr:cNvPr id="187" name="テキスト ボックス 186"/>
        <xdr:cNvSpPr txBox="1"/>
      </xdr:nvSpPr>
      <xdr:spPr>
        <a:xfrm>
          <a:off x="1719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63946</xdr:rowOff>
    </xdr:from>
    <xdr:to>
      <xdr:col>6</xdr:col>
      <xdr:colOff>38100</xdr:colOff>
      <xdr:row>76</xdr:row>
      <xdr:rowOff>165546</xdr:rowOff>
    </xdr:to>
    <xdr:sp macro="" textlink="">
      <xdr:nvSpPr>
        <xdr:cNvPr id="188" name="フローチャート: 判断 187"/>
        <xdr:cNvSpPr/>
      </xdr:nvSpPr>
      <xdr:spPr>
        <a:xfrm>
          <a:off x="1079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10623</xdr:rowOff>
    </xdr:from>
    <xdr:ext cx="599010" cy="259045"/>
    <xdr:sp macro="" textlink="">
      <xdr:nvSpPr>
        <xdr:cNvPr id="189" name="テキスト ボックス 188"/>
        <xdr:cNvSpPr txBox="1"/>
      </xdr:nvSpPr>
      <xdr:spPr>
        <a:xfrm>
          <a:off x="830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94473</xdr:rowOff>
    </xdr:from>
    <xdr:to>
      <xdr:col>24</xdr:col>
      <xdr:colOff>114300</xdr:colOff>
      <xdr:row>76</xdr:row>
      <xdr:rowOff>24623</xdr:rowOff>
    </xdr:to>
    <xdr:sp macro="" textlink="">
      <xdr:nvSpPr>
        <xdr:cNvPr id="195" name="楕円 194"/>
        <xdr:cNvSpPr/>
      </xdr:nvSpPr>
      <xdr:spPr>
        <a:xfrm>
          <a:off x="4584700" y="1295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117350</xdr:rowOff>
    </xdr:from>
    <xdr:ext cx="599010" cy="259045"/>
    <xdr:sp macro="" textlink="">
      <xdr:nvSpPr>
        <xdr:cNvPr id="196" name="民生費該当値テキスト"/>
        <xdr:cNvSpPr txBox="1"/>
      </xdr:nvSpPr>
      <xdr:spPr>
        <a:xfrm>
          <a:off x="4686300" y="12804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17463</xdr:rowOff>
    </xdr:from>
    <xdr:to>
      <xdr:col>20</xdr:col>
      <xdr:colOff>38100</xdr:colOff>
      <xdr:row>75</xdr:row>
      <xdr:rowOff>119063</xdr:rowOff>
    </xdr:to>
    <xdr:sp macro="" textlink="">
      <xdr:nvSpPr>
        <xdr:cNvPr id="197" name="楕円 196"/>
        <xdr:cNvSpPr/>
      </xdr:nvSpPr>
      <xdr:spPr>
        <a:xfrm>
          <a:off x="3746500" y="1287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135590</xdr:rowOff>
    </xdr:from>
    <xdr:ext cx="599010" cy="259045"/>
    <xdr:sp macro="" textlink="">
      <xdr:nvSpPr>
        <xdr:cNvPr id="198" name="テキスト ボックス 197"/>
        <xdr:cNvSpPr txBox="1"/>
      </xdr:nvSpPr>
      <xdr:spPr>
        <a:xfrm>
          <a:off x="3497795" y="1265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29477</xdr:rowOff>
    </xdr:from>
    <xdr:to>
      <xdr:col>15</xdr:col>
      <xdr:colOff>101600</xdr:colOff>
      <xdr:row>76</xdr:row>
      <xdr:rowOff>131077</xdr:rowOff>
    </xdr:to>
    <xdr:sp macro="" textlink="">
      <xdr:nvSpPr>
        <xdr:cNvPr id="199" name="楕円 198"/>
        <xdr:cNvSpPr/>
      </xdr:nvSpPr>
      <xdr:spPr>
        <a:xfrm>
          <a:off x="2857500" y="1305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122204</xdr:rowOff>
    </xdr:from>
    <xdr:ext cx="599010" cy="259045"/>
    <xdr:sp macro="" textlink="">
      <xdr:nvSpPr>
        <xdr:cNvPr id="200" name="テキスト ボックス 199"/>
        <xdr:cNvSpPr txBox="1"/>
      </xdr:nvSpPr>
      <xdr:spPr>
        <a:xfrm>
          <a:off x="2608795" y="1315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48118</xdr:rowOff>
    </xdr:from>
    <xdr:to>
      <xdr:col>10</xdr:col>
      <xdr:colOff>165100</xdr:colOff>
      <xdr:row>76</xdr:row>
      <xdr:rowOff>149718</xdr:rowOff>
    </xdr:to>
    <xdr:sp macro="" textlink="">
      <xdr:nvSpPr>
        <xdr:cNvPr id="201" name="楕円 200"/>
        <xdr:cNvSpPr/>
      </xdr:nvSpPr>
      <xdr:spPr>
        <a:xfrm>
          <a:off x="1968500" y="1307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140845</xdr:rowOff>
    </xdr:from>
    <xdr:ext cx="599010" cy="259045"/>
    <xdr:sp macro="" textlink="">
      <xdr:nvSpPr>
        <xdr:cNvPr id="202" name="テキスト ボックス 201"/>
        <xdr:cNvSpPr txBox="1"/>
      </xdr:nvSpPr>
      <xdr:spPr>
        <a:xfrm>
          <a:off x="1719795" y="1317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75736</xdr:rowOff>
    </xdr:from>
    <xdr:to>
      <xdr:col>6</xdr:col>
      <xdr:colOff>38100</xdr:colOff>
      <xdr:row>77</xdr:row>
      <xdr:rowOff>5886</xdr:rowOff>
    </xdr:to>
    <xdr:sp macro="" textlink="">
      <xdr:nvSpPr>
        <xdr:cNvPr id="203" name="楕円 202"/>
        <xdr:cNvSpPr/>
      </xdr:nvSpPr>
      <xdr:spPr>
        <a:xfrm>
          <a:off x="1079500" y="1310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168463</xdr:rowOff>
    </xdr:from>
    <xdr:ext cx="599010" cy="259045"/>
    <xdr:sp macro="" textlink="">
      <xdr:nvSpPr>
        <xdr:cNvPr id="204" name="テキスト ボックス 203"/>
        <xdr:cNvSpPr txBox="1"/>
      </xdr:nvSpPr>
      <xdr:spPr>
        <a:xfrm>
          <a:off x="830795" y="1319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58860</xdr:rowOff>
    </xdr:from>
    <xdr:to>
      <xdr:col>24</xdr:col>
      <xdr:colOff>63500</xdr:colOff>
      <xdr:row>98</xdr:row>
      <xdr:rowOff>89999</xdr:rowOff>
    </xdr:to>
    <xdr:cxnSp macro="">
      <xdr:nvCxnSpPr>
        <xdr:cNvPr id="235" name="直線コネクタ 234"/>
        <xdr:cNvCxnSpPr/>
      </xdr:nvCxnSpPr>
      <xdr:spPr>
        <a:xfrm flipV="1">
          <a:off x="3797300" y="16860960"/>
          <a:ext cx="838200" cy="3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27351</xdr:rowOff>
    </xdr:from>
    <xdr:ext cx="534377" cy="259045"/>
    <xdr:sp macro="" textlink="">
      <xdr:nvSpPr>
        <xdr:cNvPr id="236" name="衛生費平均値テキスト"/>
        <xdr:cNvSpPr txBox="1"/>
      </xdr:nvSpPr>
      <xdr:spPr>
        <a:xfrm>
          <a:off x="4686300" y="16658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89999</xdr:rowOff>
    </xdr:from>
    <xdr:to>
      <xdr:col>19</xdr:col>
      <xdr:colOff>177800</xdr:colOff>
      <xdr:row>98</xdr:row>
      <xdr:rowOff>116115</xdr:rowOff>
    </xdr:to>
    <xdr:cxnSp macro="">
      <xdr:nvCxnSpPr>
        <xdr:cNvPr id="238" name="直線コネクタ 237"/>
        <xdr:cNvCxnSpPr/>
      </xdr:nvCxnSpPr>
      <xdr:spPr>
        <a:xfrm flipV="1">
          <a:off x="2908300" y="16892099"/>
          <a:ext cx="889000" cy="2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126818</xdr:rowOff>
    </xdr:from>
    <xdr:ext cx="534377" cy="259045"/>
    <xdr:sp macro="" textlink="">
      <xdr:nvSpPr>
        <xdr:cNvPr id="240" name="テキスト ボックス 239"/>
        <xdr:cNvSpPr txBox="1"/>
      </xdr:nvSpPr>
      <xdr:spPr>
        <a:xfrm>
          <a:off x="3530111" y="1658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116115</xdr:rowOff>
    </xdr:from>
    <xdr:to>
      <xdr:col>15</xdr:col>
      <xdr:colOff>50800</xdr:colOff>
      <xdr:row>98</xdr:row>
      <xdr:rowOff>132682</xdr:rowOff>
    </xdr:to>
    <xdr:cxnSp macro="">
      <xdr:nvCxnSpPr>
        <xdr:cNvPr id="241" name="直線コネクタ 240"/>
        <xdr:cNvCxnSpPr/>
      </xdr:nvCxnSpPr>
      <xdr:spPr>
        <a:xfrm flipV="1">
          <a:off x="2019300" y="16918215"/>
          <a:ext cx="889000" cy="1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33361</xdr:rowOff>
    </xdr:from>
    <xdr:to>
      <xdr:col>15</xdr:col>
      <xdr:colOff>101600</xdr:colOff>
      <xdr:row>98</xdr:row>
      <xdr:rowOff>134961</xdr:rowOff>
    </xdr:to>
    <xdr:sp macro="" textlink="">
      <xdr:nvSpPr>
        <xdr:cNvPr id="242" name="フローチャート: 判断 241"/>
        <xdr:cNvSpPr/>
      </xdr:nvSpPr>
      <xdr:spPr>
        <a:xfrm>
          <a:off x="2857500" y="1683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151488</xdr:rowOff>
    </xdr:from>
    <xdr:ext cx="534377" cy="259045"/>
    <xdr:sp macro="" textlink="">
      <xdr:nvSpPr>
        <xdr:cNvPr id="243" name="テキスト ボックス 242"/>
        <xdr:cNvSpPr txBox="1"/>
      </xdr:nvSpPr>
      <xdr:spPr>
        <a:xfrm>
          <a:off x="2641111" y="1661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132682</xdr:rowOff>
    </xdr:from>
    <xdr:to>
      <xdr:col>10</xdr:col>
      <xdr:colOff>114300</xdr:colOff>
      <xdr:row>98</xdr:row>
      <xdr:rowOff>132874</xdr:rowOff>
    </xdr:to>
    <xdr:cxnSp macro="">
      <xdr:nvCxnSpPr>
        <xdr:cNvPr id="244" name="直線コネクタ 243"/>
        <xdr:cNvCxnSpPr/>
      </xdr:nvCxnSpPr>
      <xdr:spPr>
        <a:xfrm flipV="1">
          <a:off x="1130300" y="16934782"/>
          <a:ext cx="889000" cy="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37824</xdr:rowOff>
    </xdr:from>
    <xdr:to>
      <xdr:col>10</xdr:col>
      <xdr:colOff>165100</xdr:colOff>
      <xdr:row>98</xdr:row>
      <xdr:rowOff>139424</xdr:rowOff>
    </xdr:to>
    <xdr:sp macro="" textlink="">
      <xdr:nvSpPr>
        <xdr:cNvPr id="245" name="フローチャート: 判断 244"/>
        <xdr:cNvSpPr/>
      </xdr:nvSpPr>
      <xdr:spPr>
        <a:xfrm>
          <a:off x="1968500" y="1683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155951</xdr:rowOff>
    </xdr:from>
    <xdr:ext cx="534377" cy="259045"/>
    <xdr:sp macro="" textlink="">
      <xdr:nvSpPr>
        <xdr:cNvPr id="246" name="テキスト ボックス 245"/>
        <xdr:cNvSpPr txBox="1"/>
      </xdr:nvSpPr>
      <xdr:spPr>
        <a:xfrm>
          <a:off x="1752111" y="1661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45633</xdr:rowOff>
    </xdr:from>
    <xdr:to>
      <xdr:col>6</xdr:col>
      <xdr:colOff>38100</xdr:colOff>
      <xdr:row>98</xdr:row>
      <xdr:rowOff>147233</xdr:rowOff>
    </xdr:to>
    <xdr:sp macro="" textlink="">
      <xdr:nvSpPr>
        <xdr:cNvPr id="247" name="フローチャート: 判断 246"/>
        <xdr:cNvSpPr/>
      </xdr:nvSpPr>
      <xdr:spPr>
        <a:xfrm>
          <a:off x="1079500" y="1684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163760</xdr:rowOff>
    </xdr:from>
    <xdr:ext cx="534377" cy="259045"/>
    <xdr:sp macro="" textlink="">
      <xdr:nvSpPr>
        <xdr:cNvPr id="248" name="テキスト ボックス 247"/>
        <xdr:cNvSpPr txBox="1"/>
      </xdr:nvSpPr>
      <xdr:spPr>
        <a:xfrm>
          <a:off x="863111" y="1662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8060</xdr:rowOff>
    </xdr:from>
    <xdr:to>
      <xdr:col>24</xdr:col>
      <xdr:colOff>114300</xdr:colOff>
      <xdr:row>98</xdr:row>
      <xdr:rowOff>109660</xdr:rowOff>
    </xdr:to>
    <xdr:sp macro="" textlink="">
      <xdr:nvSpPr>
        <xdr:cNvPr id="254" name="楕円 253"/>
        <xdr:cNvSpPr/>
      </xdr:nvSpPr>
      <xdr:spPr>
        <a:xfrm>
          <a:off x="4584700" y="168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154351</xdr:rowOff>
    </xdr:from>
    <xdr:ext cx="534377" cy="259045"/>
    <xdr:sp macro="" textlink="">
      <xdr:nvSpPr>
        <xdr:cNvPr id="255" name="衛生費該当値テキスト"/>
        <xdr:cNvSpPr txBox="1"/>
      </xdr:nvSpPr>
      <xdr:spPr>
        <a:xfrm>
          <a:off x="4686300" y="1678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39199</xdr:rowOff>
    </xdr:from>
    <xdr:to>
      <xdr:col>20</xdr:col>
      <xdr:colOff>38100</xdr:colOff>
      <xdr:row>98</xdr:row>
      <xdr:rowOff>140799</xdr:rowOff>
    </xdr:to>
    <xdr:sp macro="" textlink="">
      <xdr:nvSpPr>
        <xdr:cNvPr id="256" name="楕円 255"/>
        <xdr:cNvSpPr/>
      </xdr:nvSpPr>
      <xdr:spPr>
        <a:xfrm>
          <a:off x="3746500" y="1684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131926</xdr:rowOff>
    </xdr:from>
    <xdr:ext cx="534377" cy="259045"/>
    <xdr:sp macro="" textlink="">
      <xdr:nvSpPr>
        <xdr:cNvPr id="257" name="テキスト ボックス 256"/>
        <xdr:cNvSpPr txBox="1"/>
      </xdr:nvSpPr>
      <xdr:spPr>
        <a:xfrm>
          <a:off x="3530111" y="1693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65315</xdr:rowOff>
    </xdr:from>
    <xdr:to>
      <xdr:col>15</xdr:col>
      <xdr:colOff>101600</xdr:colOff>
      <xdr:row>98</xdr:row>
      <xdr:rowOff>166915</xdr:rowOff>
    </xdr:to>
    <xdr:sp macro="" textlink="">
      <xdr:nvSpPr>
        <xdr:cNvPr id="258" name="楕円 257"/>
        <xdr:cNvSpPr/>
      </xdr:nvSpPr>
      <xdr:spPr>
        <a:xfrm>
          <a:off x="2857500" y="1686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158042</xdr:rowOff>
    </xdr:from>
    <xdr:ext cx="534377" cy="259045"/>
    <xdr:sp macro="" textlink="">
      <xdr:nvSpPr>
        <xdr:cNvPr id="259" name="テキスト ボックス 258"/>
        <xdr:cNvSpPr txBox="1"/>
      </xdr:nvSpPr>
      <xdr:spPr>
        <a:xfrm>
          <a:off x="2641111" y="1696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81882</xdr:rowOff>
    </xdr:from>
    <xdr:to>
      <xdr:col>10</xdr:col>
      <xdr:colOff>165100</xdr:colOff>
      <xdr:row>99</xdr:row>
      <xdr:rowOff>12032</xdr:rowOff>
    </xdr:to>
    <xdr:sp macro="" textlink="">
      <xdr:nvSpPr>
        <xdr:cNvPr id="260" name="楕円 259"/>
        <xdr:cNvSpPr/>
      </xdr:nvSpPr>
      <xdr:spPr>
        <a:xfrm>
          <a:off x="1968500" y="1688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3159</xdr:rowOff>
    </xdr:from>
    <xdr:ext cx="534377" cy="259045"/>
    <xdr:sp macro="" textlink="">
      <xdr:nvSpPr>
        <xdr:cNvPr id="261" name="テキスト ボックス 260"/>
        <xdr:cNvSpPr txBox="1"/>
      </xdr:nvSpPr>
      <xdr:spPr>
        <a:xfrm>
          <a:off x="1752111" y="1697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82074</xdr:rowOff>
    </xdr:from>
    <xdr:to>
      <xdr:col>6</xdr:col>
      <xdr:colOff>38100</xdr:colOff>
      <xdr:row>99</xdr:row>
      <xdr:rowOff>12224</xdr:rowOff>
    </xdr:to>
    <xdr:sp macro="" textlink="">
      <xdr:nvSpPr>
        <xdr:cNvPr id="262" name="楕円 261"/>
        <xdr:cNvSpPr/>
      </xdr:nvSpPr>
      <xdr:spPr>
        <a:xfrm>
          <a:off x="1079500" y="1688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3351</xdr:rowOff>
    </xdr:from>
    <xdr:ext cx="534377" cy="259045"/>
    <xdr:sp macro="" textlink="">
      <xdr:nvSpPr>
        <xdr:cNvPr id="263" name="テキスト ボックス 262"/>
        <xdr:cNvSpPr txBox="1"/>
      </xdr:nvSpPr>
      <xdr:spPr>
        <a:xfrm>
          <a:off x="863111" y="1697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2" name="労働費最大値テキスト"/>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1234</xdr:rowOff>
    </xdr:from>
    <xdr:to>
      <xdr:col>55</xdr:col>
      <xdr:colOff>0</xdr:colOff>
      <xdr:row>36</xdr:row>
      <xdr:rowOff>28339</xdr:rowOff>
    </xdr:to>
    <xdr:cxnSp macro="">
      <xdr:nvCxnSpPr>
        <xdr:cNvPr id="294" name="直線コネクタ 293"/>
        <xdr:cNvCxnSpPr/>
      </xdr:nvCxnSpPr>
      <xdr:spPr>
        <a:xfrm flipV="1">
          <a:off x="9639300" y="6173434"/>
          <a:ext cx="838200" cy="2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97698</xdr:rowOff>
    </xdr:from>
    <xdr:ext cx="378565" cy="259045"/>
    <xdr:sp macro="" textlink="">
      <xdr:nvSpPr>
        <xdr:cNvPr id="295" name="労働費平均値テキスト"/>
        <xdr:cNvSpPr txBox="1"/>
      </xdr:nvSpPr>
      <xdr:spPr>
        <a:xfrm>
          <a:off x="10528300" y="6441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macro="" textlink="">
      <xdr:nvSpPr>
        <xdr:cNvPr id="296" name="フローチャート: 判断 295"/>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28339</xdr:rowOff>
    </xdr:from>
    <xdr:to>
      <xdr:col>50</xdr:col>
      <xdr:colOff>114300</xdr:colOff>
      <xdr:row>36</xdr:row>
      <xdr:rowOff>47607</xdr:rowOff>
    </xdr:to>
    <xdr:cxnSp macro="">
      <xdr:nvCxnSpPr>
        <xdr:cNvPr id="297" name="直線コネクタ 296"/>
        <xdr:cNvCxnSpPr/>
      </xdr:nvCxnSpPr>
      <xdr:spPr>
        <a:xfrm flipV="1">
          <a:off x="8750300" y="6200539"/>
          <a:ext cx="889000" cy="1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macro="" textlink="">
      <xdr:nvSpPr>
        <xdr:cNvPr id="298" name="フローチャート: 判断 297"/>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54264</xdr:rowOff>
    </xdr:from>
    <xdr:ext cx="378565" cy="259045"/>
    <xdr:sp macro="" textlink="">
      <xdr:nvSpPr>
        <xdr:cNvPr id="299" name="テキスト ボックス 298"/>
        <xdr:cNvSpPr txBox="1"/>
      </xdr:nvSpPr>
      <xdr:spPr>
        <a:xfrm>
          <a:off x="9450017" y="6569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47607</xdr:rowOff>
    </xdr:from>
    <xdr:to>
      <xdr:col>45</xdr:col>
      <xdr:colOff>177800</xdr:colOff>
      <xdr:row>36</xdr:row>
      <xdr:rowOff>56751</xdr:rowOff>
    </xdr:to>
    <xdr:cxnSp macro="">
      <xdr:nvCxnSpPr>
        <xdr:cNvPr id="300" name="直線コネクタ 299"/>
        <xdr:cNvCxnSpPr/>
      </xdr:nvCxnSpPr>
      <xdr:spPr>
        <a:xfrm flipV="1">
          <a:off x="7861300" y="6219807"/>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158133</xdr:rowOff>
    </xdr:from>
    <xdr:to>
      <xdr:col>46</xdr:col>
      <xdr:colOff>38100</xdr:colOff>
      <xdr:row>38</xdr:row>
      <xdr:rowOff>88283</xdr:rowOff>
    </xdr:to>
    <xdr:sp macro="" textlink="">
      <xdr:nvSpPr>
        <xdr:cNvPr id="301" name="フローチャート: 判断 300"/>
        <xdr:cNvSpPr/>
      </xdr:nvSpPr>
      <xdr:spPr>
        <a:xfrm>
          <a:off x="8699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79410</xdr:rowOff>
    </xdr:from>
    <xdr:ext cx="378565" cy="259045"/>
    <xdr:sp macro="" textlink="">
      <xdr:nvSpPr>
        <xdr:cNvPr id="302" name="テキスト ボックス 301"/>
        <xdr:cNvSpPr txBox="1"/>
      </xdr:nvSpPr>
      <xdr:spPr>
        <a:xfrm>
          <a:off x="8561017" y="6594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80590</xdr:rowOff>
    </xdr:from>
    <xdr:to>
      <xdr:col>41</xdr:col>
      <xdr:colOff>50800</xdr:colOff>
      <xdr:row>36</xdr:row>
      <xdr:rowOff>56751</xdr:rowOff>
    </xdr:to>
    <xdr:cxnSp macro="">
      <xdr:nvCxnSpPr>
        <xdr:cNvPr id="303" name="直線コネクタ 302"/>
        <xdr:cNvCxnSpPr/>
      </xdr:nvCxnSpPr>
      <xdr:spPr>
        <a:xfrm>
          <a:off x="6972300" y="6081340"/>
          <a:ext cx="889000" cy="14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154541</xdr:rowOff>
    </xdr:from>
    <xdr:to>
      <xdr:col>41</xdr:col>
      <xdr:colOff>101600</xdr:colOff>
      <xdr:row>38</xdr:row>
      <xdr:rowOff>84691</xdr:rowOff>
    </xdr:to>
    <xdr:sp macro="" textlink="">
      <xdr:nvSpPr>
        <xdr:cNvPr id="304" name="フローチャート: 判断 303"/>
        <xdr:cNvSpPr/>
      </xdr:nvSpPr>
      <xdr:spPr>
        <a:xfrm>
          <a:off x="7810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75818</xdr:rowOff>
    </xdr:from>
    <xdr:ext cx="378565" cy="259045"/>
    <xdr:sp macro="" textlink="">
      <xdr:nvSpPr>
        <xdr:cNvPr id="305" name="テキスト ボックス 304"/>
        <xdr:cNvSpPr txBox="1"/>
      </xdr:nvSpPr>
      <xdr:spPr>
        <a:xfrm>
          <a:off x="7672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156500</xdr:rowOff>
    </xdr:from>
    <xdr:to>
      <xdr:col>36</xdr:col>
      <xdr:colOff>165100</xdr:colOff>
      <xdr:row>38</xdr:row>
      <xdr:rowOff>86651</xdr:rowOff>
    </xdr:to>
    <xdr:sp macro="" textlink="">
      <xdr:nvSpPr>
        <xdr:cNvPr id="306" name="フローチャート: 判断 305"/>
        <xdr:cNvSpPr/>
      </xdr:nvSpPr>
      <xdr:spPr>
        <a:xfrm>
          <a:off x="6921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77778</xdr:rowOff>
    </xdr:from>
    <xdr:ext cx="378565" cy="259045"/>
    <xdr:sp macro="" textlink="">
      <xdr:nvSpPr>
        <xdr:cNvPr id="307" name="テキスト ボックス 306"/>
        <xdr:cNvSpPr txBox="1"/>
      </xdr:nvSpPr>
      <xdr:spPr>
        <a:xfrm>
          <a:off x="6783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121884</xdr:rowOff>
    </xdr:from>
    <xdr:to>
      <xdr:col>55</xdr:col>
      <xdr:colOff>50800</xdr:colOff>
      <xdr:row>36</xdr:row>
      <xdr:rowOff>52034</xdr:rowOff>
    </xdr:to>
    <xdr:sp macro="" textlink="">
      <xdr:nvSpPr>
        <xdr:cNvPr id="313" name="楕円 312"/>
        <xdr:cNvSpPr/>
      </xdr:nvSpPr>
      <xdr:spPr>
        <a:xfrm>
          <a:off x="10426700" y="612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144761</xdr:rowOff>
    </xdr:from>
    <xdr:ext cx="469744" cy="259045"/>
    <xdr:sp macro="" textlink="">
      <xdr:nvSpPr>
        <xdr:cNvPr id="314" name="労働費該当値テキスト"/>
        <xdr:cNvSpPr txBox="1"/>
      </xdr:nvSpPr>
      <xdr:spPr>
        <a:xfrm>
          <a:off x="10528300" y="597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148989</xdr:rowOff>
    </xdr:from>
    <xdr:to>
      <xdr:col>50</xdr:col>
      <xdr:colOff>165100</xdr:colOff>
      <xdr:row>36</xdr:row>
      <xdr:rowOff>79139</xdr:rowOff>
    </xdr:to>
    <xdr:sp macro="" textlink="">
      <xdr:nvSpPr>
        <xdr:cNvPr id="315" name="楕円 314"/>
        <xdr:cNvSpPr/>
      </xdr:nvSpPr>
      <xdr:spPr>
        <a:xfrm>
          <a:off x="9588500" y="614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95666</xdr:rowOff>
    </xdr:from>
    <xdr:ext cx="469744" cy="259045"/>
    <xdr:sp macro="" textlink="">
      <xdr:nvSpPr>
        <xdr:cNvPr id="316" name="テキスト ボックス 315"/>
        <xdr:cNvSpPr txBox="1"/>
      </xdr:nvSpPr>
      <xdr:spPr>
        <a:xfrm>
          <a:off x="9404428" y="592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168257</xdr:rowOff>
    </xdr:from>
    <xdr:to>
      <xdr:col>46</xdr:col>
      <xdr:colOff>38100</xdr:colOff>
      <xdr:row>36</xdr:row>
      <xdr:rowOff>98407</xdr:rowOff>
    </xdr:to>
    <xdr:sp macro="" textlink="">
      <xdr:nvSpPr>
        <xdr:cNvPr id="317" name="楕円 316"/>
        <xdr:cNvSpPr/>
      </xdr:nvSpPr>
      <xdr:spPr>
        <a:xfrm>
          <a:off x="8699500" y="616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114934</xdr:rowOff>
    </xdr:from>
    <xdr:ext cx="469744" cy="259045"/>
    <xdr:sp macro="" textlink="">
      <xdr:nvSpPr>
        <xdr:cNvPr id="318" name="テキスト ボックス 317"/>
        <xdr:cNvSpPr txBox="1"/>
      </xdr:nvSpPr>
      <xdr:spPr>
        <a:xfrm>
          <a:off x="8515428" y="5944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5951</xdr:rowOff>
    </xdr:from>
    <xdr:to>
      <xdr:col>41</xdr:col>
      <xdr:colOff>101600</xdr:colOff>
      <xdr:row>36</xdr:row>
      <xdr:rowOff>107551</xdr:rowOff>
    </xdr:to>
    <xdr:sp macro="" textlink="">
      <xdr:nvSpPr>
        <xdr:cNvPr id="319" name="楕円 318"/>
        <xdr:cNvSpPr/>
      </xdr:nvSpPr>
      <xdr:spPr>
        <a:xfrm>
          <a:off x="7810500" y="617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124078</xdr:rowOff>
    </xdr:from>
    <xdr:ext cx="469744" cy="259045"/>
    <xdr:sp macro="" textlink="">
      <xdr:nvSpPr>
        <xdr:cNvPr id="320" name="テキスト ボックス 319"/>
        <xdr:cNvSpPr txBox="1"/>
      </xdr:nvSpPr>
      <xdr:spPr>
        <a:xfrm>
          <a:off x="7626428" y="5953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29790</xdr:rowOff>
    </xdr:from>
    <xdr:to>
      <xdr:col>36</xdr:col>
      <xdr:colOff>165100</xdr:colOff>
      <xdr:row>35</xdr:row>
      <xdr:rowOff>131390</xdr:rowOff>
    </xdr:to>
    <xdr:sp macro="" textlink="">
      <xdr:nvSpPr>
        <xdr:cNvPr id="321" name="楕円 320"/>
        <xdr:cNvSpPr/>
      </xdr:nvSpPr>
      <xdr:spPr>
        <a:xfrm>
          <a:off x="6921500" y="603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147917</xdr:rowOff>
    </xdr:from>
    <xdr:ext cx="469744" cy="259045"/>
    <xdr:sp macro="" textlink="">
      <xdr:nvSpPr>
        <xdr:cNvPr id="322" name="テキスト ボックス 321"/>
        <xdr:cNvSpPr txBox="1"/>
      </xdr:nvSpPr>
      <xdr:spPr>
        <a:xfrm>
          <a:off x="6737428" y="580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8" name="直線コネクタ 347"/>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macro="" textlink="">
      <xdr:nvSpPr>
        <xdr:cNvPr id="349" name="農林水産業費最小値テキスト"/>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50" name="直線コネクタ 349"/>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macro="" textlink="">
      <xdr:nvSpPr>
        <xdr:cNvPr id="351" name="農林水産業費最大値テキスト"/>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52" name="直線コネクタ 351"/>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6600</xdr:rowOff>
    </xdr:from>
    <xdr:to>
      <xdr:col>55</xdr:col>
      <xdr:colOff>0</xdr:colOff>
      <xdr:row>57</xdr:row>
      <xdr:rowOff>27751</xdr:rowOff>
    </xdr:to>
    <xdr:cxnSp macro="">
      <xdr:nvCxnSpPr>
        <xdr:cNvPr id="353" name="直線コネクタ 352"/>
        <xdr:cNvCxnSpPr/>
      </xdr:nvCxnSpPr>
      <xdr:spPr>
        <a:xfrm>
          <a:off x="9639300" y="9779250"/>
          <a:ext cx="838200" cy="2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163680</xdr:rowOff>
    </xdr:from>
    <xdr:ext cx="534377" cy="259045"/>
    <xdr:sp macro="" textlink="">
      <xdr:nvSpPr>
        <xdr:cNvPr id="354" name="農林水産業費平均値テキスト"/>
        <xdr:cNvSpPr txBox="1"/>
      </xdr:nvSpPr>
      <xdr:spPr>
        <a:xfrm>
          <a:off x="10528300" y="9593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macro="" textlink="">
      <xdr:nvSpPr>
        <xdr:cNvPr id="355" name="フローチャート: 判断 354"/>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6600</xdr:rowOff>
    </xdr:from>
    <xdr:to>
      <xdr:col>50</xdr:col>
      <xdr:colOff>114300</xdr:colOff>
      <xdr:row>57</xdr:row>
      <xdr:rowOff>36438</xdr:rowOff>
    </xdr:to>
    <xdr:cxnSp macro="">
      <xdr:nvCxnSpPr>
        <xdr:cNvPr id="356" name="直線コネクタ 355"/>
        <xdr:cNvCxnSpPr/>
      </xdr:nvCxnSpPr>
      <xdr:spPr>
        <a:xfrm flipV="1">
          <a:off x="8750300" y="9779250"/>
          <a:ext cx="889000" cy="2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macro="" textlink="">
      <xdr:nvSpPr>
        <xdr:cNvPr id="357" name="フローチャート: 判断 356"/>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57149</xdr:rowOff>
    </xdr:from>
    <xdr:ext cx="534377" cy="259045"/>
    <xdr:sp macro="" textlink="">
      <xdr:nvSpPr>
        <xdr:cNvPr id="358" name="テキスト ボックス 357"/>
        <xdr:cNvSpPr txBox="1"/>
      </xdr:nvSpPr>
      <xdr:spPr>
        <a:xfrm>
          <a:off x="9372111" y="982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36438</xdr:rowOff>
    </xdr:from>
    <xdr:to>
      <xdr:col>45</xdr:col>
      <xdr:colOff>177800</xdr:colOff>
      <xdr:row>57</xdr:row>
      <xdr:rowOff>57589</xdr:rowOff>
    </xdr:to>
    <xdr:cxnSp macro="">
      <xdr:nvCxnSpPr>
        <xdr:cNvPr id="359" name="直線コネクタ 358"/>
        <xdr:cNvCxnSpPr/>
      </xdr:nvCxnSpPr>
      <xdr:spPr>
        <a:xfrm flipV="1">
          <a:off x="7861300" y="9809088"/>
          <a:ext cx="889000" cy="2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145614</xdr:rowOff>
    </xdr:from>
    <xdr:to>
      <xdr:col>46</xdr:col>
      <xdr:colOff>38100</xdr:colOff>
      <xdr:row>57</xdr:row>
      <xdr:rowOff>75764</xdr:rowOff>
    </xdr:to>
    <xdr:sp macro="" textlink="">
      <xdr:nvSpPr>
        <xdr:cNvPr id="360" name="フローチャート: 判断 359"/>
        <xdr:cNvSpPr/>
      </xdr:nvSpPr>
      <xdr:spPr>
        <a:xfrm>
          <a:off x="8699500" y="974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92291</xdr:rowOff>
    </xdr:from>
    <xdr:ext cx="534377" cy="259045"/>
    <xdr:sp macro="" textlink="">
      <xdr:nvSpPr>
        <xdr:cNvPr id="361" name="テキスト ボックス 360"/>
        <xdr:cNvSpPr txBox="1"/>
      </xdr:nvSpPr>
      <xdr:spPr>
        <a:xfrm>
          <a:off x="8483111" y="952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116797</xdr:rowOff>
    </xdr:from>
    <xdr:to>
      <xdr:col>41</xdr:col>
      <xdr:colOff>50800</xdr:colOff>
      <xdr:row>57</xdr:row>
      <xdr:rowOff>57589</xdr:rowOff>
    </xdr:to>
    <xdr:cxnSp macro="">
      <xdr:nvCxnSpPr>
        <xdr:cNvPr id="362" name="直線コネクタ 361"/>
        <xdr:cNvCxnSpPr/>
      </xdr:nvCxnSpPr>
      <xdr:spPr>
        <a:xfrm>
          <a:off x="6972300" y="9717997"/>
          <a:ext cx="889000" cy="11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5831</xdr:rowOff>
    </xdr:from>
    <xdr:to>
      <xdr:col>41</xdr:col>
      <xdr:colOff>101600</xdr:colOff>
      <xdr:row>57</xdr:row>
      <xdr:rowOff>107431</xdr:rowOff>
    </xdr:to>
    <xdr:sp macro="" textlink="">
      <xdr:nvSpPr>
        <xdr:cNvPr id="363" name="フローチャート: 判断 362"/>
        <xdr:cNvSpPr/>
      </xdr:nvSpPr>
      <xdr:spPr>
        <a:xfrm>
          <a:off x="7810500" y="9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123958</xdr:rowOff>
    </xdr:from>
    <xdr:ext cx="534377" cy="259045"/>
    <xdr:sp macro="" textlink="">
      <xdr:nvSpPr>
        <xdr:cNvPr id="364" name="テキスト ボックス 363"/>
        <xdr:cNvSpPr txBox="1"/>
      </xdr:nvSpPr>
      <xdr:spPr>
        <a:xfrm>
          <a:off x="7594111" y="955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169280</xdr:rowOff>
    </xdr:from>
    <xdr:to>
      <xdr:col>36</xdr:col>
      <xdr:colOff>165100</xdr:colOff>
      <xdr:row>57</xdr:row>
      <xdr:rowOff>99430</xdr:rowOff>
    </xdr:to>
    <xdr:sp macro="" textlink="">
      <xdr:nvSpPr>
        <xdr:cNvPr id="365" name="フローチャート: 判断 364"/>
        <xdr:cNvSpPr/>
      </xdr:nvSpPr>
      <xdr:spPr>
        <a:xfrm>
          <a:off x="6921500" y="977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90557</xdr:rowOff>
    </xdr:from>
    <xdr:ext cx="534377" cy="259045"/>
    <xdr:sp macro="" textlink="">
      <xdr:nvSpPr>
        <xdr:cNvPr id="366" name="テキスト ボックス 365"/>
        <xdr:cNvSpPr txBox="1"/>
      </xdr:nvSpPr>
      <xdr:spPr>
        <a:xfrm>
          <a:off x="6705111" y="986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148401</xdr:rowOff>
    </xdr:from>
    <xdr:to>
      <xdr:col>55</xdr:col>
      <xdr:colOff>50800</xdr:colOff>
      <xdr:row>57</xdr:row>
      <xdr:rowOff>78551</xdr:rowOff>
    </xdr:to>
    <xdr:sp macro="" textlink="">
      <xdr:nvSpPr>
        <xdr:cNvPr id="372" name="楕円 371"/>
        <xdr:cNvSpPr/>
      </xdr:nvSpPr>
      <xdr:spPr>
        <a:xfrm>
          <a:off x="10426700" y="974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126828</xdr:rowOff>
    </xdr:from>
    <xdr:ext cx="534377" cy="259045"/>
    <xdr:sp macro="" textlink="">
      <xdr:nvSpPr>
        <xdr:cNvPr id="373" name="農林水産業費該当値テキスト"/>
        <xdr:cNvSpPr txBox="1"/>
      </xdr:nvSpPr>
      <xdr:spPr>
        <a:xfrm>
          <a:off x="10528300" y="972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127250</xdr:rowOff>
    </xdr:from>
    <xdr:to>
      <xdr:col>50</xdr:col>
      <xdr:colOff>165100</xdr:colOff>
      <xdr:row>57</xdr:row>
      <xdr:rowOff>57400</xdr:rowOff>
    </xdr:to>
    <xdr:sp macro="" textlink="">
      <xdr:nvSpPr>
        <xdr:cNvPr id="374" name="楕円 373"/>
        <xdr:cNvSpPr/>
      </xdr:nvSpPr>
      <xdr:spPr>
        <a:xfrm>
          <a:off x="9588500" y="972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73927</xdr:rowOff>
    </xdr:from>
    <xdr:ext cx="534377" cy="259045"/>
    <xdr:sp macro="" textlink="">
      <xdr:nvSpPr>
        <xdr:cNvPr id="375" name="テキスト ボックス 374"/>
        <xdr:cNvSpPr txBox="1"/>
      </xdr:nvSpPr>
      <xdr:spPr>
        <a:xfrm>
          <a:off x="9372111" y="950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157088</xdr:rowOff>
    </xdr:from>
    <xdr:to>
      <xdr:col>46</xdr:col>
      <xdr:colOff>38100</xdr:colOff>
      <xdr:row>57</xdr:row>
      <xdr:rowOff>87238</xdr:rowOff>
    </xdr:to>
    <xdr:sp macro="" textlink="">
      <xdr:nvSpPr>
        <xdr:cNvPr id="376" name="楕円 375"/>
        <xdr:cNvSpPr/>
      </xdr:nvSpPr>
      <xdr:spPr>
        <a:xfrm>
          <a:off x="8699500" y="975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78365</xdr:rowOff>
    </xdr:from>
    <xdr:ext cx="534377" cy="259045"/>
    <xdr:sp macro="" textlink="">
      <xdr:nvSpPr>
        <xdr:cNvPr id="377" name="テキスト ボックス 376"/>
        <xdr:cNvSpPr txBox="1"/>
      </xdr:nvSpPr>
      <xdr:spPr>
        <a:xfrm>
          <a:off x="8483111" y="985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6789</xdr:rowOff>
    </xdr:from>
    <xdr:to>
      <xdr:col>41</xdr:col>
      <xdr:colOff>101600</xdr:colOff>
      <xdr:row>57</xdr:row>
      <xdr:rowOff>108389</xdr:rowOff>
    </xdr:to>
    <xdr:sp macro="" textlink="">
      <xdr:nvSpPr>
        <xdr:cNvPr id="378" name="楕円 377"/>
        <xdr:cNvSpPr/>
      </xdr:nvSpPr>
      <xdr:spPr>
        <a:xfrm>
          <a:off x="7810500" y="977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99516</xdr:rowOff>
    </xdr:from>
    <xdr:ext cx="534377" cy="259045"/>
    <xdr:sp macro="" textlink="">
      <xdr:nvSpPr>
        <xdr:cNvPr id="379" name="テキスト ボックス 378"/>
        <xdr:cNvSpPr txBox="1"/>
      </xdr:nvSpPr>
      <xdr:spPr>
        <a:xfrm>
          <a:off x="7594111" y="987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65997</xdr:rowOff>
    </xdr:from>
    <xdr:to>
      <xdr:col>36</xdr:col>
      <xdr:colOff>165100</xdr:colOff>
      <xdr:row>56</xdr:row>
      <xdr:rowOff>167597</xdr:rowOff>
    </xdr:to>
    <xdr:sp macro="" textlink="">
      <xdr:nvSpPr>
        <xdr:cNvPr id="380" name="楕円 379"/>
        <xdr:cNvSpPr/>
      </xdr:nvSpPr>
      <xdr:spPr>
        <a:xfrm>
          <a:off x="6921500" y="966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12674</xdr:rowOff>
    </xdr:from>
    <xdr:ext cx="534377" cy="259045"/>
    <xdr:sp macro="" textlink="">
      <xdr:nvSpPr>
        <xdr:cNvPr id="381" name="テキスト ボックス 380"/>
        <xdr:cNvSpPr txBox="1"/>
      </xdr:nvSpPr>
      <xdr:spPr>
        <a:xfrm>
          <a:off x="6705111" y="944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5" name="テキスト ボックス 39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7" name="テキスト ボックス 39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9" name="テキスト ボックス 39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403" name="直線コネクタ 402"/>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4" name="商工費最小値テキスト"/>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5" name="直線コネクタ 404"/>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6" name="商工費最大値テキスト"/>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7" name="直線コネクタ 406"/>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99819</xdr:rowOff>
    </xdr:from>
    <xdr:to>
      <xdr:col>55</xdr:col>
      <xdr:colOff>0</xdr:colOff>
      <xdr:row>77</xdr:row>
      <xdr:rowOff>154682</xdr:rowOff>
    </xdr:to>
    <xdr:cxnSp macro="">
      <xdr:nvCxnSpPr>
        <xdr:cNvPr id="408" name="直線コネクタ 407"/>
        <xdr:cNvCxnSpPr/>
      </xdr:nvCxnSpPr>
      <xdr:spPr>
        <a:xfrm>
          <a:off x="9639300" y="13301469"/>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101764</xdr:rowOff>
    </xdr:from>
    <xdr:ext cx="534377" cy="259045"/>
    <xdr:sp macro="" textlink="">
      <xdr:nvSpPr>
        <xdr:cNvPr id="409" name="商工費平均値テキスト"/>
        <xdr:cNvSpPr txBox="1"/>
      </xdr:nvSpPr>
      <xdr:spPr>
        <a:xfrm>
          <a:off x="10528300" y="13303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10" name="フローチャート: 判断 409"/>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99819</xdr:rowOff>
    </xdr:from>
    <xdr:to>
      <xdr:col>50</xdr:col>
      <xdr:colOff>114300</xdr:colOff>
      <xdr:row>77</xdr:row>
      <xdr:rowOff>123588</xdr:rowOff>
    </xdr:to>
    <xdr:cxnSp macro="">
      <xdr:nvCxnSpPr>
        <xdr:cNvPr id="411" name="直線コネクタ 410"/>
        <xdr:cNvCxnSpPr/>
      </xdr:nvCxnSpPr>
      <xdr:spPr>
        <a:xfrm flipV="1">
          <a:off x="8750300" y="13301469"/>
          <a:ext cx="889000" cy="2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12" name="フローチャート: 判断 411"/>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40453</xdr:rowOff>
    </xdr:from>
    <xdr:ext cx="534377" cy="259045"/>
    <xdr:sp macro="" textlink="">
      <xdr:nvSpPr>
        <xdr:cNvPr id="413" name="テキスト ボックス 412"/>
        <xdr:cNvSpPr txBox="1"/>
      </xdr:nvSpPr>
      <xdr:spPr>
        <a:xfrm>
          <a:off x="9372111" y="134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123588</xdr:rowOff>
    </xdr:from>
    <xdr:to>
      <xdr:col>45</xdr:col>
      <xdr:colOff>177800</xdr:colOff>
      <xdr:row>78</xdr:row>
      <xdr:rowOff>27274</xdr:rowOff>
    </xdr:to>
    <xdr:cxnSp macro="">
      <xdr:nvCxnSpPr>
        <xdr:cNvPr id="414" name="直線コネクタ 413"/>
        <xdr:cNvCxnSpPr/>
      </xdr:nvCxnSpPr>
      <xdr:spPr>
        <a:xfrm flipV="1">
          <a:off x="7861300" y="13325238"/>
          <a:ext cx="889000" cy="7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15" name="フローチャート: 判断 414"/>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33293</xdr:rowOff>
    </xdr:from>
    <xdr:ext cx="534377" cy="259045"/>
    <xdr:sp macro="" textlink="">
      <xdr:nvSpPr>
        <xdr:cNvPr id="416" name="テキスト ボックス 415"/>
        <xdr:cNvSpPr txBox="1"/>
      </xdr:nvSpPr>
      <xdr:spPr>
        <a:xfrm>
          <a:off x="8483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158076</xdr:rowOff>
    </xdr:from>
    <xdr:to>
      <xdr:col>41</xdr:col>
      <xdr:colOff>50800</xdr:colOff>
      <xdr:row>78</xdr:row>
      <xdr:rowOff>27274</xdr:rowOff>
    </xdr:to>
    <xdr:cxnSp macro="">
      <xdr:nvCxnSpPr>
        <xdr:cNvPr id="417" name="直線コネクタ 416"/>
        <xdr:cNvCxnSpPr/>
      </xdr:nvCxnSpPr>
      <xdr:spPr>
        <a:xfrm>
          <a:off x="6972300" y="13359726"/>
          <a:ext cx="889000" cy="4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161348</xdr:rowOff>
    </xdr:from>
    <xdr:to>
      <xdr:col>41</xdr:col>
      <xdr:colOff>101600</xdr:colOff>
      <xdr:row>78</xdr:row>
      <xdr:rowOff>91498</xdr:rowOff>
    </xdr:to>
    <xdr:sp macro="" textlink="">
      <xdr:nvSpPr>
        <xdr:cNvPr id="418" name="フローチャート: 判断 417"/>
        <xdr:cNvSpPr/>
      </xdr:nvSpPr>
      <xdr:spPr>
        <a:xfrm>
          <a:off x="7810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82625</xdr:rowOff>
    </xdr:from>
    <xdr:ext cx="534377" cy="259045"/>
    <xdr:sp macro="" textlink="">
      <xdr:nvSpPr>
        <xdr:cNvPr id="419" name="テキスト ボックス 418"/>
        <xdr:cNvSpPr txBox="1"/>
      </xdr:nvSpPr>
      <xdr:spPr>
        <a:xfrm>
          <a:off x="7594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1423</xdr:rowOff>
    </xdr:from>
    <xdr:to>
      <xdr:col>36</xdr:col>
      <xdr:colOff>165100</xdr:colOff>
      <xdr:row>78</xdr:row>
      <xdr:rowOff>103023</xdr:rowOff>
    </xdr:to>
    <xdr:sp macro="" textlink="">
      <xdr:nvSpPr>
        <xdr:cNvPr id="420" name="フローチャート: 判断 419"/>
        <xdr:cNvSpPr/>
      </xdr:nvSpPr>
      <xdr:spPr>
        <a:xfrm>
          <a:off x="6921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94150</xdr:rowOff>
    </xdr:from>
    <xdr:ext cx="534377" cy="259045"/>
    <xdr:sp macro="" textlink="">
      <xdr:nvSpPr>
        <xdr:cNvPr id="421" name="テキスト ボックス 420"/>
        <xdr:cNvSpPr txBox="1"/>
      </xdr:nvSpPr>
      <xdr:spPr>
        <a:xfrm>
          <a:off x="6705111" y="134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103882</xdr:rowOff>
    </xdr:from>
    <xdr:to>
      <xdr:col>55</xdr:col>
      <xdr:colOff>50800</xdr:colOff>
      <xdr:row>78</xdr:row>
      <xdr:rowOff>34032</xdr:rowOff>
    </xdr:to>
    <xdr:sp macro="" textlink="">
      <xdr:nvSpPr>
        <xdr:cNvPr id="427" name="楕円 426"/>
        <xdr:cNvSpPr/>
      </xdr:nvSpPr>
      <xdr:spPr>
        <a:xfrm>
          <a:off x="10426700" y="1330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126759</xdr:rowOff>
    </xdr:from>
    <xdr:ext cx="534377" cy="259045"/>
    <xdr:sp macro="" textlink="">
      <xdr:nvSpPr>
        <xdr:cNvPr id="428" name="商工費該当値テキスト"/>
        <xdr:cNvSpPr txBox="1"/>
      </xdr:nvSpPr>
      <xdr:spPr>
        <a:xfrm>
          <a:off x="10528300" y="1315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49019</xdr:rowOff>
    </xdr:from>
    <xdr:to>
      <xdr:col>50</xdr:col>
      <xdr:colOff>165100</xdr:colOff>
      <xdr:row>77</xdr:row>
      <xdr:rowOff>150619</xdr:rowOff>
    </xdr:to>
    <xdr:sp macro="" textlink="">
      <xdr:nvSpPr>
        <xdr:cNvPr id="429" name="楕円 428"/>
        <xdr:cNvSpPr/>
      </xdr:nvSpPr>
      <xdr:spPr>
        <a:xfrm>
          <a:off x="9588500" y="1325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167146</xdr:rowOff>
    </xdr:from>
    <xdr:ext cx="534377" cy="259045"/>
    <xdr:sp macro="" textlink="">
      <xdr:nvSpPr>
        <xdr:cNvPr id="430" name="テキスト ボックス 429"/>
        <xdr:cNvSpPr txBox="1"/>
      </xdr:nvSpPr>
      <xdr:spPr>
        <a:xfrm>
          <a:off x="9372111" y="1302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72788</xdr:rowOff>
    </xdr:from>
    <xdr:to>
      <xdr:col>46</xdr:col>
      <xdr:colOff>38100</xdr:colOff>
      <xdr:row>78</xdr:row>
      <xdr:rowOff>2938</xdr:rowOff>
    </xdr:to>
    <xdr:sp macro="" textlink="">
      <xdr:nvSpPr>
        <xdr:cNvPr id="431" name="楕円 430"/>
        <xdr:cNvSpPr/>
      </xdr:nvSpPr>
      <xdr:spPr>
        <a:xfrm>
          <a:off x="8699500" y="1327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19465</xdr:rowOff>
    </xdr:from>
    <xdr:ext cx="534377" cy="259045"/>
    <xdr:sp macro="" textlink="">
      <xdr:nvSpPr>
        <xdr:cNvPr id="432" name="テキスト ボックス 431"/>
        <xdr:cNvSpPr txBox="1"/>
      </xdr:nvSpPr>
      <xdr:spPr>
        <a:xfrm>
          <a:off x="8483111" y="1304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147924</xdr:rowOff>
    </xdr:from>
    <xdr:to>
      <xdr:col>41</xdr:col>
      <xdr:colOff>101600</xdr:colOff>
      <xdr:row>78</xdr:row>
      <xdr:rowOff>78074</xdr:rowOff>
    </xdr:to>
    <xdr:sp macro="" textlink="">
      <xdr:nvSpPr>
        <xdr:cNvPr id="433" name="楕円 432"/>
        <xdr:cNvSpPr/>
      </xdr:nvSpPr>
      <xdr:spPr>
        <a:xfrm>
          <a:off x="7810500" y="1334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94601</xdr:rowOff>
    </xdr:from>
    <xdr:ext cx="534377" cy="259045"/>
    <xdr:sp macro="" textlink="">
      <xdr:nvSpPr>
        <xdr:cNvPr id="434" name="テキスト ボックス 433"/>
        <xdr:cNvSpPr txBox="1"/>
      </xdr:nvSpPr>
      <xdr:spPr>
        <a:xfrm>
          <a:off x="7594111" y="1312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107276</xdr:rowOff>
    </xdr:from>
    <xdr:to>
      <xdr:col>36</xdr:col>
      <xdr:colOff>165100</xdr:colOff>
      <xdr:row>78</xdr:row>
      <xdr:rowOff>37426</xdr:rowOff>
    </xdr:to>
    <xdr:sp macro="" textlink="">
      <xdr:nvSpPr>
        <xdr:cNvPr id="435" name="楕円 434"/>
        <xdr:cNvSpPr/>
      </xdr:nvSpPr>
      <xdr:spPr>
        <a:xfrm>
          <a:off x="6921500" y="1330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53953</xdr:rowOff>
    </xdr:from>
    <xdr:ext cx="534377" cy="259045"/>
    <xdr:sp macro="" textlink="">
      <xdr:nvSpPr>
        <xdr:cNvPr id="436" name="テキスト ボックス 435"/>
        <xdr:cNvSpPr txBox="1"/>
      </xdr:nvSpPr>
      <xdr:spPr>
        <a:xfrm>
          <a:off x="6705111" y="1308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4" name="直線コネクタ 463"/>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macro="" textlink="">
      <xdr:nvSpPr>
        <xdr:cNvPr id="465" name="土木費最小値テキスト"/>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6" name="直線コネクタ 465"/>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macro="" textlink="">
      <xdr:nvSpPr>
        <xdr:cNvPr id="467" name="土木費最大値テキスト"/>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8" name="直線コネクタ 467"/>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137537</xdr:rowOff>
    </xdr:from>
    <xdr:to>
      <xdr:col>55</xdr:col>
      <xdr:colOff>0</xdr:colOff>
      <xdr:row>96</xdr:row>
      <xdr:rowOff>13836</xdr:rowOff>
    </xdr:to>
    <xdr:cxnSp macro="">
      <xdr:nvCxnSpPr>
        <xdr:cNvPr id="469" name="直線コネクタ 468"/>
        <xdr:cNvCxnSpPr/>
      </xdr:nvCxnSpPr>
      <xdr:spPr>
        <a:xfrm>
          <a:off x="9639300" y="16425287"/>
          <a:ext cx="838200" cy="4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150680</xdr:rowOff>
    </xdr:from>
    <xdr:ext cx="534377" cy="259045"/>
    <xdr:sp macro="" textlink="">
      <xdr:nvSpPr>
        <xdr:cNvPr id="470" name="土木費平均値テキスト"/>
        <xdr:cNvSpPr txBox="1"/>
      </xdr:nvSpPr>
      <xdr:spPr>
        <a:xfrm>
          <a:off x="10528300" y="16438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macro="" textlink="">
      <xdr:nvSpPr>
        <xdr:cNvPr id="471" name="フローチャート: 判断 470"/>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93666</xdr:rowOff>
    </xdr:from>
    <xdr:to>
      <xdr:col>50</xdr:col>
      <xdr:colOff>114300</xdr:colOff>
      <xdr:row>95</xdr:row>
      <xdr:rowOff>137537</xdr:rowOff>
    </xdr:to>
    <xdr:cxnSp macro="">
      <xdr:nvCxnSpPr>
        <xdr:cNvPr id="472" name="直線コネクタ 471"/>
        <xdr:cNvCxnSpPr/>
      </xdr:nvCxnSpPr>
      <xdr:spPr>
        <a:xfrm>
          <a:off x="8750300" y="16381416"/>
          <a:ext cx="889000" cy="4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macro="" textlink="">
      <xdr:nvSpPr>
        <xdr:cNvPr id="473" name="フローチャート: 判断 472"/>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77737</xdr:rowOff>
    </xdr:from>
    <xdr:ext cx="534377" cy="259045"/>
    <xdr:sp macro="" textlink="">
      <xdr:nvSpPr>
        <xdr:cNvPr id="474" name="テキスト ボックス 473"/>
        <xdr:cNvSpPr txBox="1"/>
      </xdr:nvSpPr>
      <xdr:spPr>
        <a:xfrm>
          <a:off x="9372111" y="1653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93666</xdr:rowOff>
    </xdr:from>
    <xdr:to>
      <xdr:col>45</xdr:col>
      <xdr:colOff>177800</xdr:colOff>
      <xdr:row>96</xdr:row>
      <xdr:rowOff>67081</xdr:rowOff>
    </xdr:to>
    <xdr:cxnSp macro="">
      <xdr:nvCxnSpPr>
        <xdr:cNvPr id="475" name="直線コネクタ 474"/>
        <xdr:cNvCxnSpPr/>
      </xdr:nvCxnSpPr>
      <xdr:spPr>
        <a:xfrm flipV="1">
          <a:off x="7861300" y="16381416"/>
          <a:ext cx="889000" cy="14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35083</xdr:rowOff>
    </xdr:from>
    <xdr:to>
      <xdr:col>46</xdr:col>
      <xdr:colOff>38100</xdr:colOff>
      <xdr:row>96</xdr:row>
      <xdr:rowOff>136683</xdr:rowOff>
    </xdr:to>
    <xdr:sp macro="" textlink="">
      <xdr:nvSpPr>
        <xdr:cNvPr id="476" name="フローチャート: 判断 475"/>
        <xdr:cNvSpPr/>
      </xdr:nvSpPr>
      <xdr:spPr>
        <a:xfrm>
          <a:off x="8699500" y="1649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127810</xdr:rowOff>
    </xdr:from>
    <xdr:ext cx="534377" cy="259045"/>
    <xdr:sp macro="" textlink="">
      <xdr:nvSpPr>
        <xdr:cNvPr id="477" name="テキスト ボックス 476"/>
        <xdr:cNvSpPr txBox="1"/>
      </xdr:nvSpPr>
      <xdr:spPr>
        <a:xfrm>
          <a:off x="8483111" y="1658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124631</xdr:rowOff>
    </xdr:from>
    <xdr:to>
      <xdr:col>41</xdr:col>
      <xdr:colOff>50800</xdr:colOff>
      <xdr:row>96</xdr:row>
      <xdr:rowOff>67081</xdr:rowOff>
    </xdr:to>
    <xdr:cxnSp macro="">
      <xdr:nvCxnSpPr>
        <xdr:cNvPr id="478" name="直線コネクタ 477"/>
        <xdr:cNvCxnSpPr/>
      </xdr:nvCxnSpPr>
      <xdr:spPr>
        <a:xfrm>
          <a:off x="6972300" y="16412381"/>
          <a:ext cx="889000" cy="11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85213</xdr:rowOff>
    </xdr:from>
    <xdr:to>
      <xdr:col>41</xdr:col>
      <xdr:colOff>101600</xdr:colOff>
      <xdr:row>97</xdr:row>
      <xdr:rowOff>15363</xdr:rowOff>
    </xdr:to>
    <xdr:sp macro="" textlink="">
      <xdr:nvSpPr>
        <xdr:cNvPr id="479" name="フローチャート: 判断 478"/>
        <xdr:cNvSpPr/>
      </xdr:nvSpPr>
      <xdr:spPr>
        <a:xfrm>
          <a:off x="78105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6490</xdr:rowOff>
    </xdr:from>
    <xdr:ext cx="534377" cy="259045"/>
    <xdr:sp macro="" textlink="">
      <xdr:nvSpPr>
        <xdr:cNvPr id="480" name="テキスト ボックス 479"/>
        <xdr:cNvSpPr txBox="1"/>
      </xdr:nvSpPr>
      <xdr:spPr>
        <a:xfrm>
          <a:off x="7594111" y="1663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75622</xdr:rowOff>
    </xdr:from>
    <xdr:to>
      <xdr:col>36</xdr:col>
      <xdr:colOff>165100</xdr:colOff>
      <xdr:row>97</xdr:row>
      <xdr:rowOff>5772</xdr:rowOff>
    </xdr:to>
    <xdr:sp macro="" textlink="">
      <xdr:nvSpPr>
        <xdr:cNvPr id="481" name="フローチャート: 判断 480"/>
        <xdr:cNvSpPr/>
      </xdr:nvSpPr>
      <xdr:spPr>
        <a:xfrm>
          <a:off x="6921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168349</xdr:rowOff>
    </xdr:from>
    <xdr:ext cx="534377" cy="259045"/>
    <xdr:sp macro="" textlink="">
      <xdr:nvSpPr>
        <xdr:cNvPr id="482" name="テキスト ボックス 481"/>
        <xdr:cNvSpPr txBox="1"/>
      </xdr:nvSpPr>
      <xdr:spPr>
        <a:xfrm>
          <a:off x="6705111" y="166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134486</xdr:rowOff>
    </xdr:from>
    <xdr:to>
      <xdr:col>55</xdr:col>
      <xdr:colOff>50800</xdr:colOff>
      <xdr:row>96</xdr:row>
      <xdr:rowOff>64636</xdr:rowOff>
    </xdr:to>
    <xdr:sp macro="" textlink="">
      <xdr:nvSpPr>
        <xdr:cNvPr id="488" name="楕円 487"/>
        <xdr:cNvSpPr/>
      </xdr:nvSpPr>
      <xdr:spPr>
        <a:xfrm>
          <a:off x="10426700" y="1642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157363</xdr:rowOff>
    </xdr:from>
    <xdr:ext cx="534377" cy="259045"/>
    <xdr:sp macro="" textlink="">
      <xdr:nvSpPr>
        <xdr:cNvPr id="489" name="土木費該当値テキスト"/>
        <xdr:cNvSpPr txBox="1"/>
      </xdr:nvSpPr>
      <xdr:spPr>
        <a:xfrm>
          <a:off x="10528300" y="1627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86737</xdr:rowOff>
    </xdr:from>
    <xdr:to>
      <xdr:col>50</xdr:col>
      <xdr:colOff>165100</xdr:colOff>
      <xdr:row>96</xdr:row>
      <xdr:rowOff>16887</xdr:rowOff>
    </xdr:to>
    <xdr:sp macro="" textlink="">
      <xdr:nvSpPr>
        <xdr:cNvPr id="490" name="楕円 489"/>
        <xdr:cNvSpPr/>
      </xdr:nvSpPr>
      <xdr:spPr>
        <a:xfrm>
          <a:off x="9588500" y="1637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33414</xdr:rowOff>
    </xdr:from>
    <xdr:ext cx="534377" cy="259045"/>
    <xdr:sp macro="" textlink="">
      <xdr:nvSpPr>
        <xdr:cNvPr id="491" name="テキスト ボックス 490"/>
        <xdr:cNvSpPr txBox="1"/>
      </xdr:nvSpPr>
      <xdr:spPr>
        <a:xfrm>
          <a:off x="9372111" y="1614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42866</xdr:rowOff>
    </xdr:from>
    <xdr:to>
      <xdr:col>46</xdr:col>
      <xdr:colOff>38100</xdr:colOff>
      <xdr:row>95</xdr:row>
      <xdr:rowOff>144466</xdr:rowOff>
    </xdr:to>
    <xdr:sp macro="" textlink="">
      <xdr:nvSpPr>
        <xdr:cNvPr id="492" name="楕円 491"/>
        <xdr:cNvSpPr/>
      </xdr:nvSpPr>
      <xdr:spPr>
        <a:xfrm>
          <a:off x="8699500" y="1633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160993</xdr:rowOff>
    </xdr:from>
    <xdr:ext cx="534377" cy="259045"/>
    <xdr:sp macro="" textlink="">
      <xdr:nvSpPr>
        <xdr:cNvPr id="493" name="テキスト ボックス 492"/>
        <xdr:cNvSpPr txBox="1"/>
      </xdr:nvSpPr>
      <xdr:spPr>
        <a:xfrm>
          <a:off x="8483111" y="1610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16281</xdr:rowOff>
    </xdr:from>
    <xdr:to>
      <xdr:col>41</xdr:col>
      <xdr:colOff>101600</xdr:colOff>
      <xdr:row>96</xdr:row>
      <xdr:rowOff>117881</xdr:rowOff>
    </xdr:to>
    <xdr:sp macro="" textlink="">
      <xdr:nvSpPr>
        <xdr:cNvPr id="494" name="楕円 493"/>
        <xdr:cNvSpPr/>
      </xdr:nvSpPr>
      <xdr:spPr>
        <a:xfrm>
          <a:off x="7810500" y="1647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134408</xdr:rowOff>
    </xdr:from>
    <xdr:ext cx="534377" cy="259045"/>
    <xdr:sp macro="" textlink="">
      <xdr:nvSpPr>
        <xdr:cNvPr id="495" name="テキスト ボックス 494"/>
        <xdr:cNvSpPr txBox="1"/>
      </xdr:nvSpPr>
      <xdr:spPr>
        <a:xfrm>
          <a:off x="7594111" y="1625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73831</xdr:rowOff>
    </xdr:from>
    <xdr:to>
      <xdr:col>36</xdr:col>
      <xdr:colOff>165100</xdr:colOff>
      <xdr:row>96</xdr:row>
      <xdr:rowOff>3981</xdr:rowOff>
    </xdr:to>
    <xdr:sp macro="" textlink="">
      <xdr:nvSpPr>
        <xdr:cNvPr id="496" name="楕円 495"/>
        <xdr:cNvSpPr/>
      </xdr:nvSpPr>
      <xdr:spPr>
        <a:xfrm>
          <a:off x="6921500" y="1636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20508</xdr:rowOff>
    </xdr:from>
    <xdr:ext cx="534377" cy="259045"/>
    <xdr:sp macro="" textlink="">
      <xdr:nvSpPr>
        <xdr:cNvPr id="497" name="テキスト ボックス 496"/>
        <xdr:cNvSpPr txBox="1"/>
      </xdr:nvSpPr>
      <xdr:spPr>
        <a:xfrm>
          <a:off x="6705111" y="1613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21" name="直線コネクタ 520"/>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macro="" textlink="">
      <xdr:nvSpPr>
        <xdr:cNvPr id="522" name="消防費最小値テキスト"/>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23" name="直線コネクタ 522"/>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macro="" textlink="">
      <xdr:nvSpPr>
        <xdr:cNvPr id="524" name="消防費最大値テキスト"/>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5" name="直線コネクタ 524"/>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167723</xdr:rowOff>
    </xdr:from>
    <xdr:to>
      <xdr:col>85</xdr:col>
      <xdr:colOff>127000</xdr:colOff>
      <xdr:row>36</xdr:row>
      <xdr:rowOff>16561</xdr:rowOff>
    </xdr:to>
    <xdr:cxnSp macro="">
      <xdr:nvCxnSpPr>
        <xdr:cNvPr id="526" name="直線コネクタ 525"/>
        <xdr:cNvCxnSpPr/>
      </xdr:nvCxnSpPr>
      <xdr:spPr>
        <a:xfrm flipV="1">
          <a:off x="15481300" y="6168473"/>
          <a:ext cx="838200" cy="2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162367</xdr:rowOff>
    </xdr:from>
    <xdr:ext cx="534377" cy="259045"/>
    <xdr:sp macro="" textlink="">
      <xdr:nvSpPr>
        <xdr:cNvPr id="527" name="消防費平均値テキスト"/>
        <xdr:cNvSpPr txBox="1"/>
      </xdr:nvSpPr>
      <xdr:spPr>
        <a:xfrm>
          <a:off x="16370300" y="6163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macro="" textlink="">
      <xdr:nvSpPr>
        <xdr:cNvPr id="528" name="フローチャート: 判断 527"/>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116745</xdr:rowOff>
    </xdr:from>
    <xdr:to>
      <xdr:col>81</xdr:col>
      <xdr:colOff>50800</xdr:colOff>
      <xdr:row>36</xdr:row>
      <xdr:rowOff>16561</xdr:rowOff>
    </xdr:to>
    <xdr:cxnSp macro="">
      <xdr:nvCxnSpPr>
        <xdr:cNvPr id="529" name="直線コネクタ 528"/>
        <xdr:cNvCxnSpPr/>
      </xdr:nvCxnSpPr>
      <xdr:spPr>
        <a:xfrm>
          <a:off x="14592300" y="5946045"/>
          <a:ext cx="889000" cy="24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macro="" textlink="">
      <xdr:nvSpPr>
        <xdr:cNvPr id="530" name="フローチャート: 判断 529"/>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88244</xdr:rowOff>
    </xdr:from>
    <xdr:ext cx="534377" cy="259045"/>
    <xdr:sp macro="" textlink="">
      <xdr:nvSpPr>
        <xdr:cNvPr id="531" name="テキスト ボックス 530"/>
        <xdr:cNvSpPr txBox="1"/>
      </xdr:nvSpPr>
      <xdr:spPr>
        <a:xfrm>
          <a:off x="15214111" y="626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116745</xdr:rowOff>
    </xdr:from>
    <xdr:to>
      <xdr:col>76</xdr:col>
      <xdr:colOff>114300</xdr:colOff>
      <xdr:row>35</xdr:row>
      <xdr:rowOff>102400</xdr:rowOff>
    </xdr:to>
    <xdr:cxnSp macro="">
      <xdr:nvCxnSpPr>
        <xdr:cNvPr id="532" name="直線コネクタ 531"/>
        <xdr:cNvCxnSpPr/>
      </xdr:nvCxnSpPr>
      <xdr:spPr>
        <a:xfrm flipV="1">
          <a:off x="13703300" y="5946045"/>
          <a:ext cx="889000" cy="15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33" name="フローチャート: 判断 532"/>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78014</xdr:rowOff>
    </xdr:from>
    <xdr:ext cx="534377" cy="259045"/>
    <xdr:sp macro="" textlink="">
      <xdr:nvSpPr>
        <xdr:cNvPr id="534" name="テキスト ボックス 533"/>
        <xdr:cNvSpPr txBox="1"/>
      </xdr:nvSpPr>
      <xdr:spPr>
        <a:xfrm>
          <a:off x="14325111" y="6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102400</xdr:rowOff>
    </xdr:from>
    <xdr:to>
      <xdr:col>71</xdr:col>
      <xdr:colOff>177800</xdr:colOff>
      <xdr:row>36</xdr:row>
      <xdr:rowOff>24295</xdr:rowOff>
    </xdr:to>
    <xdr:cxnSp macro="">
      <xdr:nvCxnSpPr>
        <xdr:cNvPr id="535" name="直線コネクタ 534"/>
        <xdr:cNvCxnSpPr/>
      </xdr:nvCxnSpPr>
      <xdr:spPr>
        <a:xfrm flipV="1">
          <a:off x="12814300" y="6103150"/>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33388</xdr:rowOff>
    </xdr:from>
    <xdr:to>
      <xdr:col>72</xdr:col>
      <xdr:colOff>38100</xdr:colOff>
      <xdr:row>36</xdr:row>
      <xdr:rowOff>134988</xdr:rowOff>
    </xdr:to>
    <xdr:sp macro="" textlink="">
      <xdr:nvSpPr>
        <xdr:cNvPr id="536" name="フローチャート: 判断 535"/>
        <xdr:cNvSpPr/>
      </xdr:nvSpPr>
      <xdr:spPr>
        <a:xfrm>
          <a:off x="13652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126115</xdr:rowOff>
    </xdr:from>
    <xdr:ext cx="534377" cy="259045"/>
    <xdr:sp macro="" textlink="">
      <xdr:nvSpPr>
        <xdr:cNvPr id="537" name="テキスト ボックス 536"/>
        <xdr:cNvSpPr txBox="1"/>
      </xdr:nvSpPr>
      <xdr:spPr>
        <a:xfrm>
          <a:off x="13436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37274</xdr:rowOff>
    </xdr:from>
    <xdr:to>
      <xdr:col>67</xdr:col>
      <xdr:colOff>101600</xdr:colOff>
      <xdr:row>36</xdr:row>
      <xdr:rowOff>138874</xdr:rowOff>
    </xdr:to>
    <xdr:sp macro="" textlink="">
      <xdr:nvSpPr>
        <xdr:cNvPr id="538" name="フローチャート: 判断 537"/>
        <xdr:cNvSpPr/>
      </xdr:nvSpPr>
      <xdr:spPr>
        <a:xfrm>
          <a:off x="12763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130001</xdr:rowOff>
    </xdr:from>
    <xdr:ext cx="534377" cy="259045"/>
    <xdr:sp macro="" textlink="">
      <xdr:nvSpPr>
        <xdr:cNvPr id="539" name="テキスト ボックス 538"/>
        <xdr:cNvSpPr txBox="1"/>
      </xdr:nvSpPr>
      <xdr:spPr>
        <a:xfrm>
          <a:off x="12547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116923</xdr:rowOff>
    </xdr:from>
    <xdr:to>
      <xdr:col>85</xdr:col>
      <xdr:colOff>177800</xdr:colOff>
      <xdr:row>36</xdr:row>
      <xdr:rowOff>47073</xdr:rowOff>
    </xdr:to>
    <xdr:sp macro="" textlink="">
      <xdr:nvSpPr>
        <xdr:cNvPr id="545" name="楕円 544"/>
        <xdr:cNvSpPr/>
      </xdr:nvSpPr>
      <xdr:spPr>
        <a:xfrm>
          <a:off x="16268700" y="61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139800</xdr:rowOff>
    </xdr:from>
    <xdr:ext cx="534377" cy="259045"/>
    <xdr:sp macro="" textlink="">
      <xdr:nvSpPr>
        <xdr:cNvPr id="546" name="消防費該当値テキスト"/>
        <xdr:cNvSpPr txBox="1"/>
      </xdr:nvSpPr>
      <xdr:spPr>
        <a:xfrm>
          <a:off x="16370300" y="596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137211</xdr:rowOff>
    </xdr:from>
    <xdr:to>
      <xdr:col>81</xdr:col>
      <xdr:colOff>101600</xdr:colOff>
      <xdr:row>36</xdr:row>
      <xdr:rowOff>67361</xdr:rowOff>
    </xdr:to>
    <xdr:sp macro="" textlink="">
      <xdr:nvSpPr>
        <xdr:cNvPr id="547" name="楕円 546"/>
        <xdr:cNvSpPr/>
      </xdr:nvSpPr>
      <xdr:spPr>
        <a:xfrm>
          <a:off x="15430500" y="613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83888</xdr:rowOff>
    </xdr:from>
    <xdr:ext cx="534377" cy="259045"/>
    <xdr:sp macro="" textlink="">
      <xdr:nvSpPr>
        <xdr:cNvPr id="548" name="テキスト ボックス 547"/>
        <xdr:cNvSpPr txBox="1"/>
      </xdr:nvSpPr>
      <xdr:spPr>
        <a:xfrm>
          <a:off x="15214111" y="591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65945</xdr:rowOff>
    </xdr:from>
    <xdr:to>
      <xdr:col>76</xdr:col>
      <xdr:colOff>165100</xdr:colOff>
      <xdr:row>34</xdr:row>
      <xdr:rowOff>167545</xdr:rowOff>
    </xdr:to>
    <xdr:sp macro="" textlink="">
      <xdr:nvSpPr>
        <xdr:cNvPr id="549" name="楕円 548"/>
        <xdr:cNvSpPr/>
      </xdr:nvSpPr>
      <xdr:spPr>
        <a:xfrm>
          <a:off x="14541500" y="589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12622</xdr:rowOff>
    </xdr:from>
    <xdr:ext cx="534377" cy="259045"/>
    <xdr:sp macro="" textlink="">
      <xdr:nvSpPr>
        <xdr:cNvPr id="550" name="テキスト ボックス 549"/>
        <xdr:cNvSpPr txBox="1"/>
      </xdr:nvSpPr>
      <xdr:spPr>
        <a:xfrm>
          <a:off x="14325111" y="567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51600</xdr:rowOff>
    </xdr:from>
    <xdr:to>
      <xdr:col>72</xdr:col>
      <xdr:colOff>38100</xdr:colOff>
      <xdr:row>35</xdr:row>
      <xdr:rowOff>153200</xdr:rowOff>
    </xdr:to>
    <xdr:sp macro="" textlink="">
      <xdr:nvSpPr>
        <xdr:cNvPr id="551" name="楕円 550"/>
        <xdr:cNvSpPr/>
      </xdr:nvSpPr>
      <xdr:spPr>
        <a:xfrm>
          <a:off x="13652500" y="605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169727</xdr:rowOff>
    </xdr:from>
    <xdr:ext cx="534377" cy="259045"/>
    <xdr:sp macro="" textlink="">
      <xdr:nvSpPr>
        <xdr:cNvPr id="552" name="テキスト ボックス 551"/>
        <xdr:cNvSpPr txBox="1"/>
      </xdr:nvSpPr>
      <xdr:spPr>
        <a:xfrm>
          <a:off x="13436111" y="582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144945</xdr:rowOff>
    </xdr:from>
    <xdr:to>
      <xdr:col>67</xdr:col>
      <xdr:colOff>101600</xdr:colOff>
      <xdr:row>36</xdr:row>
      <xdr:rowOff>75095</xdr:rowOff>
    </xdr:to>
    <xdr:sp macro="" textlink="">
      <xdr:nvSpPr>
        <xdr:cNvPr id="553" name="楕円 552"/>
        <xdr:cNvSpPr/>
      </xdr:nvSpPr>
      <xdr:spPr>
        <a:xfrm>
          <a:off x="12763500" y="614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91622</xdr:rowOff>
    </xdr:from>
    <xdr:ext cx="534377" cy="259045"/>
    <xdr:sp macro="" textlink="">
      <xdr:nvSpPr>
        <xdr:cNvPr id="554" name="テキスト ボックス 553"/>
        <xdr:cNvSpPr txBox="1"/>
      </xdr:nvSpPr>
      <xdr:spPr>
        <a:xfrm>
          <a:off x="12547111" y="592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62395</xdr:rowOff>
    </xdr:from>
    <xdr:to>
      <xdr:col>85</xdr:col>
      <xdr:colOff>126364</xdr:colOff>
      <xdr:row>59</xdr:row>
      <xdr:rowOff>72301</xdr:rowOff>
    </xdr:to>
    <xdr:cxnSp macro="">
      <xdr:nvCxnSpPr>
        <xdr:cNvPr id="579" name="直線コネクタ 578"/>
        <xdr:cNvCxnSpPr/>
      </xdr:nvCxnSpPr>
      <xdr:spPr>
        <a:xfrm flipV="1">
          <a:off x="16317595" y="8634895"/>
          <a:ext cx="1269"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76128</xdr:rowOff>
    </xdr:from>
    <xdr:ext cx="534377" cy="259045"/>
    <xdr:sp macro="" textlink="">
      <xdr:nvSpPr>
        <xdr:cNvPr id="580" name="教育費最小値テキスト"/>
        <xdr:cNvSpPr txBox="1"/>
      </xdr:nvSpPr>
      <xdr:spPr>
        <a:xfrm>
          <a:off x="16370300" y="10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72301</xdr:rowOff>
    </xdr:from>
    <xdr:to>
      <xdr:col>86</xdr:col>
      <xdr:colOff>25400</xdr:colOff>
      <xdr:row>59</xdr:row>
      <xdr:rowOff>72301</xdr:rowOff>
    </xdr:to>
    <xdr:cxnSp macro="">
      <xdr:nvCxnSpPr>
        <xdr:cNvPr id="581" name="直線コネクタ 580"/>
        <xdr:cNvCxnSpPr/>
      </xdr:nvCxnSpPr>
      <xdr:spPr>
        <a:xfrm>
          <a:off x="16230600" y="1018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9072</xdr:rowOff>
    </xdr:from>
    <xdr:ext cx="599010" cy="259045"/>
    <xdr:sp macro="" textlink="">
      <xdr:nvSpPr>
        <xdr:cNvPr id="582" name="教育費最大値テキスト"/>
        <xdr:cNvSpPr txBox="1"/>
      </xdr:nvSpPr>
      <xdr:spPr>
        <a:xfrm>
          <a:off x="16370300" y="841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62395</xdr:rowOff>
    </xdr:from>
    <xdr:to>
      <xdr:col>86</xdr:col>
      <xdr:colOff>25400</xdr:colOff>
      <xdr:row>50</xdr:row>
      <xdr:rowOff>62395</xdr:rowOff>
    </xdr:to>
    <xdr:cxnSp macro="">
      <xdr:nvCxnSpPr>
        <xdr:cNvPr id="583" name="直線コネクタ 582"/>
        <xdr:cNvCxnSpPr/>
      </xdr:nvCxnSpPr>
      <xdr:spPr>
        <a:xfrm>
          <a:off x="16230600" y="863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98413</xdr:rowOff>
    </xdr:from>
    <xdr:to>
      <xdr:col>85</xdr:col>
      <xdr:colOff>127000</xdr:colOff>
      <xdr:row>56</xdr:row>
      <xdr:rowOff>121742</xdr:rowOff>
    </xdr:to>
    <xdr:cxnSp macro="">
      <xdr:nvCxnSpPr>
        <xdr:cNvPr id="584" name="直線コネクタ 583"/>
        <xdr:cNvCxnSpPr/>
      </xdr:nvCxnSpPr>
      <xdr:spPr>
        <a:xfrm flipV="1">
          <a:off x="15481300" y="9699613"/>
          <a:ext cx="838200" cy="2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51160</xdr:rowOff>
    </xdr:from>
    <xdr:ext cx="534377" cy="259045"/>
    <xdr:sp macro="" textlink="">
      <xdr:nvSpPr>
        <xdr:cNvPr id="585" name="教育費平均値テキスト"/>
        <xdr:cNvSpPr txBox="1"/>
      </xdr:nvSpPr>
      <xdr:spPr>
        <a:xfrm>
          <a:off x="16370300" y="9652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72733</xdr:rowOff>
    </xdr:from>
    <xdr:to>
      <xdr:col>85</xdr:col>
      <xdr:colOff>177800</xdr:colOff>
      <xdr:row>57</xdr:row>
      <xdr:rowOff>2883</xdr:rowOff>
    </xdr:to>
    <xdr:sp macro="" textlink="">
      <xdr:nvSpPr>
        <xdr:cNvPr id="586" name="フローチャート: 判断 585"/>
        <xdr:cNvSpPr/>
      </xdr:nvSpPr>
      <xdr:spPr>
        <a:xfrm>
          <a:off x="16268700" y="96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121742</xdr:rowOff>
    </xdr:from>
    <xdr:to>
      <xdr:col>81</xdr:col>
      <xdr:colOff>50800</xdr:colOff>
      <xdr:row>56</xdr:row>
      <xdr:rowOff>164643</xdr:rowOff>
    </xdr:to>
    <xdr:cxnSp macro="">
      <xdr:nvCxnSpPr>
        <xdr:cNvPr id="587" name="直線コネクタ 586"/>
        <xdr:cNvCxnSpPr/>
      </xdr:nvCxnSpPr>
      <xdr:spPr>
        <a:xfrm flipV="1">
          <a:off x="14592300" y="9722942"/>
          <a:ext cx="889000" cy="4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53708</xdr:rowOff>
    </xdr:from>
    <xdr:to>
      <xdr:col>81</xdr:col>
      <xdr:colOff>101600</xdr:colOff>
      <xdr:row>56</xdr:row>
      <xdr:rowOff>155308</xdr:rowOff>
    </xdr:to>
    <xdr:sp macro="" textlink="">
      <xdr:nvSpPr>
        <xdr:cNvPr id="588" name="フローチャート: 判断 587"/>
        <xdr:cNvSpPr/>
      </xdr:nvSpPr>
      <xdr:spPr>
        <a:xfrm>
          <a:off x="154305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385</xdr:rowOff>
    </xdr:from>
    <xdr:ext cx="534377" cy="259045"/>
    <xdr:sp macro="" textlink="">
      <xdr:nvSpPr>
        <xdr:cNvPr id="589" name="テキスト ボックス 588"/>
        <xdr:cNvSpPr txBox="1"/>
      </xdr:nvSpPr>
      <xdr:spPr>
        <a:xfrm>
          <a:off x="15214111" y="94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164643</xdr:rowOff>
    </xdr:from>
    <xdr:to>
      <xdr:col>76</xdr:col>
      <xdr:colOff>114300</xdr:colOff>
      <xdr:row>57</xdr:row>
      <xdr:rowOff>130022</xdr:rowOff>
    </xdr:to>
    <xdr:cxnSp macro="">
      <xdr:nvCxnSpPr>
        <xdr:cNvPr id="590" name="直線コネクタ 589"/>
        <xdr:cNvCxnSpPr/>
      </xdr:nvCxnSpPr>
      <xdr:spPr>
        <a:xfrm flipV="1">
          <a:off x="13703300" y="9765843"/>
          <a:ext cx="889000" cy="13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161074</xdr:rowOff>
    </xdr:from>
    <xdr:to>
      <xdr:col>76</xdr:col>
      <xdr:colOff>165100</xdr:colOff>
      <xdr:row>56</xdr:row>
      <xdr:rowOff>91224</xdr:rowOff>
    </xdr:to>
    <xdr:sp macro="" textlink="">
      <xdr:nvSpPr>
        <xdr:cNvPr id="591" name="フローチャート: 判断 590"/>
        <xdr:cNvSpPr/>
      </xdr:nvSpPr>
      <xdr:spPr>
        <a:xfrm>
          <a:off x="14541500" y="95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107751</xdr:rowOff>
    </xdr:from>
    <xdr:ext cx="534377" cy="259045"/>
    <xdr:sp macro="" textlink="">
      <xdr:nvSpPr>
        <xdr:cNvPr id="592" name="テキスト ボックス 591"/>
        <xdr:cNvSpPr txBox="1"/>
      </xdr:nvSpPr>
      <xdr:spPr>
        <a:xfrm>
          <a:off x="14325111" y="936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3594</xdr:rowOff>
    </xdr:from>
    <xdr:to>
      <xdr:col>71</xdr:col>
      <xdr:colOff>177800</xdr:colOff>
      <xdr:row>57</xdr:row>
      <xdr:rowOff>130022</xdr:rowOff>
    </xdr:to>
    <xdr:cxnSp macro="">
      <xdr:nvCxnSpPr>
        <xdr:cNvPr id="593" name="直線コネクタ 592"/>
        <xdr:cNvCxnSpPr/>
      </xdr:nvCxnSpPr>
      <xdr:spPr>
        <a:xfrm>
          <a:off x="12814300" y="9604794"/>
          <a:ext cx="889000" cy="29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42659</xdr:rowOff>
    </xdr:from>
    <xdr:to>
      <xdr:col>72</xdr:col>
      <xdr:colOff>38100</xdr:colOff>
      <xdr:row>56</xdr:row>
      <xdr:rowOff>144259</xdr:rowOff>
    </xdr:to>
    <xdr:sp macro="" textlink="">
      <xdr:nvSpPr>
        <xdr:cNvPr id="594" name="フローチャート: 判断 593"/>
        <xdr:cNvSpPr/>
      </xdr:nvSpPr>
      <xdr:spPr>
        <a:xfrm>
          <a:off x="13652500" y="964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160786</xdr:rowOff>
    </xdr:from>
    <xdr:ext cx="534377" cy="259045"/>
    <xdr:sp macro="" textlink="">
      <xdr:nvSpPr>
        <xdr:cNvPr id="595" name="テキスト ボックス 594"/>
        <xdr:cNvSpPr txBox="1"/>
      </xdr:nvSpPr>
      <xdr:spPr>
        <a:xfrm>
          <a:off x="13436111" y="941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128918</xdr:rowOff>
    </xdr:from>
    <xdr:to>
      <xdr:col>67</xdr:col>
      <xdr:colOff>101600</xdr:colOff>
      <xdr:row>57</xdr:row>
      <xdr:rowOff>59068</xdr:rowOff>
    </xdr:to>
    <xdr:sp macro="" textlink="">
      <xdr:nvSpPr>
        <xdr:cNvPr id="596" name="フローチャート: 判断 595"/>
        <xdr:cNvSpPr/>
      </xdr:nvSpPr>
      <xdr:spPr>
        <a:xfrm>
          <a:off x="12763500" y="97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50195</xdr:rowOff>
    </xdr:from>
    <xdr:ext cx="534377" cy="259045"/>
    <xdr:sp macro="" textlink="">
      <xdr:nvSpPr>
        <xdr:cNvPr id="597" name="テキスト ボックス 596"/>
        <xdr:cNvSpPr txBox="1"/>
      </xdr:nvSpPr>
      <xdr:spPr>
        <a:xfrm>
          <a:off x="12547111" y="982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47613</xdr:rowOff>
    </xdr:from>
    <xdr:to>
      <xdr:col>85</xdr:col>
      <xdr:colOff>177800</xdr:colOff>
      <xdr:row>56</xdr:row>
      <xdr:rowOff>149213</xdr:rowOff>
    </xdr:to>
    <xdr:sp macro="" textlink="">
      <xdr:nvSpPr>
        <xdr:cNvPr id="603" name="楕円 602"/>
        <xdr:cNvSpPr/>
      </xdr:nvSpPr>
      <xdr:spPr>
        <a:xfrm>
          <a:off x="16268700" y="964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70490</xdr:rowOff>
    </xdr:from>
    <xdr:ext cx="534377" cy="259045"/>
    <xdr:sp macro="" textlink="">
      <xdr:nvSpPr>
        <xdr:cNvPr id="604" name="教育費該当値テキスト"/>
        <xdr:cNvSpPr txBox="1"/>
      </xdr:nvSpPr>
      <xdr:spPr>
        <a:xfrm>
          <a:off x="16370300" y="950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70942</xdr:rowOff>
    </xdr:from>
    <xdr:to>
      <xdr:col>81</xdr:col>
      <xdr:colOff>101600</xdr:colOff>
      <xdr:row>57</xdr:row>
      <xdr:rowOff>1092</xdr:rowOff>
    </xdr:to>
    <xdr:sp macro="" textlink="">
      <xdr:nvSpPr>
        <xdr:cNvPr id="605" name="楕円 604"/>
        <xdr:cNvSpPr/>
      </xdr:nvSpPr>
      <xdr:spPr>
        <a:xfrm>
          <a:off x="15430500" y="967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163669</xdr:rowOff>
    </xdr:from>
    <xdr:ext cx="534377" cy="259045"/>
    <xdr:sp macro="" textlink="">
      <xdr:nvSpPr>
        <xdr:cNvPr id="606" name="テキスト ボックス 605"/>
        <xdr:cNvSpPr txBox="1"/>
      </xdr:nvSpPr>
      <xdr:spPr>
        <a:xfrm>
          <a:off x="15214111" y="976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113843</xdr:rowOff>
    </xdr:from>
    <xdr:to>
      <xdr:col>76</xdr:col>
      <xdr:colOff>165100</xdr:colOff>
      <xdr:row>57</xdr:row>
      <xdr:rowOff>43993</xdr:rowOff>
    </xdr:to>
    <xdr:sp macro="" textlink="">
      <xdr:nvSpPr>
        <xdr:cNvPr id="607" name="楕円 606"/>
        <xdr:cNvSpPr/>
      </xdr:nvSpPr>
      <xdr:spPr>
        <a:xfrm>
          <a:off x="14541500" y="971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35120</xdr:rowOff>
    </xdr:from>
    <xdr:ext cx="534377" cy="259045"/>
    <xdr:sp macro="" textlink="">
      <xdr:nvSpPr>
        <xdr:cNvPr id="608" name="テキスト ボックス 607"/>
        <xdr:cNvSpPr txBox="1"/>
      </xdr:nvSpPr>
      <xdr:spPr>
        <a:xfrm>
          <a:off x="14325111" y="980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79222</xdr:rowOff>
    </xdr:from>
    <xdr:to>
      <xdr:col>72</xdr:col>
      <xdr:colOff>38100</xdr:colOff>
      <xdr:row>58</xdr:row>
      <xdr:rowOff>9372</xdr:rowOff>
    </xdr:to>
    <xdr:sp macro="" textlink="">
      <xdr:nvSpPr>
        <xdr:cNvPr id="609" name="楕円 608"/>
        <xdr:cNvSpPr/>
      </xdr:nvSpPr>
      <xdr:spPr>
        <a:xfrm>
          <a:off x="13652500" y="985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499</xdr:rowOff>
    </xdr:from>
    <xdr:ext cx="534377" cy="259045"/>
    <xdr:sp macro="" textlink="">
      <xdr:nvSpPr>
        <xdr:cNvPr id="610" name="テキスト ボックス 609"/>
        <xdr:cNvSpPr txBox="1"/>
      </xdr:nvSpPr>
      <xdr:spPr>
        <a:xfrm>
          <a:off x="13436111" y="994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124244</xdr:rowOff>
    </xdr:from>
    <xdr:to>
      <xdr:col>67</xdr:col>
      <xdr:colOff>101600</xdr:colOff>
      <xdr:row>56</xdr:row>
      <xdr:rowOff>54394</xdr:rowOff>
    </xdr:to>
    <xdr:sp macro="" textlink="">
      <xdr:nvSpPr>
        <xdr:cNvPr id="611" name="楕円 610"/>
        <xdr:cNvSpPr/>
      </xdr:nvSpPr>
      <xdr:spPr>
        <a:xfrm>
          <a:off x="12763500" y="955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70921</xdr:rowOff>
    </xdr:from>
    <xdr:ext cx="534377" cy="259045"/>
    <xdr:sp macro="" textlink="">
      <xdr:nvSpPr>
        <xdr:cNvPr id="612" name="テキスト ボックス 611"/>
        <xdr:cNvSpPr txBox="1"/>
      </xdr:nvSpPr>
      <xdr:spPr>
        <a:xfrm>
          <a:off x="12547111" y="932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8" name="直線コネクタ 637"/>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41" name="災害復旧費最大値テキスト"/>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42" name="直線コネクタ 641"/>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3" name="直線コネクタ 642"/>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97947</xdr:rowOff>
    </xdr:from>
    <xdr:ext cx="469744" cy="259045"/>
    <xdr:sp macro="" textlink="">
      <xdr:nvSpPr>
        <xdr:cNvPr id="644" name="災害復旧費平均値テキスト"/>
        <xdr:cNvSpPr txBox="1"/>
      </xdr:nvSpPr>
      <xdr:spPr>
        <a:xfrm>
          <a:off x="16370300" y="1329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5" name="フローチャート: 判断 644"/>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94633</xdr:rowOff>
    </xdr:from>
    <xdr:to>
      <xdr:col>81</xdr:col>
      <xdr:colOff>50800</xdr:colOff>
      <xdr:row>79</xdr:row>
      <xdr:rowOff>98879</xdr:rowOff>
    </xdr:to>
    <xdr:cxnSp macro="">
      <xdr:nvCxnSpPr>
        <xdr:cNvPr id="646" name="直線コネクタ 645"/>
        <xdr:cNvCxnSpPr/>
      </xdr:nvCxnSpPr>
      <xdr:spPr>
        <a:xfrm>
          <a:off x="14592300" y="13639183"/>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7" name="フローチャート: 判断 646"/>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1875</xdr:rowOff>
    </xdr:from>
    <xdr:ext cx="534377" cy="259045"/>
    <xdr:sp macro="" textlink="">
      <xdr:nvSpPr>
        <xdr:cNvPr id="648" name="テキスト ボックス 647"/>
        <xdr:cNvSpPr txBox="1"/>
      </xdr:nvSpPr>
      <xdr:spPr>
        <a:xfrm>
          <a:off x="15214111" y="1320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85832</xdr:rowOff>
    </xdr:from>
    <xdr:to>
      <xdr:col>76</xdr:col>
      <xdr:colOff>114300</xdr:colOff>
      <xdr:row>79</xdr:row>
      <xdr:rowOff>94633</xdr:rowOff>
    </xdr:to>
    <xdr:cxnSp macro="">
      <xdr:nvCxnSpPr>
        <xdr:cNvPr id="649" name="直線コネクタ 648"/>
        <xdr:cNvCxnSpPr/>
      </xdr:nvCxnSpPr>
      <xdr:spPr>
        <a:xfrm>
          <a:off x="13703300" y="13630382"/>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69143</xdr:rowOff>
    </xdr:from>
    <xdr:to>
      <xdr:col>76</xdr:col>
      <xdr:colOff>165100</xdr:colOff>
      <xdr:row>78</xdr:row>
      <xdr:rowOff>170743</xdr:rowOff>
    </xdr:to>
    <xdr:sp macro="" textlink="">
      <xdr:nvSpPr>
        <xdr:cNvPr id="650" name="フローチャート: 判断 649"/>
        <xdr:cNvSpPr/>
      </xdr:nvSpPr>
      <xdr:spPr>
        <a:xfrm>
          <a:off x="14541500" y="1344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15820</xdr:rowOff>
    </xdr:from>
    <xdr:ext cx="469744" cy="259045"/>
    <xdr:sp macro="" textlink="">
      <xdr:nvSpPr>
        <xdr:cNvPr id="651" name="テキスト ボックス 650"/>
        <xdr:cNvSpPr txBox="1"/>
      </xdr:nvSpPr>
      <xdr:spPr>
        <a:xfrm>
          <a:off x="14357428" y="1321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73194</xdr:rowOff>
    </xdr:from>
    <xdr:to>
      <xdr:col>71</xdr:col>
      <xdr:colOff>177800</xdr:colOff>
      <xdr:row>79</xdr:row>
      <xdr:rowOff>85832</xdr:rowOff>
    </xdr:to>
    <xdr:cxnSp macro="">
      <xdr:nvCxnSpPr>
        <xdr:cNvPr id="652" name="直線コネクタ 651"/>
        <xdr:cNvCxnSpPr/>
      </xdr:nvCxnSpPr>
      <xdr:spPr>
        <a:xfrm>
          <a:off x="12814300" y="13617744"/>
          <a:ext cx="889000" cy="1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54333</xdr:rowOff>
    </xdr:from>
    <xdr:to>
      <xdr:col>72</xdr:col>
      <xdr:colOff>38100</xdr:colOff>
      <xdr:row>78</xdr:row>
      <xdr:rowOff>155933</xdr:rowOff>
    </xdr:to>
    <xdr:sp macro="" textlink="">
      <xdr:nvSpPr>
        <xdr:cNvPr id="653" name="フローチャート: 判断 652"/>
        <xdr:cNvSpPr/>
      </xdr:nvSpPr>
      <xdr:spPr>
        <a:xfrm>
          <a:off x="136525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1010</xdr:rowOff>
    </xdr:from>
    <xdr:ext cx="534377" cy="259045"/>
    <xdr:sp macro="" textlink="">
      <xdr:nvSpPr>
        <xdr:cNvPr id="654" name="テキスト ボックス 653"/>
        <xdr:cNvSpPr txBox="1"/>
      </xdr:nvSpPr>
      <xdr:spPr>
        <a:xfrm>
          <a:off x="13436111" y="132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70776</xdr:rowOff>
    </xdr:from>
    <xdr:to>
      <xdr:col>67</xdr:col>
      <xdr:colOff>101600</xdr:colOff>
      <xdr:row>79</xdr:row>
      <xdr:rowOff>926</xdr:rowOff>
    </xdr:to>
    <xdr:sp macro="" textlink="">
      <xdr:nvSpPr>
        <xdr:cNvPr id="655" name="フローチャート: 判断 654"/>
        <xdr:cNvSpPr/>
      </xdr:nvSpPr>
      <xdr:spPr>
        <a:xfrm>
          <a:off x="12763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17453</xdr:rowOff>
    </xdr:from>
    <xdr:ext cx="469744" cy="259045"/>
    <xdr:sp macro="" textlink="">
      <xdr:nvSpPr>
        <xdr:cNvPr id="656" name="テキスト ボックス 655"/>
        <xdr:cNvSpPr txBox="1"/>
      </xdr:nvSpPr>
      <xdr:spPr>
        <a:xfrm>
          <a:off x="12579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2" name="楕円 661"/>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63"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4" name="楕円 663"/>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5" name="テキスト ボックス 664"/>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43833</xdr:rowOff>
    </xdr:from>
    <xdr:to>
      <xdr:col>76</xdr:col>
      <xdr:colOff>165100</xdr:colOff>
      <xdr:row>79</xdr:row>
      <xdr:rowOff>145433</xdr:rowOff>
    </xdr:to>
    <xdr:sp macro="" textlink="">
      <xdr:nvSpPr>
        <xdr:cNvPr id="666" name="楕円 665"/>
        <xdr:cNvSpPr/>
      </xdr:nvSpPr>
      <xdr:spPr>
        <a:xfrm>
          <a:off x="14541500" y="1358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136560</xdr:rowOff>
    </xdr:from>
    <xdr:ext cx="378565" cy="259045"/>
    <xdr:sp macro="" textlink="">
      <xdr:nvSpPr>
        <xdr:cNvPr id="667" name="テキスト ボックス 666"/>
        <xdr:cNvSpPr txBox="1"/>
      </xdr:nvSpPr>
      <xdr:spPr>
        <a:xfrm>
          <a:off x="14403017" y="13681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35032</xdr:rowOff>
    </xdr:from>
    <xdr:to>
      <xdr:col>72</xdr:col>
      <xdr:colOff>38100</xdr:colOff>
      <xdr:row>79</xdr:row>
      <xdr:rowOff>136632</xdr:rowOff>
    </xdr:to>
    <xdr:sp macro="" textlink="">
      <xdr:nvSpPr>
        <xdr:cNvPr id="668" name="楕円 667"/>
        <xdr:cNvSpPr/>
      </xdr:nvSpPr>
      <xdr:spPr>
        <a:xfrm>
          <a:off x="13652500" y="1357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127759</xdr:rowOff>
    </xdr:from>
    <xdr:ext cx="378565" cy="259045"/>
    <xdr:sp macro="" textlink="">
      <xdr:nvSpPr>
        <xdr:cNvPr id="669" name="テキスト ボックス 668"/>
        <xdr:cNvSpPr txBox="1"/>
      </xdr:nvSpPr>
      <xdr:spPr>
        <a:xfrm>
          <a:off x="13514017" y="13672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22394</xdr:rowOff>
    </xdr:from>
    <xdr:to>
      <xdr:col>67</xdr:col>
      <xdr:colOff>101600</xdr:colOff>
      <xdr:row>79</xdr:row>
      <xdr:rowOff>123994</xdr:rowOff>
    </xdr:to>
    <xdr:sp macro="" textlink="">
      <xdr:nvSpPr>
        <xdr:cNvPr id="670" name="楕円 669"/>
        <xdr:cNvSpPr/>
      </xdr:nvSpPr>
      <xdr:spPr>
        <a:xfrm>
          <a:off x="12763500" y="1356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115121</xdr:rowOff>
    </xdr:from>
    <xdr:ext cx="469744" cy="259045"/>
    <xdr:sp macro="" textlink="">
      <xdr:nvSpPr>
        <xdr:cNvPr id="671" name="テキスト ボックス 670"/>
        <xdr:cNvSpPr txBox="1"/>
      </xdr:nvSpPr>
      <xdr:spPr>
        <a:xfrm>
          <a:off x="12579428" y="1365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5" name="テキスト ボックス 684"/>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7" name="テキスト ボックス 686"/>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9" name="テキスト ボックス 688"/>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7" name="直線コネクタ 696"/>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698" name="公債費最小値テキスト"/>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9" name="直線コネクタ 698"/>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700" name="公債費最大値テキスト"/>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701" name="直線コネクタ 700"/>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39776</xdr:rowOff>
    </xdr:from>
    <xdr:to>
      <xdr:col>85</xdr:col>
      <xdr:colOff>127000</xdr:colOff>
      <xdr:row>98</xdr:row>
      <xdr:rowOff>42836</xdr:rowOff>
    </xdr:to>
    <xdr:cxnSp macro="">
      <xdr:nvCxnSpPr>
        <xdr:cNvPr id="702" name="直線コネクタ 701"/>
        <xdr:cNvCxnSpPr/>
      </xdr:nvCxnSpPr>
      <xdr:spPr>
        <a:xfrm flipV="1">
          <a:off x="15481300" y="16841876"/>
          <a:ext cx="838200" cy="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160577</xdr:rowOff>
    </xdr:from>
    <xdr:ext cx="534377" cy="259045"/>
    <xdr:sp macro="" textlink="">
      <xdr:nvSpPr>
        <xdr:cNvPr id="703" name="公債費平均値テキスト"/>
        <xdr:cNvSpPr txBox="1"/>
      </xdr:nvSpPr>
      <xdr:spPr>
        <a:xfrm>
          <a:off x="16370300" y="16619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704" name="フローチャート: 判断 703"/>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42836</xdr:rowOff>
    </xdr:from>
    <xdr:to>
      <xdr:col>81</xdr:col>
      <xdr:colOff>50800</xdr:colOff>
      <xdr:row>98</xdr:row>
      <xdr:rowOff>43114</xdr:rowOff>
    </xdr:to>
    <xdr:cxnSp macro="">
      <xdr:nvCxnSpPr>
        <xdr:cNvPr id="705" name="直線コネクタ 704"/>
        <xdr:cNvCxnSpPr/>
      </xdr:nvCxnSpPr>
      <xdr:spPr>
        <a:xfrm flipV="1">
          <a:off x="14592300" y="16844936"/>
          <a:ext cx="889000" cy="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6" name="フローチャート: 判断 705"/>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92618</xdr:rowOff>
    </xdr:from>
    <xdr:ext cx="534377" cy="259045"/>
    <xdr:sp macro="" textlink="">
      <xdr:nvSpPr>
        <xdr:cNvPr id="707" name="テキスト ボックス 706"/>
        <xdr:cNvSpPr txBox="1"/>
      </xdr:nvSpPr>
      <xdr:spPr>
        <a:xfrm>
          <a:off x="15214111" y="1655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43114</xdr:rowOff>
    </xdr:from>
    <xdr:to>
      <xdr:col>76</xdr:col>
      <xdr:colOff>114300</xdr:colOff>
      <xdr:row>98</xdr:row>
      <xdr:rowOff>61105</xdr:rowOff>
    </xdr:to>
    <xdr:cxnSp macro="">
      <xdr:nvCxnSpPr>
        <xdr:cNvPr id="708" name="直線コネクタ 707"/>
        <xdr:cNvCxnSpPr/>
      </xdr:nvCxnSpPr>
      <xdr:spPr>
        <a:xfrm flipV="1">
          <a:off x="13703300" y="16845214"/>
          <a:ext cx="8890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160686</xdr:rowOff>
    </xdr:from>
    <xdr:to>
      <xdr:col>76</xdr:col>
      <xdr:colOff>165100</xdr:colOff>
      <xdr:row>98</xdr:row>
      <xdr:rowOff>90836</xdr:rowOff>
    </xdr:to>
    <xdr:sp macro="" textlink="">
      <xdr:nvSpPr>
        <xdr:cNvPr id="709" name="フローチャート: 判断 708"/>
        <xdr:cNvSpPr/>
      </xdr:nvSpPr>
      <xdr:spPr>
        <a:xfrm>
          <a:off x="14541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107363</xdr:rowOff>
    </xdr:from>
    <xdr:ext cx="534377" cy="259045"/>
    <xdr:sp macro="" textlink="">
      <xdr:nvSpPr>
        <xdr:cNvPr id="710" name="テキスト ボックス 709"/>
        <xdr:cNvSpPr txBox="1"/>
      </xdr:nvSpPr>
      <xdr:spPr>
        <a:xfrm>
          <a:off x="14325111" y="1656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61105</xdr:rowOff>
    </xdr:from>
    <xdr:to>
      <xdr:col>71</xdr:col>
      <xdr:colOff>177800</xdr:colOff>
      <xdr:row>98</xdr:row>
      <xdr:rowOff>67362</xdr:rowOff>
    </xdr:to>
    <xdr:cxnSp macro="">
      <xdr:nvCxnSpPr>
        <xdr:cNvPr id="711" name="直線コネクタ 710"/>
        <xdr:cNvCxnSpPr/>
      </xdr:nvCxnSpPr>
      <xdr:spPr>
        <a:xfrm flipV="1">
          <a:off x="12814300" y="16863205"/>
          <a:ext cx="889000" cy="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165060</xdr:rowOff>
    </xdr:from>
    <xdr:to>
      <xdr:col>72</xdr:col>
      <xdr:colOff>38100</xdr:colOff>
      <xdr:row>98</xdr:row>
      <xdr:rowOff>95210</xdr:rowOff>
    </xdr:to>
    <xdr:sp macro="" textlink="">
      <xdr:nvSpPr>
        <xdr:cNvPr id="712" name="フローチャート: 判断 711"/>
        <xdr:cNvSpPr/>
      </xdr:nvSpPr>
      <xdr:spPr>
        <a:xfrm>
          <a:off x="13652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111737</xdr:rowOff>
    </xdr:from>
    <xdr:ext cx="534377" cy="259045"/>
    <xdr:sp macro="" textlink="">
      <xdr:nvSpPr>
        <xdr:cNvPr id="713" name="テキスト ボックス 712"/>
        <xdr:cNvSpPr txBox="1"/>
      </xdr:nvSpPr>
      <xdr:spPr>
        <a:xfrm>
          <a:off x="13436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162902</xdr:rowOff>
    </xdr:from>
    <xdr:to>
      <xdr:col>67</xdr:col>
      <xdr:colOff>101600</xdr:colOff>
      <xdr:row>98</xdr:row>
      <xdr:rowOff>93052</xdr:rowOff>
    </xdr:to>
    <xdr:sp macro="" textlink="">
      <xdr:nvSpPr>
        <xdr:cNvPr id="714" name="フローチャート: 判断 713"/>
        <xdr:cNvSpPr/>
      </xdr:nvSpPr>
      <xdr:spPr>
        <a:xfrm>
          <a:off x="12763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109579</xdr:rowOff>
    </xdr:from>
    <xdr:ext cx="534377" cy="259045"/>
    <xdr:sp macro="" textlink="">
      <xdr:nvSpPr>
        <xdr:cNvPr id="715" name="テキスト ボックス 714"/>
        <xdr:cNvSpPr txBox="1"/>
      </xdr:nvSpPr>
      <xdr:spPr>
        <a:xfrm>
          <a:off x="12547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160426</xdr:rowOff>
    </xdr:from>
    <xdr:to>
      <xdr:col>85</xdr:col>
      <xdr:colOff>177800</xdr:colOff>
      <xdr:row>98</xdr:row>
      <xdr:rowOff>90576</xdr:rowOff>
    </xdr:to>
    <xdr:sp macro="" textlink="">
      <xdr:nvSpPr>
        <xdr:cNvPr id="721" name="楕円 720"/>
        <xdr:cNvSpPr/>
      </xdr:nvSpPr>
      <xdr:spPr>
        <a:xfrm>
          <a:off x="16268700" y="1679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116127</xdr:rowOff>
    </xdr:from>
    <xdr:ext cx="534377" cy="259045"/>
    <xdr:sp macro="" textlink="">
      <xdr:nvSpPr>
        <xdr:cNvPr id="722" name="公債費該当値テキスト"/>
        <xdr:cNvSpPr txBox="1"/>
      </xdr:nvSpPr>
      <xdr:spPr>
        <a:xfrm>
          <a:off x="16370300" y="1674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163486</xdr:rowOff>
    </xdr:from>
    <xdr:to>
      <xdr:col>81</xdr:col>
      <xdr:colOff>101600</xdr:colOff>
      <xdr:row>98</xdr:row>
      <xdr:rowOff>93636</xdr:rowOff>
    </xdr:to>
    <xdr:sp macro="" textlink="">
      <xdr:nvSpPr>
        <xdr:cNvPr id="723" name="楕円 722"/>
        <xdr:cNvSpPr/>
      </xdr:nvSpPr>
      <xdr:spPr>
        <a:xfrm>
          <a:off x="15430500" y="1679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84763</xdr:rowOff>
    </xdr:from>
    <xdr:ext cx="534377" cy="259045"/>
    <xdr:sp macro="" textlink="">
      <xdr:nvSpPr>
        <xdr:cNvPr id="724" name="テキスト ボックス 723"/>
        <xdr:cNvSpPr txBox="1"/>
      </xdr:nvSpPr>
      <xdr:spPr>
        <a:xfrm>
          <a:off x="15214111" y="1688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163764</xdr:rowOff>
    </xdr:from>
    <xdr:to>
      <xdr:col>76</xdr:col>
      <xdr:colOff>165100</xdr:colOff>
      <xdr:row>98</xdr:row>
      <xdr:rowOff>93914</xdr:rowOff>
    </xdr:to>
    <xdr:sp macro="" textlink="">
      <xdr:nvSpPr>
        <xdr:cNvPr id="725" name="楕円 724"/>
        <xdr:cNvSpPr/>
      </xdr:nvSpPr>
      <xdr:spPr>
        <a:xfrm>
          <a:off x="14541500" y="1679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85041</xdr:rowOff>
    </xdr:from>
    <xdr:ext cx="534377" cy="259045"/>
    <xdr:sp macro="" textlink="">
      <xdr:nvSpPr>
        <xdr:cNvPr id="726" name="テキスト ボックス 725"/>
        <xdr:cNvSpPr txBox="1"/>
      </xdr:nvSpPr>
      <xdr:spPr>
        <a:xfrm>
          <a:off x="14325111" y="1688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10305</xdr:rowOff>
    </xdr:from>
    <xdr:to>
      <xdr:col>72</xdr:col>
      <xdr:colOff>38100</xdr:colOff>
      <xdr:row>98</xdr:row>
      <xdr:rowOff>111905</xdr:rowOff>
    </xdr:to>
    <xdr:sp macro="" textlink="">
      <xdr:nvSpPr>
        <xdr:cNvPr id="727" name="楕円 726"/>
        <xdr:cNvSpPr/>
      </xdr:nvSpPr>
      <xdr:spPr>
        <a:xfrm>
          <a:off x="13652500" y="1681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103032</xdr:rowOff>
    </xdr:from>
    <xdr:ext cx="534377" cy="259045"/>
    <xdr:sp macro="" textlink="">
      <xdr:nvSpPr>
        <xdr:cNvPr id="728" name="テキスト ボックス 727"/>
        <xdr:cNvSpPr txBox="1"/>
      </xdr:nvSpPr>
      <xdr:spPr>
        <a:xfrm>
          <a:off x="13436111" y="1690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16562</xdr:rowOff>
    </xdr:from>
    <xdr:to>
      <xdr:col>67</xdr:col>
      <xdr:colOff>101600</xdr:colOff>
      <xdr:row>98</xdr:row>
      <xdr:rowOff>118162</xdr:rowOff>
    </xdr:to>
    <xdr:sp macro="" textlink="">
      <xdr:nvSpPr>
        <xdr:cNvPr id="729" name="楕円 728"/>
        <xdr:cNvSpPr/>
      </xdr:nvSpPr>
      <xdr:spPr>
        <a:xfrm>
          <a:off x="12763500" y="1681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109289</xdr:rowOff>
    </xdr:from>
    <xdr:ext cx="534377" cy="259045"/>
    <xdr:sp macro="" textlink="">
      <xdr:nvSpPr>
        <xdr:cNvPr id="730" name="テキスト ボックス 729"/>
        <xdr:cNvSpPr txBox="1"/>
      </xdr:nvSpPr>
      <xdr:spPr>
        <a:xfrm>
          <a:off x="12547111" y="1691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6" name="テキスト ボックス 74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8" name="テキスト ボックス 74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52" name="直線コネクタ 751"/>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53" name="諸支出金最小値テキスト"/>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5" name="諸支出金最大値テキスト"/>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6" name="直線コネクタ 755"/>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107696</xdr:rowOff>
    </xdr:from>
    <xdr:to>
      <xdr:col>116</xdr:col>
      <xdr:colOff>63500</xdr:colOff>
      <xdr:row>38</xdr:row>
      <xdr:rowOff>132934</xdr:rowOff>
    </xdr:to>
    <xdr:cxnSp macro="">
      <xdr:nvCxnSpPr>
        <xdr:cNvPr id="757" name="直線コネクタ 756"/>
        <xdr:cNvCxnSpPr/>
      </xdr:nvCxnSpPr>
      <xdr:spPr>
        <a:xfrm flipV="1">
          <a:off x="21323300" y="6622796"/>
          <a:ext cx="838200" cy="2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54617</xdr:rowOff>
    </xdr:from>
    <xdr:ext cx="378565" cy="259045"/>
    <xdr:sp macro="" textlink="">
      <xdr:nvSpPr>
        <xdr:cNvPr id="758" name="諸支出金平均値テキスト"/>
        <xdr:cNvSpPr txBox="1"/>
      </xdr:nvSpPr>
      <xdr:spPr>
        <a:xfrm>
          <a:off x="22212300" y="6569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59" name="フローチャート: 判断 758"/>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132934</xdr:rowOff>
    </xdr:from>
    <xdr:to>
      <xdr:col>111</xdr:col>
      <xdr:colOff>177800</xdr:colOff>
      <xdr:row>38</xdr:row>
      <xdr:rowOff>139700</xdr:rowOff>
    </xdr:to>
    <xdr:cxnSp macro="">
      <xdr:nvCxnSpPr>
        <xdr:cNvPr id="760" name="直線コネクタ 759"/>
        <xdr:cNvCxnSpPr/>
      </xdr:nvCxnSpPr>
      <xdr:spPr>
        <a:xfrm flipV="1">
          <a:off x="20434300" y="6648034"/>
          <a:ext cx="889000" cy="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61" name="フローチャート: 判断 760"/>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4599</xdr:rowOff>
    </xdr:from>
    <xdr:ext cx="313932" cy="259045"/>
    <xdr:sp macro="" textlink="">
      <xdr:nvSpPr>
        <xdr:cNvPr id="762" name="テキスト ボックス 761"/>
        <xdr:cNvSpPr txBox="1"/>
      </xdr:nvSpPr>
      <xdr:spPr>
        <a:xfrm>
          <a:off x="21166333" y="66911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76556</xdr:rowOff>
    </xdr:from>
    <xdr:to>
      <xdr:col>107</xdr:col>
      <xdr:colOff>101600</xdr:colOff>
      <xdr:row>39</xdr:row>
      <xdr:rowOff>6706</xdr:rowOff>
    </xdr:to>
    <xdr:sp macro="" textlink="">
      <xdr:nvSpPr>
        <xdr:cNvPr id="764" name="フローチャート: 判断 763"/>
        <xdr:cNvSpPr/>
      </xdr:nvSpPr>
      <xdr:spPr>
        <a:xfrm>
          <a:off x="20383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23233</xdr:rowOff>
    </xdr:from>
    <xdr:ext cx="378565" cy="259045"/>
    <xdr:sp macro="" textlink="">
      <xdr:nvSpPr>
        <xdr:cNvPr id="765" name="テキスト ボックス 764"/>
        <xdr:cNvSpPr txBox="1"/>
      </xdr:nvSpPr>
      <xdr:spPr>
        <a:xfrm>
          <a:off x="20245017" y="6366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77927</xdr:rowOff>
    </xdr:from>
    <xdr:to>
      <xdr:col>102</xdr:col>
      <xdr:colOff>165100</xdr:colOff>
      <xdr:row>39</xdr:row>
      <xdr:rowOff>8077</xdr:rowOff>
    </xdr:to>
    <xdr:sp macro="" textlink="">
      <xdr:nvSpPr>
        <xdr:cNvPr id="767" name="フローチャート: 判断 766"/>
        <xdr:cNvSpPr/>
      </xdr:nvSpPr>
      <xdr:spPr>
        <a:xfrm>
          <a:off x="194945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24604</xdr:rowOff>
    </xdr:from>
    <xdr:ext cx="378565" cy="259045"/>
    <xdr:sp macro="" textlink="">
      <xdr:nvSpPr>
        <xdr:cNvPr id="768" name="テキスト ボックス 767"/>
        <xdr:cNvSpPr txBox="1"/>
      </xdr:nvSpPr>
      <xdr:spPr>
        <a:xfrm>
          <a:off x="19356017" y="6368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74178</xdr:rowOff>
    </xdr:from>
    <xdr:to>
      <xdr:col>98</xdr:col>
      <xdr:colOff>38100</xdr:colOff>
      <xdr:row>39</xdr:row>
      <xdr:rowOff>4328</xdr:rowOff>
    </xdr:to>
    <xdr:sp macro="" textlink="">
      <xdr:nvSpPr>
        <xdr:cNvPr id="769" name="フローチャート: 判断 768"/>
        <xdr:cNvSpPr/>
      </xdr:nvSpPr>
      <xdr:spPr>
        <a:xfrm>
          <a:off x="18605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20855</xdr:rowOff>
    </xdr:from>
    <xdr:ext cx="378565" cy="259045"/>
    <xdr:sp macro="" textlink="">
      <xdr:nvSpPr>
        <xdr:cNvPr id="770" name="テキスト ボックス 769"/>
        <xdr:cNvSpPr txBox="1"/>
      </xdr:nvSpPr>
      <xdr:spPr>
        <a:xfrm>
          <a:off x="18467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76" name="楕円 775"/>
        <xdr:cNvSpPr/>
      </xdr:nvSpPr>
      <xdr:spPr>
        <a:xfrm>
          <a:off x="22110700" y="65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16273</xdr:rowOff>
    </xdr:from>
    <xdr:ext cx="378565" cy="259045"/>
    <xdr:sp macro="" textlink="">
      <xdr:nvSpPr>
        <xdr:cNvPr id="777" name="諸支出金該当値テキスト"/>
        <xdr:cNvSpPr txBox="1"/>
      </xdr:nvSpPr>
      <xdr:spPr>
        <a:xfrm>
          <a:off x="22212300" y="6359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82134</xdr:rowOff>
    </xdr:from>
    <xdr:to>
      <xdr:col>112</xdr:col>
      <xdr:colOff>38100</xdr:colOff>
      <xdr:row>39</xdr:row>
      <xdr:rowOff>12284</xdr:rowOff>
    </xdr:to>
    <xdr:sp macro="" textlink="">
      <xdr:nvSpPr>
        <xdr:cNvPr id="778" name="楕円 777"/>
        <xdr:cNvSpPr/>
      </xdr:nvSpPr>
      <xdr:spPr>
        <a:xfrm>
          <a:off x="21272500" y="659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28810</xdr:rowOff>
    </xdr:from>
    <xdr:ext cx="313932" cy="259045"/>
    <xdr:sp macro="" textlink="">
      <xdr:nvSpPr>
        <xdr:cNvPr id="779" name="テキスト ボックス 778"/>
        <xdr:cNvSpPr txBox="1"/>
      </xdr:nvSpPr>
      <xdr:spPr>
        <a:xfrm>
          <a:off x="21166333" y="63724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6" name="直線コネクタ 79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7" name="テキスト ボックス 79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8" name="直線コネクタ 79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9" name="テキスト ボックス 798"/>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800" name="直線コネクタ 79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801" name="テキスト ボックス 800"/>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2" name="直線コネクタ 80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803" name="テキスト ボックス 802"/>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4" name="直線コネクタ 80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5" name="テキスト ボックス 804"/>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6" name="直線コネクタ 80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7" name="テキスト ボックス 80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9" name="テキスト ボックス 80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11" name="直線コネクタ 810"/>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12" name="前年度繰上充用金最小値テキスト"/>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3" name="直線コネクタ 81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14" name="前年度繰上充用金最大値テキスト"/>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5" name="直線コネクタ 814"/>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6" name="直線コネクタ 815"/>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7" name="前年度繰上充用金平均値テキスト"/>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18" name="フローチャート: 判断 817"/>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9" name="直線コネクタ 818"/>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20" name="フローチャート: 判断 819"/>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21" name="テキスト ボックス 820"/>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22" name="直線コネクタ 821"/>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39261</xdr:rowOff>
    </xdr:from>
    <xdr:to>
      <xdr:col>107</xdr:col>
      <xdr:colOff>101600</xdr:colOff>
      <xdr:row>59</xdr:row>
      <xdr:rowOff>140861</xdr:rowOff>
    </xdr:to>
    <xdr:sp macro="" textlink="">
      <xdr:nvSpPr>
        <xdr:cNvPr id="823" name="フローチャート: 判断 822"/>
        <xdr:cNvSpPr/>
      </xdr:nvSpPr>
      <xdr:spPr>
        <a:xfrm>
          <a:off x="20383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157388</xdr:rowOff>
    </xdr:from>
    <xdr:ext cx="313932" cy="259045"/>
    <xdr:sp macro="" textlink="">
      <xdr:nvSpPr>
        <xdr:cNvPr id="824" name="テキスト ボックス 823"/>
        <xdr:cNvSpPr txBox="1"/>
      </xdr:nvSpPr>
      <xdr:spPr>
        <a:xfrm>
          <a:off x="20277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5" name="直線コネクタ 824"/>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37628</xdr:rowOff>
    </xdr:from>
    <xdr:to>
      <xdr:col>102</xdr:col>
      <xdr:colOff>165100</xdr:colOff>
      <xdr:row>59</xdr:row>
      <xdr:rowOff>139228</xdr:rowOff>
    </xdr:to>
    <xdr:sp macro="" textlink="">
      <xdr:nvSpPr>
        <xdr:cNvPr id="826" name="フローチャート: 判断 825"/>
        <xdr:cNvSpPr/>
      </xdr:nvSpPr>
      <xdr:spPr>
        <a:xfrm>
          <a:off x="19494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155755</xdr:rowOff>
    </xdr:from>
    <xdr:ext cx="313932" cy="259045"/>
    <xdr:sp macro="" textlink="">
      <xdr:nvSpPr>
        <xdr:cNvPr id="827" name="テキスト ボックス 826"/>
        <xdr:cNvSpPr txBox="1"/>
      </xdr:nvSpPr>
      <xdr:spPr>
        <a:xfrm>
          <a:off x="19388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37302</xdr:rowOff>
    </xdr:from>
    <xdr:to>
      <xdr:col>98</xdr:col>
      <xdr:colOff>38100</xdr:colOff>
      <xdr:row>59</xdr:row>
      <xdr:rowOff>138902</xdr:rowOff>
    </xdr:to>
    <xdr:sp macro="" textlink="">
      <xdr:nvSpPr>
        <xdr:cNvPr id="828" name="フローチャート: 判断 827"/>
        <xdr:cNvSpPr/>
      </xdr:nvSpPr>
      <xdr:spPr>
        <a:xfrm>
          <a:off x="18605500" y="1015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155429</xdr:rowOff>
    </xdr:from>
    <xdr:ext cx="313932" cy="259045"/>
    <xdr:sp macro="" textlink="">
      <xdr:nvSpPr>
        <xdr:cNvPr id="829" name="テキスト ボックス 828"/>
        <xdr:cNvSpPr txBox="1"/>
      </xdr:nvSpPr>
      <xdr:spPr>
        <a:xfrm>
          <a:off x="18499333" y="992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5" name="楕円 834"/>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6" name="前年度繰上充用金該当値テキスト"/>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7" name="楕円 836"/>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8" name="テキスト ボックス 837"/>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9" name="楕円 838"/>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40" name="テキスト ボックス 839"/>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41" name="楕円 840"/>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42" name="テキスト ボックス 841"/>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43" name="楕円 842"/>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44" name="テキスト ボックス 843"/>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民生費の住民一人当たりコストは、類似団体平均を</a:t>
          </a:r>
          <a:r>
            <a:rPr kumimoji="1" lang="en-US" altLang="ja-JP" sz="1300">
              <a:latin typeface="ＭＳ Ｐゴシック" panose="020B0600070205080204" pitchFamily="50" charset="-128"/>
              <a:ea typeface="ＭＳ Ｐゴシック" panose="020B0600070205080204" pitchFamily="50" charset="-128"/>
            </a:rPr>
            <a:t>3,509</a:t>
          </a:r>
          <a:r>
            <a:rPr kumimoji="1" lang="ja-JP" altLang="en-US" sz="1300">
              <a:latin typeface="ＭＳ Ｐゴシック" panose="020B0600070205080204" pitchFamily="50" charset="-128"/>
              <a:ea typeface="ＭＳ Ｐゴシック" panose="020B0600070205080204" pitchFamily="50" charset="-128"/>
            </a:rPr>
            <a:t>円上回っているが、前年度より</a:t>
          </a:r>
          <a:r>
            <a:rPr kumimoji="1" lang="en-US" altLang="ja-JP" sz="1300">
              <a:latin typeface="ＭＳ Ｐゴシック" panose="020B0600070205080204" pitchFamily="50" charset="-128"/>
              <a:ea typeface="ＭＳ Ｐゴシック" panose="020B0600070205080204" pitchFamily="50" charset="-128"/>
            </a:rPr>
            <a:t>16,844</a:t>
          </a:r>
          <a:r>
            <a:rPr kumimoji="1" lang="ja-JP" altLang="en-US" sz="1300">
              <a:latin typeface="ＭＳ Ｐゴシック" panose="020B0600070205080204" pitchFamily="50" charset="-128"/>
              <a:ea typeface="ＭＳ Ｐゴシック" panose="020B0600070205080204" pitchFamily="50" charset="-128"/>
            </a:rPr>
            <a:t>円減少した。これは、住民税非課税世帯等臨時特別給付金給付事業や子育て世帯等臨時特別支援事業等が終了したためである。</a:t>
          </a:r>
        </a:p>
        <a:p>
          <a:r>
            <a:rPr kumimoji="1" lang="ja-JP" altLang="en-US" sz="1300">
              <a:latin typeface="ＭＳ Ｐゴシック" panose="020B0600070205080204" pitchFamily="50" charset="-128"/>
              <a:ea typeface="ＭＳ Ｐゴシック" panose="020B0600070205080204" pitchFamily="50" charset="-128"/>
            </a:rPr>
            <a:t>　衛生費の住民一人当たりコストは、類似団体平均を</a:t>
          </a:r>
          <a:r>
            <a:rPr kumimoji="1" lang="en-US" altLang="ja-JP" sz="1300">
              <a:latin typeface="ＭＳ Ｐゴシック" panose="020B0600070205080204" pitchFamily="50" charset="-128"/>
              <a:ea typeface="ＭＳ Ｐゴシック" panose="020B0600070205080204" pitchFamily="50" charset="-128"/>
            </a:rPr>
            <a:t>1,098</a:t>
          </a:r>
          <a:r>
            <a:rPr kumimoji="1" lang="ja-JP" altLang="en-US" sz="1300">
              <a:latin typeface="ＭＳ Ｐゴシック" panose="020B0600070205080204" pitchFamily="50" charset="-128"/>
              <a:ea typeface="ＭＳ Ｐゴシック" panose="020B0600070205080204" pitchFamily="50" charset="-128"/>
            </a:rPr>
            <a:t>円下回っているが、前年度より</a:t>
          </a:r>
          <a:r>
            <a:rPr kumimoji="1" lang="en-US" altLang="ja-JP" sz="1300">
              <a:latin typeface="ＭＳ Ｐゴシック" panose="020B0600070205080204" pitchFamily="50" charset="-128"/>
              <a:ea typeface="ＭＳ Ｐゴシック" panose="020B0600070205080204" pitchFamily="50" charset="-128"/>
            </a:rPr>
            <a:t>9,535</a:t>
          </a:r>
          <a:r>
            <a:rPr kumimoji="1" lang="ja-JP" altLang="en-US" sz="1300">
              <a:latin typeface="ＭＳ Ｐゴシック" panose="020B0600070205080204" pitchFamily="50" charset="-128"/>
              <a:ea typeface="ＭＳ Ｐゴシック" panose="020B0600070205080204" pitchFamily="50" charset="-128"/>
            </a:rPr>
            <a:t>円増加した。これは、旧ごみ処理施設の解体による広域圏負担金の増加や救急医療の確保と充実等を目的とした地域医療確保対策事業費が増加したためである。</a:t>
          </a:r>
        </a:p>
        <a:p>
          <a:r>
            <a:rPr kumimoji="1" lang="ja-JP" altLang="en-US" sz="1300">
              <a:latin typeface="ＭＳ Ｐゴシック" panose="020B0600070205080204" pitchFamily="50" charset="-128"/>
              <a:ea typeface="ＭＳ Ｐゴシック" panose="020B0600070205080204" pitchFamily="50" charset="-128"/>
            </a:rPr>
            <a:t>　商工費の住民一人当たりコストは、類似団体平均を</a:t>
          </a:r>
          <a:r>
            <a:rPr kumimoji="1" lang="en-US" altLang="ja-JP" sz="1300">
              <a:latin typeface="ＭＳ Ｐゴシック" panose="020B0600070205080204" pitchFamily="50" charset="-128"/>
              <a:ea typeface="ＭＳ Ｐゴシック" panose="020B0600070205080204" pitchFamily="50" charset="-128"/>
            </a:rPr>
            <a:t>4,255</a:t>
          </a:r>
          <a:r>
            <a:rPr kumimoji="1" lang="ja-JP" altLang="en-US" sz="1300">
              <a:latin typeface="ＭＳ Ｐゴシック" panose="020B0600070205080204" pitchFamily="50" charset="-128"/>
              <a:ea typeface="ＭＳ Ｐゴシック" panose="020B0600070205080204" pitchFamily="50" charset="-128"/>
            </a:rPr>
            <a:t>円上回っているが、前年度より</a:t>
          </a:r>
          <a:r>
            <a:rPr kumimoji="1" lang="en-US" altLang="ja-JP" sz="1300">
              <a:latin typeface="ＭＳ Ｐゴシック" panose="020B0600070205080204" pitchFamily="50" charset="-128"/>
              <a:ea typeface="ＭＳ Ｐゴシック" panose="020B0600070205080204" pitchFamily="50" charset="-128"/>
            </a:rPr>
            <a:t>12,000</a:t>
          </a:r>
          <a:r>
            <a:rPr kumimoji="1" lang="ja-JP" altLang="en-US" sz="1300">
              <a:latin typeface="ＭＳ Ｐゴシック" panose="020B0600070205080204" pitchFamily="50" charset="-128"/>
              <a:ea typeface="ＭＳ Ｐゴシック" panose="020B0600070205080204" pitchFamily="50" charset="-128"/>
            </a:rPr>
            <a:t>円減少した。これは、地域経済の活性化を目的としたプレミアム付商品券事業の終了や温泉給湯施設整備事業費が減少したためである。</a:t>
          </a:r>
        </a:p>
        <a:p>
          <a:r>
            <a:rPr kumimoji="1" lang="ja-JP" altLang="en-US" sz="1300">
              <a:latin typeface="ＭＳ Ｐゴシック" panose="020B0600070205080204" pitchFamily="50" charset="-128"/>
              <a:ea typeface="ＭＳ Ｐゴシック" panose="020B0600070205080204" pitchFamily="50" charset="-128"/>
            </a:rPr>
            <a:t>　土木費の住民一人当たりコストは、類似団体平均を</a:t>
          </a:r>
          <a:r>
            <a:rPr kumimoji="1" lang="en-US" altLang="ja-JP" sz="1300">
              <a:latin typeface="ＭＳ Ｐゴシック" panose="020B0600070205080204" pitchFamily="50" charset="-128"/>
              <a:ea typeface="ＭＳ Ｐゴシック" panose="020B0600070205080204" pitchFamily="50" charset="-128"/>
            </a:rPr>
            <a:t>3,965</a:t>
          </a:r>
          <a:r>
            <a:rPr kumimoji="1" lang="ja-JP" altLang="en-US" sz="1300">
              <a:latin typeface="ＭＳ Ｐゴシック" panose="020B0600070205080204" pitchFamily="50" charset="-128"/>
              <a:ea typeface="ＭＳ Ｐゴシック" panose="020B0600070205080204" pitchFamily="50" charset="-128"/>
            </a:rPr>
            <a:t>円上回っているが、前年度より</a:t>
          </a:r>
          <a:r>
            <a:rPr kumimoji="1" lang="en-US" altLang="ja-JP" sz="1300">
              <a:latin typeface="ＭＳ Ｐゴシック" panose="020B0600070205080204" pitchFamily="50" charset="-128"/>
              <a:ea typeface="ＭＳ Ｐゴシック" panose="020B0600070205080204" pitchFamily="50" charset="-128"/>
            </a:rPr>
            <a:t>5,013</a:t>
          </a:r>
          <a:r>
            <a:rPr kumimoji="1" lang="ja-JP" altLang="en-US" sz="1300">
              <a:latin typeface="ＭＳ Ｐゴシック" panose="020B0600070205080204" pitchFamily="50" charset="-128"/>
              <a:ea typeface="ＭＳ Ｐゴシック" panose="020B0600070205080204" pitchFamily="50" charset="-128"/>
            </a:rPr>
            <a:t>円減少した。これは、道路整備の対象となる路線数や除排雪経費が減少したためである。</a:t>
          </a:r>
        </a:p>
        <a:p>
          <a:r>
            <a:rPr kumimoji="1" lang="ja-JP" altLang="en-US" sz="1300">
              <a:latin typeface="ＭＳ Ｐゴシック" panose="020B0600070205080204" pitchFamily="50" charset="-128"/>
              <a:ea typeface="ＭＳ Ｐゴシック" panose="020B0600070205080204" pitchFamily="50" charset="-128"/>
            </a:rPr>
            <a:t>　消防費の住民一人当たりコストは、前年度より</a:t>
          </a:r>
          <a:r>
            <a:rPr kumimoji="1" lang="en-US" altLang="ja-JP" sz="1300">
              <a:latin typeface="ＭＳ Ｐゴシック" panose="020B0600070205080204" pitchFamily="50" charset="-128"/>
              <a:ea typeface="ＭＳ Ｐゴシック" panose="020B0600070205080204" pitchFamily="50" charset="-128"/>
            </a:rPr>
            <a:t>1,065</a:t>
          </a:r>
          <a:r>
            <a:rPr kumimoji="1" lang="ja-JP" altLang="en-US" sz="1300">
              <a:latin typeface="ＭＳ Ｐゴシック" panose="020B0600070205080204" pitchFamily="50" charset="-128"/>
              <a:ea typeface="ＭＳ Ｐゴシック" panose="020B0600070205080204" pitchFamily="50" charset="-128"/>
            </a:rPr>
            <a:t>円増加し、類似団体平均を</a:t>
          </a:r>
          <a:r>
            <a:rPr kumimoji="1" lang="en-US" altLang="ja-JP" sz="1300">
              <a:latin typeface="ＭＳ Ｐゴシック" panose="020B0600070205080204" pitchFamily="50" charset="-128"/>
              <a:ea typeface="ＭＳ Ｐゴシック" panose="020B0600070205080204" pitchFamily="50" charset="-128"/>
            </a:rPr>
            <a:t>3,518</a:t>
          </a:r>
          <a:r>
            <a:rPr kumimoji="1" lang="ja-JP" altLang="en-US" sz="1300">
              <a:latin typeface="ＭＳ Ｐゴシック" panose="020B0600070205080204" pitchFamily="50" charset="-128"/>
              <a:ea typeface="ＭＳ Ｐゴシック" panose="020B0600070205080204" pitchFamily="50" charset="-128"/>
            </a:rPr>
            <a:t>円上回っている。これは、</a:t>
          </a:r>
          <a:r>
            <a:rPr kumimoji="1" lang="ja-JP" altLang="en-US" sz="1300" u="none">
              <a:solidFill>
                <a:sysClr val="windowText" lastClr="000000"/>
              </a:solidFill>
              <a:latin typeface="ＭＳ Ｐゴシック" panose="020B0600070205080204" pitchFamily="50" charset="-128"/>
              <a:ea typeface="ＭＳ Ｐゴシック" panose="020B0600070205080204" pitchFamily="50" charset="-128"/>
            </a:rPr>
            <a:t>湯沢雄勝広域市町村圏組合が設置した高機能消防指令センターに係る地方債の元金</a:t>
          </a:r>
          <a:r>
            <a:rPr kumimoji="1" lang="ja-JP" altLang="en-US" sz="1300">
              <a:latin typeface="ＭＳ Ｐゴシック" panose="020B0600070205080204" pitchFamily="50" charset="-128"/>
              <a:ea typeface="ＭＳ Ｐゴシック" panose="020B0600070205080204" pitchFamily="50" charset="-128"/>
            </a:rPr>
            <a:t>償還が始まり広域圏負担金が増加したためである。</a:t>
          </a:r>
        </a:p>
        <a:p>
          <a:r>
            <a:rPr kumimoji="1" lang="ja-JP" altLang="en-US" sz="1300">
              <a:latin typeface="ＭＳ Ｐゴシック" panose="020B0600070205080204" pitchFamily="50" charset="-128"/>
              <a:ea typeface="ＭＳ Ｐゴシック" panose="020B0600070205080204" pitchFamily="50" charset="-128"/>
            </a:rPr>
            <a:t>　今後は、高齢化の進行に伴う民生費の増加や、公共施設の建設及び長寿命化事業により各科目の増加が見込まれる。湯沢市経営戦略や湯沢市公共施設等総合管理計画に基づき、事業の取捨選択や計画的な事業実施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秋田県湯沢市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950">
              <a:latin typeface="ＭＳ ゴシック" pitchFamily="49" charset="-128"/>
              <a:ea typeface="ＭＳ ゴシック" pitchFamily="49" charset="-128"/>
            </a:rPr>
            <a:t>財政調整基金残高については、</a:t>
          </a:r>
          <a:r>
            <a:rPr kumimoji="1" lang="en-US" altLang="ja-JP" sz="950">
              <a:latin typeface="ＭＳ ゴシック" pitchFamily="49" charset="-128"/>
              <a:ea typeface="ＭＳ ゴシック" pitchFamily="49" charset="-128"/>
            </a:rPr>
            <a:t>377,101</a:t>
          </a:r>
          <a:r>
            <a:rPr kumimoji="1" lang="ja-JP" altLang="en-US" sz="950">
              <a:latin typeface="ＭＳ ゴシック" pitchFamily="49" charset="-128"/>
              <a:ea typeface="ＭＳ ゴシック" pitchFamily="49" charset="-128"/>
            </a:rPr>
            <a:t>千円の積立てに対して</a:t>
          </a:r>
          <a:r>
            <a:rPr kumimoji="1" lang="en-US" altLang="ja-JP" sz="950">
              <a:latin typeface="ＭＳ ゴシック" pitchFamily="49" charset="-128"/>
              <a:ea typeface="ＭＳ ゴシック" pitchFamily="49" charset="-128"/>
            </a:rPr>
            <a:t>369,111</a:t>
          </a:r>
          <a:r>
            <a:rPr kumimoji="1" lang="ja-JP" altLang="en-US" sz="950">
              <a:latin typeface="ＭＳ ゴシック" pitchFamily="49" charset="-128"/>
              <a:ea typeface="ＭＳ ゴシック" pitchFamily="49" charset="-128"/>
            </a:rPr>
            <a:t>千円の取崩しであったことから、残高は</a:t>
          </a:r>
          <a:r>
            <a:rPr kumimoji="1" lang="en-US" altLang="ja-JP" sz="950">
              <a:latin typeface="ＭＳ ゴシック" pitchFamily="49" charset="-128"/>
              <a:ea typeface="ＭＳ ゴシック" pitchFamily="49" charset="-128"/>
            </a:rPr>
            <a:t>7,990</a:t>
          </a:r>
          <a:r>
            <a:rPr kumimoji="1" lang="ja-JP" altLang="en-US" sz="950">
              <a:latin typeface="ＭＳ ゴシック" pitchFamily="49" charset="-128"/>
              <a:ea typeface="ＭＳ ゴシック" pitchFamily="49" charset="-128"/>
            </a:rPr>
            <a:t>千円増加して</a:t>
          </a:r>
          <a:r>
            <a:rPr kumimoji="1" lang="en-US" altLang="ja-JP" sz="950">
              <a:latin typeface="ＭＳ ゴシック" pitchFamily="49" charset="-128"/>
              <a:ea typeface="ＭＳ ゴシック" pitchFamily="49" charset="-128"/>
            </a:rPr>
            <a:t>4,959,928</a:t>
          </a:r>
          <a:r>
            <a:rPr kumimoji="1" lang="ja-JP" altLang="en-US" sz="950">
              <a:latin typeface="ＭＳ ゴシック" pitchFamily="49" charset="-128"/>
              <a:ea typeface="ＭＳ ゴシック" pitchFamily="49" charset="-128"/>
            </a:rPr>
            <a:t>千円となった。今後想定される普通交付税のさらなる減少や災害などの不測の事態に備え、普通会計総額の１割以上を維持するよう計画的な財政運営を行っていく。</a:t>
          </a:r>
        </a:p>
        <a:p>
          <a:r>
            <a:rPr kumimoji="1" lang="ja-JP" altLang="en-US" sz="950">
              <a:latin typeface="ＭＳ ゴシック" pitchFamily="49" charset="-128"/>
              <a:ea typeface="ＭＳ ゴシック" pitchFamily="49" charset="-128"/>
            </a:rPr>
            <a:t>　住民税非課税世帯等臨時特別給付金給付事業（</a:t>
          </a:r>
          <a:r>
            <a:rPr kumimoji="1" lang="en-US" altLang="ja-JP" sz="950">
              <a:latin typeface="ＭＳ ゴシック" pitchFamily="49" charset="-128"/>
              <a:ea typeface="ＭＳ ゴシック" pitchFamily="49" charset="-128"/>
            </a:rPr>
            <a:t>922,250</a:t>
          </a:r>
          <a:r>
            <a:rPr kumimoji="1" lang="ja-JP" altLang="en-US" sz="950">
              <a:latin typeface="ＭＳ ゴシック" pitchFamily="49" charset="-128"/>
              <a:ea typeface="ＭＳ ゴシック" pitchFamily="49" charset="-128"/>
            </a:rPr>
            <a:t>千円）の終了や、税収が若干ではあるものの回復したこと（前年度比＋</a:t>
          </a:r>
          <a:r>
            <a:rPr kumimoji="1" lang="en-US" altLang="ja-JP" sz="950">
              <a:latin typeface="ＭＳ ゴシック" pitchFamily="49" charset="-128"/>
              <a:ea typeface="ＭＳ ゴシック" pitchFamily="49" charset="-128"/>
            </a:rPr>
            <a:t>80,086</a:t>
          </a:r>
          <a:r>
            <a:rPr kumimoji="1" lang="ja-JP" altLang="en-US" sz="950">
              <a:latin typeface="ＭＳ ゴシック" pitchFamily="49" charset="-128"/>
              <a:ea typeface="ＭＳ ゴシック" pitchFamily="49" charset="-128"/>
            </a:rPr>
            <a:t>千円）により単年度収支が</a:t>
          </a:r>
          <a:r>
            <a:rPr kumimoji="1" lang="en-US" altLang="ja-JP" sz="950">
              <a:latin typeface="ＭＳ ゴシック" pitchFamily="49" charset="-128"/>
              <a:ea typeface="ＭＳ ゴシック" pitchFamily="49" charset="-128"/>
            </a:rPr>
            <a:t>84,652</a:t>
          </a:r>
          <a:r>
            <a:rPr kumimoji="1" lang="ja-JP" altLang="en-US" sz="950">
              <a:latin typeface="ＭＳ ゴシック" pitchFamily="49" charset="-128"/>
              <a:ea typeface="ＭＳ ゴシック" pitchFamily="49" charset="-128"/>
            </a:rPr>
            <a:t>千円の黒字となり、実質単年度収支については前年度から</a:t>
          </a:r>
          <a:r>
            <a:rPr kumimoji="1" lang="en-US" altLang="ja-JP" sz="950">
              <a:latin typeface="ＭＳ ゴシック" pitchFamily="49" charset="-128"/>
              <a:ea typeface="ＭＳ ゴシック" pitchFamily="49" charset="-128"/>
            </a:rPr>
            <a:t>2.26</a:t>
          </a:r>
          <a:r>
            <a:rPr kumimoji="1" lang="ja-JP" altLang="en-US" sz="950">
              <a:latin typeface="ＭＳ ゴシック" pitchFamily="49" charset="-128"/>
              <a:ea typeface="ＭＳ ゴシック" pitchFamily="49" charset="-128"/>
            </a:rPr>
            <a:t>ポイント増加した。</a:t>
          </a:r>
          <a:endParaRPr kumimoji="1" lang="en-US" altLang="ja-JP" sz="950">
            <a:latin typeface="ＭＳ ゴシック" pitchFamily="49" charset="-128"/>
            <a:ea typeface="ＭＳ ゴシック" pitchFamily="49" charset="-128"/>
          </a:endParaRPr>
        </a:p>
        <a:p>
          <a:r>
            <a:rPr kumimoji="1" lang="ja-JP" altLang="en-US" sz="950">
              <a:latin typeface="ＭＳ ゴシック" pitchFamily="49" charset="-128"/>
              <a:ea typeface="ＭＳ ゴシック" pitchFamily="49" charset="-128"/>
            </a:rPr>
            <a:t>　今後も湯沢市経営戦略に基づいた行財政運営を進め、事業精査により財政調整基金の取崩しを可能な限り減少させるとともに、市税等の自主財源確保に努め財政基盤の強化を図る。</a:t>
          </a:r>
        </a:p>
        <a:p>
          <a:endParaRPr kumimoji="1" lang="ja-JP" altLang="en-US" sz="95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秋田県湯沢市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水道事業会計及び下水道事業会計においては、既発債の償還が順次終了してきていることや、新規借入れの抑制等により、資金剰余額が前年度比でどちらも増加したことが黒字額の増加へとつながった。</a:t>
          </a:r>
        </a:p>
        <a:p>
          <a:r>
            <a:rPr kumimoji="1" lang="ja-JP" altLang="en-US" sz="1400">
              <a:latin typeface="ＭＳ ゴシック" pitchFamily="49" charset="-128"/>
              <a:ea typeface="ＭＳ ゴシック" pitchFamily="49" charset="-128"/>
            </a:rPr>
            <a:t>　一般会計においては、新型コロナウイルス感染症関連の給付事業が終了したこと等に伴い、歳出総額が抑制されたことや、歳入において税収が若干ではあるものの回復したことから、実質収支が前年度比で増加したことから黒字額の増加へつながった。</a:t>
          </a:r>
        </a:p>
        <a:p>
          <a:r>
            <a:rPr kumimoji="1" lang="ja-JP" altLang="en-US" sz="1400">
              <a:latin typeface="ＭＳ ゴシック" pitchFamily="49" charset="-128"/>
              <a:ea typeface="ＭＳ ゴシック" pitchFamily="49" charset="-128"/>
            </a:rPr>
            <a:t>　全会計において赤字は発生していないが、今後、人口減少による市税や料金収入の減少や、設備の老朽化が見込まれることも踏まえて、各会計で適正な財政運営や企業経営に努める。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秋田県湯沢市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分子は前年度と比べると</a:t>
          </a:r>
          <a:r>
            <a:rPr kumimoji="1" lang="en-US" altLang="ja-JP" sz="1300">
              <a:latin typeface="ＭＳ ゴシック" pitchFamily="49" charset="-128"/>
              <a:ea typeface="ＭＳ ゴシック" pitchFamily="49" charset="-128"/>
            </a:rPr>
            <a:t>70</a:t>
          </a:r>
          <a:r>
            <a:rPr kumimoji="1" lang="ja-JP" altLang="en-US" sz="1300">
              <a:latin typeface="ＭＳ ゴシック" pitchFamily="49" charset="-128"/>
              <a:ea typeface="ＭＳ ゴシック" pitchFamily="49" charset="-128"/>
            </a:rPr>
            <a:t>百万円減少している。これは、地方債の償還が進んだことにより、組合等が起こした地方債の元利償還金に対する負担金等が減少したためである。</a:t>
          </a:r>
        </a:p>
        <a:p>
          <a:r>
            <a:rPr kumimoji="1" lang="ja-JP" altLang="en-US" sz="1300">
              <a:latin typeface="ＭＳ ゴシック" pitchFamily="49" charset="-128"/>
              <a:ea typeface="ＭＳ ゴシック" pitchFamily="49" charset="-128"/>
            </a:rPr>
            <a:t>　令和５年度から令和７年度にかけての大型普通建設事業に伴う地方債発行額の増加により、元利償還金は今後数年間逓増する見込みである。</a:t>
          </a:r>
        </a:p>
        <a:p>
          <a:r>
            <a:rPr kumimoji="1" lang="ja-JP" altLang="en-US" sz="1300">
              <a:latin typeface="ＭＳ ゴシック" pitchFamily="49" charset="-128"/>
              <a:ea typeface="ＭＳ ゴシック" pitchFamily="49" charset="-128"/>
            </a:rPr>
            <a:t>　</a:t>
          </a:r>
          <a:r>
            <a:rPr kumimoji="1" lang="ja-JP" altLang="en-US" sz="1300" u="none">
              <a:solidFill>
                <a:sysClr val="windowText" lastClr="000000"/>
              </a:solidFill>
              <a:latin typeface="ＭＳ ゴシック" pitchFamily="49" charset="-128"/>
              <a:ea typeface="ＭＳ ゴシック" pitchFamily="49" charset="-128"/>
            </a:rPr>
            <a:t>地方債の増加</a:t>
          </a:r>
          <a:r>
            <a:rPr kumimoji="1" lang="ja-JP" altLang="en-US" sz="1300">
              <a:latin typeface="ＭＳ ゴシック" pitchFamily="49" charset="-128"/>
              <a:ea typeface="ＭＳ ゴシック" pitchFamily="49" charset="-128"/>
            </a:rPr>
            <a:t>の要因となる建設事業等においては、今後も計画的かつ身の丈に合った事業展開を基本とし、充当率と交付税算入率の高い有利な地方債を活用することに加え、国庫補助金等地方債以外の財源の確保に努め、実質公債費比率の改善を図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本市では満期一括償還の地方債を発行していないため、該当する数値はない。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秋田県湯沢市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充当可能財源等の減少額よりも将来負担額の減少額が大きかったため、分子は前年度と比べ</a:t>
          </a:r>
          <a:r>
            <a:rPr kumimoji="1" lang="en-US" altLang="ja-JP" sz="1200">
              <a:latin typeface="ＭＳ ゴシック" pitchFamily="49" charset="-128"/>
              <a:ea typeface="ＭＳ ゴシック" pitchFamily="49" charset="-128"/>
            </a:rPr>
            <a:t>1,395</a:t>
          </a:r>
          <a:r>
            <a:rPr kumimoji="1" lang="ja-JP" altLang="en-US" sz="1200">
              <a:latin typeface="ＭＳ ゴシック" pitchFamily="49" charset="-128"/>
              <a:ea typeface="ＭＳ ゴシック" pitchFamily="49" charset="-128"/>
            </a:rPr>
            <a:t>百万円の減となっている。</a:t>
          </a:r>
        </a:p>
        <a:p>
          <a:r>
            <a:rPr kumimoji="1" lang="ja-JP" altLang="en-US" sz="1200">
              <a:latin typeface="ＭＳ ゴシック" pitchFamily="49" charset="-128"/>
              <a:ea typeface="ＭＳ ゴシック" pitchFamily="49" charset="-128"/>
            </a:rPr>
            <a:t>　充当可能財源等は、基準財政需要額算入見込額において、地方債の新規借入分で新たに算入される額よりも、既借入分の償還が進んだことで減少した額が大きかったため、前年度と比べ</a:t>
          </a:r>
          <a:r>
            <a:rPr kumimoji="1" lang="en-US" altLang="ja-JP" sz="1200">
              <a:latin typeface="ＭＳ ゴシック" pitchFamily="49" charset="-128"/>
              <a:ea typeface="ＭＳ ゴシック" pitchFamily="49" charset="-128"/>
            </a:rPr>
            <a:t>1,051</a:t>
          </a:r>
          <a:r>
            <a:rPr kumimoji="1" lang="ja-JP" altLang="en-US" sz="1200">
              <a:latin typeface="ＭＳ ゴシック" pitchFamily="49" charset="-128"/>
              <a:ea typeface="ＭＳ ゴシック" pitchFamily="49" charset="-128"/>
            </a:rPr>
            <a:t>百万円減少したことにより減少している。</a:t>
          </a:r>
        </a:p>
        <a:p>
          <a:r>
            <a:rPr kumimoji="1" lang="ja-JP" altLang="en-US" sz="1200">
              <a:latin typeface="ＭＳ ゴシック" pitchFamily="49" charset="-128"/>
              <a:ea typeface="ＭＳ ゴシック" pitchFamily="49" charset="-128"/>
            </a:rPr>
            <a:t>　将来負担額についても、地方債の償還額が発行額を上回ったことにより、一般会計等に係る地方債の現在高が</a:t>
          </a:r>
          <a:r>
            <a:rPr kumimoji="1" lang="en-US" altLang="ja-JP" sz="1200">
              <a:latin typeface="ＭＳ ゴシック" pitchFamily="49" charset="-128"/>
              <a:ea typeface="ＭＳ ゴシック" pitchFamily="49" charset="-128"/>
            </a:rPr>
            <a:t>809</a:t>
          </a:r>
          <a:r>
            <a:rPr kumimoji="1" lang="ja-JP" altLang="en-US" sz="1200">
              <a:latin typeface="ＭＳ ゴシック" pitchFamily="49" charset="-128"/>
              <a:ea typeface="ＭＳ ゴシック" pitchFamily="49" charset="-128"/>
            </a:rPr>
            <a:t>百万円減少したほか、公営企業債等繰入見込額が</a:t>
          </a:r>
          <a:r>
            <a:rPr kumimoji="1" lang="en-US" altLang="ja-JP" sz="1200">
              <a:latin typeface="ＭＳ ゴシック" pitchFamily="49" charset="-128"/>
              <a:ea typeface="ＭＳ ゴシック" pitchFamily="49" charset="-128"/>
            </a:rPr>
            <a:t>1,250</a:t>
          </a:r>
          <a:r>
            <a:rPr kumimoji="1" lang="ja-JP" altLang="en-US" sz="1200">
              <a:latin typeface="ＭＳ ゴシック" pitchFamily="49" charset="-128"/>
              <a:ea typeface="ＭＳ ゴシック" pitchFamily="49" charset="-128"/>
            </a:rPr>
            <a:t>百万円減少したことにより減少している。</a:t>
          </a:r>
        </a:p>
        <a:p>
          <a:r>
            <a:rPr kumimoji="1" lang="ja-JP" altLang="en-US" sz="1200">
              <a:latin typeface="ＭＳ ゴシック" pitchFamily="49" charset="-128"/>
              <a:ea typeface="ＭＳ ゴシック" pitchFamily="49" charset="-128"/>
            </a:rPr>
            <a:t>　令和５年度から令和７年度にかけての大型普通建設事業に伴う地方債発行額の増加による地方債残高の増加及び債務負担行為に基づく支出額の増加により将来負担比率の増加が予想される。</a:t>
          </a:r>
        </a:p>
        <a:p>
          <a:r>
            <a:rPr kumimoji="1" lang="ja-JP" altLang="en-US" sz="1200">
              <a:latin typeface="ＭＳ ゴシック" pitchFamily="49" charset="-128"/>
              <a:ea typeface="ＭＳ ゴシック" pitchFamily="49" charset="-128"/>
            </a:rPr>
            <a:t>　今後は、将来負担額を減少させるべく、事業の精査等により地方債の新規発行を抑制するとともに、充当可能基金の確保や公営企業の運営の健全化を図り、引き続き将来負担比率の改善に努める。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秋田県湯沢市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財政調整基金については、積立額が取崩額を上回ったことから残高が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減債基金についても、取崩しを行わず積立てのみであったことから残高が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附額の減少によりふるさと輝き基金の残高が減少したほか、地域振興に資する事業に地域振興基金繰入金を充当したため残高が減少した。また、老朽化等に伴い解体が必要な公共施設が増加しており、その解体経費に公共施設解体基金繰入金を充当したため、その他特定目的基金の合計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現在の規模を維持する方針である。その他特定目的基金については、地域振興基金は積立てを行わず、今後取崩しのみを行う予定であることから、短期的には基金残高全体は徐々に減少するものと見込まれる。長期的にも、公共施設の解体に伴い公共施設解体基金の取崩しが予定されることから、基金残高は減少傾向で推移するものと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各基金の設置条例に定められた使途へ充当している。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地域における住民の連帯の強化及び旧市町村単位での地域振興に資する事業へ充当。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ふるさと輝き基金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ふるさと納税で寄せられた寄附金を原資とし、賑わいのまちづくり事業、教育・子育て支援事業、健康福祉のまちづくり事業、地域文化の継承事業、地場産業の振興事業のいずれかに該当する事業へ充当。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公共施設解体基金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公共施設の解体及び撤去に要する経費へ充当。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森林の整備及びその促進に関する施策に要する経費へ充当。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チャレンジ基金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元気で魅力あふれる湯沢をつくることを目的として、市民及び民間団体が、英知を結集し、やる気と創意工夫をもって実施する事業に対する補助へ充当。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地域振興基金については、利子分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百万円を各種事業の財源として取崩しており、残高が減少している。ふるさと輝き基金については、当該年度の寄附額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百万円を各種事業の財源として取崩しており、残高が減少している。公共施設解体基金については、今後の公共施設解体事業に備えた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百万円を公共施設解体事業の財源として取崩しており、残高が減少している。森林環境譲与税基金については、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百万円の積立てに対し、取崩しをしなかったことで、残高が増加している。チャレンジ基金については、市内事業者の事業展開に対する補助として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百万円を取り崩したため、残高が減少している。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解体基金については、湯沢市公共施設等総合管理計画に基づく公共施設の解体・撤去に係る経費の財源として、計画的に活用する。地域振興基金の取崩しやふるさと納税の推進等を含め、適正な基金の維持・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財源の不足分として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と運用利子を合わせた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算定替の段階的縮減による普通交付税の減少への対応分を加味し、普通会計総額の１割程度を目安に維持してきたが、今後想定される普通交付税のさらなる減少や災害などの不測の事態に備え、普通会計総額の１割以上を維持するよう計画的な財政運営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決算剰余金から財政調整基金の積立額を除いた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百万円を積み立てたため、残高が増加した。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基本的には、</a:t>
          </a:r>
          <a:r>
            <a:rPr kumimoji="1" lang="ja-JP" altLang="en-US" sz="1300" u="none">
              <a:solidFill>
                <a:sysClr val="windowText" lastClr="000000"/>
              </a:solidFill>
              <a:effectLst/>
              <a:latin typeface="ＭＳ ゴシック" panose="020B0609070205080204" pitchFamily="49" charset="-128"/>
              <a:ea typeface="ＭＳ ゴシック" panose="020B0609070205080204" pitchFamily="49" charset="-128"/>
              <a:cs typeface="+mn-cs"/>
            </a:rPr>
            <a:t>地方債</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償還残高増加相当分を積み立てるが、将来負担の増大を考慮し、繰上償還の財源として計画的な取崩しを検討していく。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秋田県湯沢市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41,479
41,333
790.91
30,496,181
29,596,316
843,249
15,745,243
30,101,655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54.7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当市の合併以前に建設された旧市町村の建物等の減価償却が進み、前年度比</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ポイント増加したものの、依然として類似団体内平均値を下回っている。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今後は湯沢市公共施設等総合管理計画（平成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年度策定、令和５年度改定）において、</a:t>
          </a:r>
          <a:r>
            <a:rPr kumimoji="1" lang="en-US" altLang="ja-JP" sz="1100">
              <a:latin typeface="ＭＳ Ｐゴシック" panose="020B0600070205080204" pitchFamily="50" charset="-128"/>
              <a:ea typeface="ＭＳ Ｐゴシック" panose="020B0600070205080204" pitchFamily="50" charset="-128"/>
            </a:rPr>
            <a:t>2030</a:t>
          </a:r>
          <a:r>
            <a:rPr kumimoji="1" lang="ja-JP" altLang="en-US" sz="1100">
              <a:latin typeface="ＭＳ Ｐゴシック" panose="020B0600070205080204" pitchFamily="50" charset="-128"/>
              <a:ea typeface="ＭＳ Ｐゴシック" panose="020B0600070205080204" pitchFamily="50" charset="-128"/>
            </a:rPr>
            <a:t>年までに施設の延床面積を</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削減する目標を掲げており、計画に沿って施設の解体、改修、建て替えを進め、施設の安全性や利便性の確保を適切に行っていく。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36830</xdr:rowOff>
    </xdr:from>
    <xdr:to>
      <xdr:col>23</xdr:col>
      <xdr:colOff>85090</xdr:colOff>
      <xdr:row>33</xdr:row>
      <xdr:rowOff>155469</xdr:rowOff>
    </xdr:to>
    <xdr:cxnSp macro="">
      <xdr:nvCxnSpPr>
        <xdr:cNvPr id="65" name="直線コネクタ 64"/>
        <xdr:cNvCxnSpPr/>
      </xdr:nvCxnSpPr>
      <xdr:spPr>
        <a:xfrm flipV="1">
          <a:off x="4760595" y="5266055"/>
          <a:ext cx="1270" cy="13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159296</xdr:rowOff>
    </xdr:from>
    <xdr:ext cx="405111" cy="259045"/>
    <xdr:sp macro="" textlink="">
      <xdr:nvSpPr>
        <xdr:cNvPr id="66" name="有形固定資産減価償却率最小値テキスト"/>
        <xdr:cNvSpPr txBox="1"/>
      </xdr:nvSpPr>
      <xdr:spPr>
        <a:xfrm>
          <a:off x="4813300" y="6588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155469</xdr:rowOff>
    </xdr:from>
    <xdr:to>
      <xdr:col>23</xdr:col>
      <xdr:colOff>174625</xdr:colOff>
      <xdr:row>33</xdr:row>
      <xdr:rowOff>155469</xdr:rowOff>
    </xdr:to>
    <xdr:cxnSp macro="">
      <xdr:nvCxnSpPr>
        <xdr:cNvPr id="67" name="直線コネクタ 66"/>
        <xdr:cNvCxnSpPr/>
      </xdr:nvCxnSpPr>
      <xdr:spPr>
        <a:xfrm>
          <a:off x="4673600" y="658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154957</xdr:rowOff>
    </xdr:from>
    <xdr:ext cx="405111" cy="259045"/>
    <xdr:sp macro="" textlink="">
      <xdr:nvSpPr>
        <xdr:cNvPr id="68" name="有形固定資産減価償却率最大値テキスト"/>
        <xdr:cNvSpPr txBox="1"/>
      </xdr:nvSpPr>
      <xdr:spPr>
        <a:xfrm>
          <a:off x="4813300" y="504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36830</xdr:rowOff>
    </xdr:from>
    <xdr:to>
      <xdr:col>23</xdr:col>
      <xdr:colOff>174625</xdr:colOff>
      <xdr:row>26</xdr:row>
      <xdr:rowOff>36830</xdr:rowOff>
    </xdr:to>
    <xdr:cxnSp macro="">
      <xdr:nvCxnSpPr>
        <xdr:cNvPr id="69" name="直線コネクタ 68"/>
        <xdr:cNvCxnSpPr/>
      </xdr:nvCxnSpPr>
      <xdr:spPr>
        <a:xfrm>
          <a:off x="4673600" y="526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135060</xdr:rowOff>
    </xdr:from>
    <xdr:ext cx="405111" cy="259045"/>
    <xdr:sp macro="" textlink="">
      <xdr:nvSpPr>
        <xdr:cNvPr id="70" name="有形固定資産減価償却率平均値テキスト"/>
        <xdr:cNvSpPr txBox="1"/>
      </xdr:nvSpPr>
      <xdr:spPr>
        <a:xfrm>
          <a:off x="4813300" y="6050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71" name="フローチャート: 判断 70"/>
        <xdr:cNvSpPr/>
      </xdr:nvSpPr>
      <xdr:spPr>
        <a:xfrm>
          <a:off x="4711700" y="60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111654</xdr:rowOff>
    </xdr:from>
    <xdr:to>
      <xdr:col>19</xdr:col>
      <xdr:colOff>187325</xdr:colOff>
      <xdr:row>31</xdr:row>
      <xdr:rowOff>41804</xdr:rowOff>
    </xdr:to>
    <xdr:sp macro="" textlink="">
      <xdr:nvSpPr>
        <xdr:cNvPr id="72" name="フローチャート: 判断 71"/>
        <xdr:cNvSpPr/>
      </xdr:nvSpPr>
      <xdr:spPr>
        <a:xfrm>
          <a:off x="4000500" y="602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3" name="フローチャート: 判断 72"/>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74" name="フローチャート: 判断 73"/>
        <xdr:cNvSpPr/>
      </xdr:nvSpPr>
      <xdr:spPr>
        <a:xfrm>
          <a:off x="2476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81068</xdr:rowOff>
    </xdr:from>
    <xdr:to>
      <xdr:col>7</xdr:col>
      <xdr:colOff>187325</xdr:colOff>
      <xdr:row>31</xdr:row>
      <xdr:rowOff>11218</xdr:rowOff>
    </xdr:to>
    <xdr:sp macro="" textlink="">
      <xdr:nvSpPr>
        <xdr:cNvPr id="75" name="フローチャート: 判断 74"/>
        <xdr:cNvSpPr/>
      </xdr:nvSpPr>
      <xdr:spPr>
        <a:xfrm>
          <a:off x="1714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108056</xdr:rowOff>
    </xdr:from>
    <xdr:to>
      <xdr:col>23</xdr:col>
      <xdr:colOff>136525</xdr:colOff>
      <xdr:row>31</xdr:row>
      <xdr:rowOff>38206</xdr:rowOff>
    </xdr:to>
    <xdr:sp macro="" textlink="">
      <xdr:nvSpPr>
        <xdr:cNvPr id="81" name="楕円 80"/>
        <xdr:cNvSpPr/>
      </xdr:nvSpPr>
      <xdr:spPr>
        <a:xfrm>
          <a:off x="4711700" y="602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130933</xdr:rowOff>
    </xdr:from>
    <xdr:ext cx="405111" cy="259045"/>
    <xdr:sp macro="" textlink="">
      <xdr:nvSpPr>
        <xdr:cNvPr id="82" name="有形固定資産減価償却率該当値テキスト"/>
        <xdr:cNvSpPr txBox="1"/>
      </xdr:nvSpPr>
      <xdr:spPr>
        <a:xfrm>
          <a:off x="4813300" y="5874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84667</xdr:rowOff>
    </xdr:from>
    <xdr:to>
      <xdr:col>19</xdr:col>
      <xdr:colOff>187325</xdr:colOff>
      <xdr:row>31</xdr:row>
      <xdr:rowOff>14817</xdr:rowOff>
    </xdr:to>
    <xdr:sp macro="" textlink="">
      <xdr:nvSpPr>
        <xdr:cNvPr id="83" name="楕円 82"/>
        <xdr:cNvSpPr/>
      </xdr:nvSpPr>
      <xdr:spPr>
        <a:xfrm>
          <a:off x="4000500" y="599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135467</xdr:rowOff>
    </xdr:from>
    <xdr:to>
      <xdr:col>23</xdr:col>
      <xdr:colOff>85725</xdr:colOff>
      <xdr:row>30</xdr:row>
      <xdr:rowOff>158856</xdr:rowOff>
    </xdr:to>
    <xdr:cxnSp macro="">
      <xdr:nvCxnSpPr>
        <xdr:cNvPr id="84" name="直線コネクタ 83"/>
        <xdr:cNvCxnSpPr/>
      </xdr:nvCxnSpPr>
      <xdr:spPr>
        <a:xfrm>
          <a:off x="4051300" y="6050492"/>
          <a:ext cx="7112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43286</xdr:rowOff>
    </xdr:from>
    <xdr:to>
      <xdr:col>15</xdr:col>
      <xdr:colOff>187325</xdr:colOff>
      <xdr:row>30</xdr:row>
      <xdr:rowOff>144886</xdr:rowOff>
    </xdr:to>
    <xdr:sp macro="" textlink="">
      <xdr:nvSpPr>
        <xdr:cNvPr id="85" name="楕円 84"/>
        <xdr:cNvSpPr/>
      </xdr:nvSpPr>
      <xdr:spPr>
        <a:xfrm>
          <a:off x="3238500" y="595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94086</xdr:rowOff>
    </xdr:from>
    <xdr:to>
      <xdr:col>19</xdr:col>
      <xdr:colOff>136525</xdr:colOff>
      <xdr:row>30</xdr:row>
      <xdr:rowOff>135467</xdr:rowOff>
    </xdr:to>
    <xdr:cxnSp macro="">
      <xdr:nvCxnSpPr>
        <xdr:cNvPr id="86" name="直線コネクタ 85"/>
        <xdr:cNvCxnSpPr/>
      </xdr:nvCxnSpPr>
      <xdr:spPr>
        <a:xfrm>
          <a:off x="3289300" y="6009111"/>
          <a:ext cx="762000" cy="4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18097</xdr:rowOff>
    </xdr:from>
    <xdr:to>
      <xdr:col>11</xdr:col>
      <xdr:colOff>187325</xdr:colOff>
      <xdr:row>30</xdr:row>
      <xdr:rowOff>119697</xdr:rowOff>
    </xdr:to>
    <xdr:sp macro="" textlink="">
      <xdr:nvSpPr>
        <xdr:cNvPr id="87" name="楕円 86"/>
        <xdr:cNvSpPr/>
      </xdr:nvSpPr>
      <xdr:spPr>
        <a:xfrm>
          <a:off x="2476500" y="593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68897</xdr:rowOff>
    </xdr:from>
    <xdr:to>
      <xdr:col>15</xdr:col>
      <xdr:colOff>136525</xdr:colOff>
      <xdr:row>30</xdr:row>
      <xdr:rowOff>94086</xdr:rowOff>
    </xdr:to>
    <xdr:cxnSp macro="">
      <xdr:nvCxnSpPr>
        <xdr:cNvPr id="88" name="直線コネクタ 87"/>
        <xdr:cNvCxnSpPr/>
      </xdr:nvCxnSpPr>
      <xdr:spPr>
        <a:xfrm>
          <a:off x="2527300" y="5983922"/>
          <a:ext cx="7620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157163</xdr:rowOff>
    </xdr:from>
    <xdr:to>
      <xdr:col>7</xdr:col>
      <xdr:colOff>187325</xdr:colOff>
      <xdr:row>30</xdr:row>
      <xdr:rowOff>87313</xdr:rowOff>
    </xdr:to>
    <xdr:sp macro="" textlink="">
      <xdr:nvSpPr>
        <xdr:cNvPr id="89" name="楕円 88"/>
        <xdr:cNvSpPr/>
      </xdr:nvSpPr>
      <xdr:spPr>
        <a:xfrm>
          <a:off x="1714500" y="590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36513</xdr:rowOff>
    </xdr:from>
    <xdr:to>
      <xdr:col>11</xdr:col>
      <xdr:colOff>136525</xdr:colOff>
      <xdr:row>30</xdr:row>
      <xdr:rowOff>68897</xdr:rowOff>
    </xdr:to>
    <xdr:cxnSp macro="">
      <xdr:nvCxnSpPr>
        <xdr:cNvPr id="90" name="直線コネクタ 89"/>
        <xdr:cNvCxnSpPr/>
      </xdr:nvCxnSpPr>
      <xdr:spPr>
        <a:xfrm>
          <a:off x="1765300" y="5951538"/>
          <a:ext cx="762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32931</xdr:rowOff>
    </xdr:from>
    <xdr:ext cx="405111" cy="259045"/>
    <xdr:sp macro="" textlink="">
      <xdr:nvSpPr>
        <xdr:cNvPr id="91" name="n_1aveValue有形固定資産減価償却率"/>
        <xdr:cNvSpPr txBox="1"/>
      </xdr:nvSpPr>
      <xdr:spPr>
        <a:xfrm>
          <a:off x="3836044" y="6119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18538</xdr:rowOff>
    </xdr:from>
    <xdr:ext cx="405111" cy="259045"/>
    <xdr:sp macro="" textlink="">
      <xdr:nvSpPr>
        <xdr:cNvPr id="92" name="n_2aveValue有形固定資産減価償却率"/>
        <xdr:cNvSpPr txBox="1"/>
      </xdr:nvSpPr>
      <xdr:spPr>
        <a:xfrm>
          <a:off x="30867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5944</xdr:rowOff>
    </xdr:from>
    <xdr:ext cx="405111" cy="259045"/>
    <xdr:sp macro="" textlink="">
      <xdr:nvSpPr>
        <xdr:cNvPr id="93" name="n_3aveValue有形固定資産減価償却率"/>
        <xdr:cNvSpPr txBox="1"/>
      </xdr:nvSpPr>
      <xdr:spPr>
        <a:xfrm>
          <a:off x="2324744" y="609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2345</xdr:rowOff>
    </xdr:from>
    <xdr:ext cx="405111" cy="259045"/>
    <xdr:sp macro="" textlink="">
      <xdr:nvSpPr>
        <xdr:cNvPr id="94" name="n_4aveValue有形固定資産減価償却率"/>
        <xdr:cNvSpPr txBox="1"/>
      </xdr:nvSpPr>
      <xdr:spPr>
        <a:xfrm>
          <a:off x="1562744" y="608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31344</xdr:rowOff>
    </xdr:from>
    <xdr:ext cx="405111" cy="259045"/>
    <xdr:sp macro="" textlink="">
      <xdr:nvSpPr>
        <xdr:cNvPr id="95" name="n_1mainValue有形固定資産減価償却率"/>
        <xdr:cNvSpPr txBox="1"/>
      </xdr:nvSpPr>
      <xdr:spPr>
        <a:xfrm>
          <a:off x="38360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161413</xdr:rowOff>
    </xdr:from>
    <xdr:ext cx="405111" cy="259045"/>
    <xdr:sp macro="" textlink="">
      <xdr:nvSpPr>
        <xdr:cNvPr id="96" name="n_2mainValue有形固定資産減価償却率"/>
        <xdr:cNvSpPr txBox="1"/>
      </xdr:nvSpPr>
      <xdr:spPr>
        <a:xfrm>
          <a:off x="3086744" y="5733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136224</xdr:rowOff>
    </xdr:from>
    <xdr:ext cx="405111" cy="259045"/>
    <xdr:sp macro="" textlink="">
      <xdr:nvSpPr>
        <xdr:cNvPr id="97" name="n_3mainValue有形固定資産減価償却率"/>
        <xdr:cNvSpPr txBox="1"/>
      </xdr:nvSpPr>
      <xdr:spPr>
        <a:xfrm>
          <a:off x="2324744" y="570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103840</xdr:rowOff>
    </xdr:from>
    <xdr:ext cx="405111" cy="259045"/>
    <xdr:sp macro="" textlink="">
      <xdr:nvSpPr>
        <xdr:cNvPr id="98" name="n_4mainValue有形固定資産減価償却率"/>
        <xdr:cNvSpPr txBox="1"/>
      </xdr:nvSpPr>
      <xdr:spPr>
        <a:xfrm>
          <a:off x="1562744" y="5675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債務償還比率の算出式において、分子は地方債の償還額が発行額を上回ったことで地方債の現在高及び公営企業債等繰入見込額が減少したことにより減少した。一方、臨時財政対策債発行可能額の減少などにより分母も減少した。分母の減少幅が分子の減少幅を上回ったことにより比率は前年度比で</a:t>
          </a:r>
          <a:r>
            <a:rPr kumimoji="1" lang="en-US" altLang="ja-JP" sz="1000">
              <a:latin typeface="ＭＳ Ｐゴシック" panose="020B0600070205080204" pitchFamily="50" charset="-128"/>
              <a:ea typeface="ＭＳ Ｐゴシック" panose="020B0600070205080204" pitchFamily="50" charset="-128"/>
            </a:rPr>
            <a:t>54.8</a:t>
          </a:r>
          <a:r>
            <a:rPr kumimoji="1" lang="ja-JP" altLang="en-US" sz="1000">
              <a:latin typeface="ＭＳ Ｐゴシック" panose="020B0600070205080204" pitchFamily="50" charset="-128"/>
              <a:ea typeface="ＭＳ Ｐゴシック" panose="020B0600070205080204" pitchFamily="50" charset="-128"/>
            </a:rPr>
            <a:t>ポイント増加し、依然として類似団体内平均値を上回っている。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今後も人口減少に伴う市税の減収等により経常一般財源等の増加は見込めず、経常経費を抑える取組を全庁的に行っていくことが重要と考える。また、引き続き地方債発行の抑制と事業の精査により将来負担額を減少させ、併せて充当可能基金の確保等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6329</xdr:rowOff>
    </xdr:to>
    <xdr:cxnSp macro="">
      <xdr:nvCxnSpPr>
        <xdr:cNvPr id="127" name="直線コネクタ 126"/>
        <xdr:cNvCxnSpPr/>
      </xdr:nvCxnSpPr>
      <xdr:spPr>
        <a:xfrm flipV="1">
          <a:off x="14793595" y="5312833"/>
          <a:ext cx="1269" cy="129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10156</xdr:rowOff>
    </xdr:from>
    <xdr:ext cx="560923" cy="259045"/>
    <xdr:sp macro="" textlink="">
      <xdr:nvSpPr>
        <xdr:cNvPr id="128" name="債務償還比率最小値テキスト"/>
        <xdr:cNvSpPr txBox="1"/>
      </xdr:nvSpPr>
      <xdr:spPr>
        <a:xfrm>
          <a:off x="14846300" y="66109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6329</xdr:rowOff>
    </xdr:from>
    <xdr:to>
      <xdr:col>76</xdr:col>
      <xdr:colOff>111125</xdr:colOff>
      <xdr:row>34</xdr:row>
      <xdr:rowOff>6329</xdr:rowOff>
    </xdr:to>
    <xdr:cxnSp macro="">
      <xdr:nvCxnSpPr>
        <xdr:cNvPr id="129" name="直線コネクタ 128"/>
        <xdr:cNvCxnSpPr/>
      </xdr:nvCxnSpPr>
      <xdr:spPr>
        <a:xfrm>
          <a:off x="14706600" y="660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35217</xdr:rowOff>
    </xdr:from>
    <xdr:ext cx="469744" cy="259045"/>
    <xdr:sp macro="" textlink="">
      <xdr:nvSpPr>
        <xdr:cNvPr id="132" name="債務償還比率平均値テキスト"/>
        <xdr:cNvSpPr txBox="1"/>
      </xdr:nvSpPr>
      <xdr:spPr>
        <a:xfrm>
          <a:off x="14846300" y="5778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12340</xdr:rowOff>
    </xdr:from>
    <xdr:to>
      <xdr:col>76</xdr:col>
      <xdr:colOff>73025</xdr:colOff>
      <xdr:row>30</xdr:row>
      <xdr:rowOff>113940</xdr:rowOff>
    </xdr:to>
    <xdr:sp macro="" textlink="">
      <xdr:nvSpPr>
        <xdr:cNvPr id="133" name="フローチャート: 判断 132"/>
        <xdr:cNvSpPr/>
      </xdr:nvSpPr>
      <xdr:spPr>
        <a:xfrm>
          <a:off x="14744700" y="59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146847</xdr:rowOff>
    </xdr:from>
    <xdr:to>
      <xdr:col>72</xdr:col>
      <xdr:colOff>123825</xdr:colOff>
      <xdr:row>30</xdr:row>
      <xdr:rowOff>76997</xdr:rowOff>
    </xdr:to>
    <xdr:sp macro="" textlink="">
      <xdr:nvSpPr>
        <xdr:cNvPr id="134" name="フローチャート: 判断 133"/>
        <xdr:cNvSpPr/>
      </xdr:nvSpPr>
      <xdr:spPr>
        <a:xfrm>
          <a:off x="14033500" y="58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147638</xdr:rowOff>
    </xdr:from>
    <xdr:to>
      <xdr:col>68</xdr:col>
      <xdr:colOff>123825</xdr:colOff>
      <xdr:row>31</xdr:row>
      <xdr:rowOff>77788</xdr:rowOff>
    </xdr:to>
    <xdr:sp macro="" textlink="">
      <xdr:nvSpPr>
        <xdr:cNvPr id="135" name="フローチャート: 判断 134"/>
        <xdr:cNvSpPr/>
      </xdr:nvSpPr>
      <xdr:spPr>
        <a:xfrm>
          <a:off x="13271500" y="606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34361</xdr:rowOff>
    </xdr:from>
    <xdr:to>
      <xdr:col>64</xdr:col>
      <xdr:colOff>123825</xdr:colOff>
      <xdr:row>31</xdr:row>
      <xdr:rowOff>135961</xdr:rowOff>
    </xdr:to>
    <xdr:sp macro="" textlink="">
      <xdr:nvSpPr>
        <xdr:cNvPr id="136" name="フローチャート: 判断 135"/>
        <xdr:cNvSpPr/>
      </xdr:nvSpPr>
      <xdr:spPr>
        <a:xfrm>
          <a:off x="12509500" y="612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7493</xdr:rowOff>
    </xdr:from>
    <xdr:to>
      <xdr:col>60</xdr:col>
      <xdr:colOff>123825</xdr:colOff>
      <xdr:row>31</xdr:row>
      <xdr:rowOff>109093</xdr:rowOff>
    </xdr:to>
    <xdr:sp macro="" textlink="">
      <xdr:nvSpPr>
        <xdr:cNvPr id="137" name="フローチャート: 判断 136"/>
        <xdr:cNvSpPr/>
      </xdr:nvSpPr>
      <xdr:spPr>
        <a:xfrm>
          <a:off x="11747500" y="609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79220</xdr:rowOff>
    </xdr:from>
    <xdr:to>
      <xdr:col>76</xdr:col>
      <xdr:colOff>73025</xdr:colOff>
      <xdr:row>32</xdr:row>
      <xdr:rowOff>9370</xdr:rowOff>
    </xdr:to>
    <xdr:sp macro="" textlink="">
      <xdr:nvSpPr>
        <xdr:cNvPr id="143" name="楕円 142"/>
        <xdr:cNvSpPr/>
      </xdr:nvSpPr>
      <xdr:spPr>
        <a:xfrm>
          <a:off x="14744700" y="616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57647</xdr:rowOff>
    </xdr:from>
    <xdr:ext cx="469744" cy="259045"/>
    <xdr:sp macro="" textlink="">
      <xdr:nvSpPr>
        <xdr:cNvPr id="144" name="債務償還比率該当値テキスト"/>
        <xdr:cNvSpPr txBox="1"/>
      </xdr:nvSpPr>
      <xdr:spPr>
        <a:xfrm>
          <a:off x="14846300" y="614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13490</xdr:rowOff>
    </xdr:from>
    <xdr:to>
      <xdr:col>72</xdr:col>
      <xdr:colOff>123825</xdr:colOff>
      <xdr:row>31</xdr:row>
      <xdr:rowOff>115090</xdr:rowOff>
    </xdr:to>
    <xdr:sp macro="" textlink="">
      <xdr:nvSpPr>
        <xdr:cNvPr id="145" name="楕円 144"/>
        <xdr:cNvSpPr/>
      </xdr:nvSpPr>
      <xdr:spPr>
        <a:xfrm>
          <a:off x="14033500" y="609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64290</xdr:rowOff>
    </xdr:from>
    <xdr:to>
      <xdr:col>76</xdr:col>
      <xdr:colOff>22225</xdr:colOff>
      <xdr:row>31</xdr:row>
      <xdr:rowOff>130020</xdr:rowOff>
    </xdr:to>
    <xdr:cxnSp macro="">
      <xdr:nvCxnSpPr>
        <xdr:cNvPr id="146" name="直線コネクタ 145"/>
        <xdr:cNvCxnSpPr/>
      </xdr:nvCxnSpPr>
      <xdr:spPr>
        <a:xfrm>
          <a:off x="14084300" y="6150765"/>
          <a:ext cx="711200" cy="6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152266</xdr:rowOff>
    </xdr:from>
    <xdr:to>
      <xdr:col>68</xdr:col>
      <xdr:colOff>123825</xdr:colOff>
      <xdr:row>32</xdr:row>
      <xdr:rowOff>82416</xdr:rowOff>
    </xdr:to>
    <xdr:sp macro="" textlink="">
      <xdr:nvSpPr>
        <xdr:cNvPr id="147" name="楕円 146"/>
        <xdr:cNvSpPr/>
      </xdr:nvSpPr>
      <xdr:spPr>
        <a:xfrm>
          <a:off x="13271500" y="623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64290</xdr:rowOff>
    </xdr:from>
    <xdr:to>
      <xdr:col>72</xdr:col>
      <xdr:colOff>73025</xdr:colOff>
      <xdr:row>32</xdr:row>
      <xdr:rowOff>31616</xdr:rowOff>
    </xdr:to>
    <xdr:cxnSp macro="">
      <xdr:nvCxnSpPr>
        <xdr:cNvPr id="148" name="直線コネクタ 147"/>
        <xdr:cNvCxnSpPr/>
      </xdr:nvCxnSpPr>
      <xdr:spPr>
        <a:xfrm flipV="1">
          <a:off x="13322300" y="6150765"/>
          <a:ext cx="762000" cy="13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145380</xdr:rowOff>
    </xdr:from>
    <xdr:to>
      <xdr:col>64</xdr:col>
      <xdr:colOff>123825</xdr:colOff>
      <xdr:row>33</xdr:row>
      <xdr:rowOff>75530</xdr:rowOff>
    </xdr:to>
    <xdr:sp macro="" textlink="">
      <xdr:nvSpPr>
        <xdr:cNvPr id="149" name="楕円 148"/>
        <xdr:cNvSpPr/>
      </xdr:nvSpPr>
      <xdr:spPr>
        <a:xfrm>
          <a:off x="12509500" y="640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31616</xdr:rowOff>
    </xdr:from>
    <xdr:to>
      <xdr:col>68</xdr:col>
      <xdr:colOff>73025</xdr:colOff>
      <xdr:row>33</xdr:row>
      <xdr:rowOff>24730</xdr:rowOff>
    </xdr:to>
    <xdr:cxnSp macro="">
      <xdr:nvCxnSpPr>
        <xdr:cNvPr id="150" name="直線コネクタ 149"/>
        <xdr:cNvCxnSpPr/>
      </xdr:nvCxnSpPr>
      <xdr:spPr>
        <a:xfrm flipV="1">
          <a:off x="12560300" y="6289541"/>
          <a:ext cx="762000" cy="16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52903</xdr:rowOff>
    </xdr:from>
    <xdr:to>
      <xdr:col>60</xdr:col>
      <xdr:colOff>123825</xdr:colOff>
      <xdr:row>32</xdr:row>
      <xdr:rowOff>154503</xdr:rowOff>
    </xdr:to>
    <xdr:sp macro="" textlink="">
      <xdr:nvSpPr>
        <xdr:cNvPr id="151" name="楕円 150"/>
        <xdr:cNvSpPr/>
      </xdr:nvSpPr>
      <xdr:spPr>
        <a:xfrm>
          <a:off x="11747500" y="631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103703</xdr:rowOff>
    </xdr:from>
    <xdr:to>
      <xdr:col>64</xdr:col>
      <xdr:colOff>73025</xdr:colOff>
      <xdr:row>33</xdr:row>
      <xdr:rowOff>24730</xdr:rowOff>
    </xdr:to>
    <xdr:cxnSp macro="">
      <xdr:nvCxnSpPr>
        <xdr:cNvPr id="152" name="直線コネクタ 151"/>
        <xdr:cNvCxnSpPr/>
      </xdr:nvCxnSpPr>
      <xdr:spPr>
        <a:xfrm>
          <a:off x="11798300" y="6361628"/>
          <a:ext cx="762000" cy="9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93524</xdr:rowOff>
    </xdr:from>
    <xdr:ext cx="469744" cy="259045"/>
    <xdr:sp macro="" textlink="">
      <xdr:nvSpPr>
        <xdr:cNvPr id="153" name="n_1aveValue債務償還比率"/>
        <xdr:cNvSpPr txBox="1"/>
      </xdr:nvSpPr>
      <xdr:spPr>
        <a:xfrm>
          <a:off x="13836727" y="5665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94315</xdr:rowOff>
    </xdr:from>
    <xdr:ext cx="469744" cy="259045"/>
    <xdr:sp macro="" textlink="">
      <xdr:nvSpPr>
        <xdr:cNvPr id="154" name="n_2aveValue債務償還比率"/>
        <xdr:cNvSpPr txBox="1"/>
      </xdr:nvSpPr>
      <xdr:spPr>
        <a:xfrm>
          <a:off x="13087427" y="583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152488</xdr:rowOff>
    </xdr:from>
    <xdr:ext cx="469744" cy="259045"/>
    <xdr:sp macro="" textlink="">
      <xdr:nvSpPr>
        <xdr:cNvPr id="155" name="n_3aveValue債務償還比率"/>
        <xdr:cNvSpPr txBox="1"/>
      </xdr:nvSpPr>
      <xdr:spPr>
        <a:xfrm>
          <a:off x="12325427" y="589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125620</xdr:rowOff>
    </xdr:from>
    <xdr:ext cx="469744" cy="259045"/>
    <xdr:sp macro="" textlink="">
      <xdr:nvSpPr>
        <xdr:cNvPr id="156" name="n_4aveValue債務償還比率"/>
        <xdr:cNvSpPr txBox="1"/>
      </xdr:nvSpPr>
      <xdr:spPr>
        <a:xfrm>
          <a:off x="11563427" y="586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106217</xdr:rowOff>
    </xdr:from>
    <xdr:ext cx="469744" cy="259045"/>
    <xdr:sp macro="" textlink="">
      <xdr:nvSpPr>
        <xdr:cNvPr id="157" name="n_1mainValue債務償還比率"/>
        <xdr:cNvSpPr txBox="1"/>
      </xdr:nvSpPr>
      <xdr:spPr>
        <a:xfrm>
          <a:off x="13836727" y="619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73543</xdr:rowOff>
    </xdr:from>
    <xdr:ext cx="469744" cy="259045"/>
    <xdr:sp macro="" textlink="">
      <xdr:nvSpPr>
        <xdr:cNvPr id="158" name="n_2mainValue債務償還比率"/>
        <xdr:cNvSpPr txBox="1"/>
      </xdr:nvSpPr>
      <xdr:spPr>
        <a:xfrm>
          <a:off x="13087427" y="633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66656</xdr:rowOff>
    </xdr:from>
    <xdr:ext cx="469744" cy="259045"/>
    <xdr:sp macro="" textlink="">
      <xdr:nvSpPr>
        <xdr:cNvPr id="159" name="n_3mainValue債務償還比率"/>
        <xdr:cNvSpPr txBox="1"/>
      </xdr:nvSpPr>
      <xdr:spPr>
        <a:xfrm>
          <a:off x="12325427" y="649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145630</xdr:rowOff>
    </xdr:from>
    <xdr:ext cx="469744" cy="259045"/>
    <xdr:sp macro="" textlink="">
      <xdr:nvSpPr>
        <xdr:cNvPr id="160" name="n_4mainValue債務償還比率"/>
        <xdr:cNvSpPr txBox="1"/>
      </xdr:nvSpPr>
      <xdr:spPr>
        <a:xfrm>
          <a:off x="11563427" y="640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秋田県湯沢市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41,479
41,333
790.91
30,496,181
29,596,316
843,249
15,745,243
30,101,655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54.7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42</xdr:row>
      <xdr:rowOff>34290</xdr:rowOff>
    </xdr:to>
    <xdr:cxnSp macro="">
      <xdr:nvCxnSpPr>
        <xdr:cNvPr id="57" name="直線コネクタ 56"/>
        <xdr:cNvCxnSpPr/>
      </xdr:nvCxnSpPr>
      <xdr:spPr>
        <a:xfrm flipV="1">
          <a:off x="4634865" y="580072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60"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1" name="直線コネクタ 60"/>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22877</xdr:rowOff>
    </xdr:from>
    <xdr:ext cx="405111" cy="259045"/>
    <xdr:sp macro="" textlink="">
      <xdr:nvSpPr>
        <xdr:cNvPr id="62" name="【道路】&#10;有形固定資産減価償却率平均値テキスト"/>
        <xdr:cNvSpPr txBox="1"/>
      </xdr:nvSpPr>
      <xdr:spPr>
        <a:xfrm>
          <a:off x="4673600" y="653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63" name="フローチャート: 判断 62"/>
        <xdr:cNvSpPr/>
      </xdr:nvSpPr>
      <xdr:spPr>
        <a:xfrm>
          <a:off x="4584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65" name="フローチャート: 判断 64"/>
        <xdr:cNvSpPr/>
      </xdr:nvSpPr>
      <xdr:spPr>
        <a:xfrm>
          <a:off x="2857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105410</xdr:rowOff>
    </xdr:from>
    <xdr:to>
      <xdr:col>6</xdr:col>
      <xdr:colOff>38100</xdr:colOff>
      <xdr:row>38</xdr:row>
      <xdr:rowOff>35560</xdr:rowOff>
    </xdr:to>
    <xdr:sp macro="" textlink="">
      <xdr:nvSpPr>
        <xdr:cNvPr id="67" name="フローチャート: 判断 66"/>
        <xdr:cNvSpPr/>
      </xdr:nvSpPr>
      <xdr:spPr>
        <a:xfrm>
          <a:off x="1079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158750</xdr:rowOff>
    </xdr:from>
    <xdr:to>
      <xdr:col>24</xdr:col>
      <xdr:colOff>114300</xdr:colOff>
      <xdr:row>38</xdr:row>
      <xdr:rowOff>88900</xdr:rowOff>
    </xdr:to>
    <xdr:sp macro="" textlink="">
      <xdr:nvSpPr>
        <xdr:cNvPr id="73" name="楕円 72"/>
        <xdr:cNvSpPr/>
      </xdr:nvSpPr>
      <xdr:spPr>
        <a:xfrm>
          <a:off x="45847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10177</xdr:rowOff>
    </xdr:from>
    <xdr:ext cx="405111" cy="259045"/>
    <xdr:sp macro="" textlink="">
      <xdr:nvSpPr>
        <xdr:cNvPr id="74" name="【道路】&#10;有形固定資産減価償却率該当値テキスト"/>
        <xdr:cNvSpPr txBox="1"/>
      </xdr:nvSpPr>
      <xdr:spPr>
        <a:xfrm>
          <a:off x="4673600" y="635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122555</xdr:rowOff>
    </xdr:from>
    <xdr:to>
      <xdr:col>20</xdr:col>
      <xdr:colOff>38100</xdr:colOff>
      <xdr:row>38</xdr:row>
      <xdr:rowOff>52705</xdr:rowOff>
    </xdr:to>
    <xdr:sp macro="" textlink="">
      <xdr:nvSpPr>
        <xdr:cNvPr id="75" name="楕円 74"/>
        <xdr:cNvSpPr/>
      </xdr:nvSpPr>
      <xdr:spPr>
        <a:xfrm>
          <a:off x="37465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1905</xdr:rowOff>
    </xdr:from>
    <xdr:to>
      <xdr:col>24</xdr:col>
      <xdr:colOff>63500</xdr:colOff>
      <xdr:row>38</xdr:row>
      <xdr:rowOff>38100</xdr:rowOff>
    </xdr:to>
    <xdr:cxnSp macro="">
      <xdr:nvCxnSpPr>
        <xdr:cNvPr id="76" name="直線コネクタ 75"/>
        <xdr:cNvCxnSpPr/>
      </xdr:nvCxnSpPr>
      <xdr:spPr>
        <a:xfrm>
          <a:off x="3797300" y="651700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84455</xdr:rowOff>
    </xdr:from>
    <xdr:to>
      <xdr:col>15</xdr:col>
      <xdr:colOff>101600</xdr:colOff>
      <xdr:row>38</xdr:row>
      <xdr:rowOff>14605</xdr:rowOff>
    </xdr:to>
    <xdr:sp macro="" textlink="">
      <xdr:nvSpPr>
        <xdr:cNvPr id="77" name="楕円 76"/>
        <xdr:cNvSpPr/>
      </xdr:nvSpPr>
      <xdr:spPr>
        <a:xfrm>
          <a:off x="2857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135255</xdr:rowOff>
    </xdr:from>
    <xdr:to>
      <xdr:col>19</xdr:col>
      <xdr:colOff>177800</xdr:colOff>
      <xdr:row>38</xdr:row>
      <xdr:rowOff>1905</xdr:rowOff>
    </xdr:to>
    <xdr:cxnSp macro="">
      <xdr:nvCxnSpPr>
        <xdr:cNvPr id="78" name="直線コネクタ 77"/>
        <xdr:cNvCxnSpPr/>
      </xdr:nvCxnSpPr>
      <xdr:spPr>
        <a:xfrm>
          <a:off x="2908300" y="64789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48260</xdr:rowOff>
    </xdr:from>
    <xdr:to>
      <xdr:col>10</xdr:col>
      <xdr:colOff>165100</xdr:colOff>
      <xdr:row>37</xdr:row>
      <xdr:rowOff>149860</xdr:rowOff>
    </xdr:to>
    <xdr:sp macro="" textlink="">
      <xdr:nvSpPr>
        <xdr:cNvPr id="79" name="楕円 78"/>
        <xdr:cNvSpPr/>
      </xdr:nvSpPr>
      <xdr:spPr>
        <a:xfrm>
          <a:off x="1968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99060</xdr:rowOff>
    </xdr:from>
    <xdr:to>
      <xdr:col>15</xdr:col>
      <xdr:colOff>50800</xdr:colOff>
      <xdr:row>37</xdr:row>
      <xdr:rowOff>135255</xdr:rowOff>
    </xdr:to>
    <xdr:cxnSp macro="">
      <xdr:nvCxnSpPr>
        <xdr:cNvPr id="80" name="直線コネクタ 79"/>
        <xdr:cNvCxnSpPr/>
      </xdr:nvCxnSpPr>
      <xdr:spPr>
        <a:xfrm>
          <a:off x="2019300" y="64427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12065</xdr:rowOff>
    </xdr:from>
    <xdr:to>
      <xdr:col>6</xdr:col>
      <xdr:colOff>38100</xdr:colOff>
      <xdr:row>37</xdr:row>
      <xdr:rowOff>113665</xdr:rowOff>
    </xdr:to>
    <xdr:sp macro="" textlink="">
      <xdr:nvSpPr>
        <xdr:cNvPr id="81" name="楕円 80"/>
        <xdr:cNvSpPr/>
      </xdr:nvSpPr>
      <xdr:spPr>
        <a:xfrm>
          <a:off x="10795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62865</xdr:rowOff>
    </xdr:from>
    <xdr:to>
      <xdr:col>10</xdr:col>
      <xdr:colOff>114300</xdr:colOff>
      <xdr:row>37</xdr:row>
      <xdr:rowOff>99060</xdr:rowOff>
    </xdr:to>
    <xdr:cxnSp macro="">
      <xdr:nvCxnSpPr>
        <xdr:cNvPr id="82" name="直線コネクタ 81"/>
        <xdr:cNvCxnSpPr/>
      </xdr:nvCxnSpPr>
      <xdr:spPr>
        <a:xfrm>
          <a:off x="1130300" y="64065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83" name="n_1aveValue【道路】&#10;有形固定資産減価償却率"/>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55262</xdr:rowOff>
    </xdr:from>
    <xdr:ext cx="405111" cy="259045"/>
    <xdr:sp macro="" textlink="">
      <xdr:nvSpPr>
        <xdr:cNvPr id="84" name="n_2aveValue【道路】&#10;有形固定資産減価償却率"/>
        <xdr:cNvSpPr txBox="1"/>
      </xdr:nvSpPr>
      <xdr:spPr>
        <a:xfrm>
          <a:off x="2705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34307</xdr:rowOff>
    </xdr:from>
    <xdr:ext cx="405111" cy="259045"/>
    <xdr:sp macro="" textlink="">
      <xdr:nvSpPr>
        <xdr:cNvPr id="85" name="n_3aveValue【道路】&#10;有形固定資産減価償却率"/>
        <xdr:cNvSpPr txBox="1"/>
      </xdr:nvSpPr>
      <xdr:spPr>
        <a:xfrm>
          <a:off x="1816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26687</xdr:rowOff>
    </xdr:from>
    <xdr:ext cx="405111" cy="259045"/>
    <xdr:sp macro="" textlink="">
      <xdr:nvSpPr>
        <xdr:cNvPr id="86" name="n_4aveValue【道路】&#10;有形固定資産減価償却率"/>
        <xdr:cNvSpPr txBox="1"/>
      </xdr:nvSpPr>
      <xdr:spPr>
        <a:xfrm>
          <a:off x="927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69232</xdr:rowOff>
    </xdr:from>
    <xdr:ext cx="405111" cy="259045"/>
    <xdr:sp macro="" textlink="">
      <xdr:nvSpPr>
        <xdr:cNvPr id="87" name="n_1mainValue【道路】&#10;有形固定資産減価償却率"/>
        <xdr:cNvSpPr txBox="1"/>
      </xdr:nvSpPr>
      <xdr:spPr>
        <a:xfrm>
          <a:off x="35820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31132</xdr:rowOff>
    </xdr:from>
    <xdr:ext cx="405111" cy="259045"/>
    <xdr:sp macro="" textlink="">
      <xdr:nvSpPr>
        <xdr:cNvPr id="88" name="n_2mainValue【道路】&#10;有形固定資産減価償却率"/>
        <xdr:cNvSpPr txBox="1"/>
      </xdr:nvSpPr>
      <xdr:spPr>
        <a:xfrm>
          <a:off x="2705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166387</xdr:rowOff>
    </xdr:from>
    <xdr:ext cx="405111" cy="259045"/>
    <xdr:sp macro="" textlink="">
      <xdr:nvSpPr>
        <xdr:cNvPr id="89" name="n_3mainValue【道路】&#10;有形固定資産減価償却率"/>
        <xdr:cNvSpPr txBox="1"/>
      </xdr:nvSpPr>
      <xdr:spPr>
        <a:xfrm>
          <a:off x="18167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130192</xdr:rowOff>
    </xdr:from>
    <xdr:ext cx="405111" cy="259045"/>
    <xdr:sp macro="" textlink="">
      <xdr:nvSpPr>
        <xdr:cNvPr id="90" name="n_4mainValue【道路】&#10;有形固定資産減価償却率"/>
        <xdr:cNvSpPr txBox="1"/>
      </xdr:nvSpPr>
      <xdr:spPr>
        <a:xfrm>
          <a:off x="9277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37960</xdr:rowOff>
    </xdr:from>
    <xdr:to>
      <xdr:col>54</xdr:col>
      <xdr:colOff>189865</xdr:colOff>
      <xdr:row>41</xdr:row>
      <xdr:rowOff>129299</xdr:rowOff>
    </xdr:to>
    <xdr:cxnSp macro="">
      <xdr:nvCxnSpPr>
        <xdr:cNvPr id="112" name="直線コネクタ 111"/>
        <xdr:cNvCxnSpPr/>
      </xdr:nvCxnSpPr>
      <xdr:spPr>
        <a:xfrm flipV="1">
          <a:off x="10476865" y="5695810"/>
          <a:ext cx="0" cy="1462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133126</xdr:rowOff>
    </xdr:from>
    <xdr:ext cx="469744" cy="259045"/>
    <xdr:sp macro="" textlink="">
      <xdr:nvSpPr>
        <xdr:cNvPr id="113" name="【道路】&#10;一人当たり延長最小値テキスト"/>
        <xdr:cNvSpPr txBox="1"/>
      </xdr:nvSpPr>
      <xdr:spPr>
        <a:xfrm>
          <a:off x="10515600" y="716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129299</xdr:rowOff>
    </xdr:from>
    <xdr:to>
      <xdr:col>55</xdr:col>
      <xdr:colOff>88900</xdr:colOff>
      <xdr:row>41</xdr:row>
      <xdr:rowOff>129299</xdr:rowOff>
    </xdr:to>
    <xdr:cxnSp macro="">
      <xdr:nvCxnSpPr>
        <xdr:cNvPr id="114" name="直線コネクタ 113"/>
        <xdr:cNvCxnSpPr/>
      </xdr:nvCxnSpPr>
      <xdr:spPr>
        <a:xfrm>
          <a:off x="10388600" y="715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156087</xdr:rowOff>
    </xdr:from>
    <xdr:ext cx="599010" cy="259045"/>
    <xdr:sp macro="" textlink="">
      <xdr:nvSpPr>
        <xdr:cNvPr id="115" name="【道路】&#10;一人当たり延長最大値テキスト"/>
        <xdr:cNvSpPr txBox="1"/>
      </xdr:nvSpPr>
      <xdr:spPr>
        <a:xfrm>
          <a:off x="10515600" y="547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37960</xdr:rowOff>
    </xdr:from>
    <xdr:to>
      <xdr:col>55</xdr:col>
      <xdr:colOff>88900</xdr:colOff>
      <xdr:row>33</xdr:row>
      <xdr:rowOff>37960</xdr:rowOff>
    </xdr:to>
    <xdr:cxnSp macro="">
      <xdr:nvCxnSpPr>
        <xdr:cNvPr id="116" name="直線コネクタ 115"/>
        <xdr:cNvCxnSpPr/>
      </xdr:nvCxnSpPr>
      <xdr:spPr>
        <a:xfrm>
          <a:off x="10388600" y="569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15029</xdr:rowOff>
    </xdr:from>
    <xdr:ext cx="534377" cy="259045"/>
    <xdr:sp macro="" textlink="">
      <xdr:nvSpPr>
        <xdr:cNvPr id="117" name="【道路】&#10;一人当たり延長平均値テキスト"/>
        <xdr:cNvSpPr txBox="1"/>
      </xdr:nvSpPr>
      <xdr:spPr>
        <a:xfrm>
          <a:off x="10515600" y="6701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163602</xdr:rowOff>
    </xdr:from>
    <xdr:to>
      <xdr:col>55</xdr:col>
      <xdr:colOff>50800</xdr:colOff>
      <xdr:row>40</xdr:row>
      <xdr:rowOff>93752</xdr:rowOff>
    </xdr:to>
    <xdr:sp macro="" textlink="">
      <xdr:nvSpPr>
        <xdr:cNvPr id="118" name="フローチャート: 判断 117"/>
        <xdr:cNvSpPr/>
      </xdr:nvSpPr>
      <xdr:spPr>
        <a:xfrm>
          <a:off x="10426700" y="685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170195</xdr:rowOff>
    </xdr:from>
    <xdr:to>
      <xdr:col>50</xdr:col>
      <xdr:colOff>165100</xdr:colOff>
      <xdr:row>40</xdr:row>
      <xdr:rowOff>100345</xdr:rowOff>
    </xdr:to>
    <xdr:sp macro="" textlink="">
      <xdr:nvSpPr>
        <xdr:cNvPr id="119" name="フローチャート: 判断 118"/>
        <xdr:cNvSpPr/>
      </xdr:nvSpPr>
      <xdr:spPr>
        <a:xfrm>
          <a:off x="95885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14756</xdr:rowOff>
    </xdr:from>
    <xdr:to>
      <xdr:col>46</xdr:col>
      <xdr:colOff>38100</xdr:colOff>
      <xdr:row>40</xdr:row>
      <xdr:rowOff>116356</xdr:rowOff>
    </xdr:to>
    <xdr:sp macro="" textlink="">
      <xdr:nvSpPr>
        <xdr:cNvPr id="120" name="フローチャート: 判断 119"/>
        <xdr:cNvSpPr/>
      </xdr:nvSpPr>
      <xdr:spPr>
        <a:xfrm>
          <a:off x="8699500" y="68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18890</xdr:rowOff>
    </xdr:from>
    <xdr:to>
      <xdr:col>41</xdr:col>
      <xdr:colOff>101600</xdr:colOff>
      <xdr:row>40</xdr:row>
      <xdr:rowOff>120490</xdr:rowOff>
    </xdr:to>
    <xdr:sp macro="" textlink="">
      <xdr:nvSpPr>
        <xdr:cNvPr id="121" name="フローチャート: 判断 120"/>
        <xdr:cNvSpPr/>
      </xdr:nvSpPr>
      <xdr:spPr>
        <a:xfrm>
          <a:off x="7810500" y="687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25775</xdr:rowOff>
    </xdr:from>
    <xdr:to>
      <xdr:col>36</xdr:col>
      <xdr:colOff>165100</xdr:colOff>
      <xdr:row>40</xdr:row>
      <xdr:rowOff>127375</xdr:rowOff>
    </xdr:to>
    <xdr:sp macro="" textlink="">
      <xdr:nvSpPr>
        <xdr:cNvPr id="122" name="フローチャート: 判断 121"/>
        <xdr:cNvSpPr/>
      </xdr:nvSpPr>
      <xdr:spPr>
        <a:xfrm>
          <a:off x="6921500" y="688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72025</xdr:rowOff>
    </xdr:from>
    <xdr:to>
      <xdr:col>55</xdr:col>
      <xdr:colOff>50800</xdr:colOff>
      <xdr:row>41</xdr:row>
      <xdr:rowOff>2175</xdr:rowOff>
    </xdr:to>
    <xdr:sp macro="" textlink="">
      <xdr:nvSpPr>
        <xdr:cNvPr id="128" name="楕円 127"/>
        <xdr:cNvSpPr/>
      </xdr:nvSpPr>
      <xdr:spPr>
        <a:xfrm>
          <a:off x="10426700" y="693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50452</xdr:rowOff>
    </xdr:from>
    <xdr:ext cx="534377" cy="259045"/>
    <xdr:sp macro="" textlink="">
      <xdr:nvSpPr>
        <xdr:cNvPr id="129" name="【道路】&#10;一人当たり延長該当値テキスト"/>
        <xdr:cNvSpPr txBox="1"/>
      </xdr:nvSpPr>
      <xdr:spPr>
        <a:xfrm>
          <a:off x="10515600" y="690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76076</xdr:rowOff>
    </xdr:from>
    <xdr:to>
      <xdr:col>50</xdr:col>
      <xdr:colOff>165100</xdr:colOff>
      <xdr:row>41</xdr:row>
      <xdr:rowOff>6226</xdr:rowOff>
    </xdr:to>
    <xdr:sp macro="" textlink="">
      <xdr:nvSpPr>
        <xdr:cNvPr id="130" name="楕円 129"/>
        <xdr:cNvSpPr/>
      </xdr:nvSpPr>
      <xdr:spPr>
        <a:xfrm>
          <a:off x="9588500" y="693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122825</xdr:rowOff>
    </xdr:from>
    <xdr:to>
      <xdr:col>55</xdr:col>
      <xdr:colOff>0</xdr:colOff>
      <xdr:row>40</xdr:row>
      <xdr:rowOff>126876</xdr:rowOff>
    </xdr:to>
    <xdr:cxnSp macro="">
      <xdr:nvCxnSpPr>
        <xdr:cNvPr id="131" name="直線コネクタ 130"/>
        <xdr:cNvCxnSpPr/>
      </xdr:nvCxnSpPr>
      <xdr:spPr>
        <a:xfrm flipV="1">
          <a:off x="9639300" y="6980825"/>
          <a:ext cx="838200" cy="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80127</xdr:rowOff>
    </xdr:from>
    <xdr:to>
      <xdr:col>46</xdr:col>
      <xdr:colOff>38100</xdr:colOff>
      <xdr:row>41</xdr:row>
      <xdr:rowOff>10277</xdr:rowOff>
    </xdr:to>
    <xdr:sp macro="" textlink="">
      <xdr:nvSpPr>
        <xdr:cNvPr id="132" name="楕円 131"/>
        <xdr:cNvSpPr/>
      </xdr:nvSpPr>
      <xdr:spPr>
        <a:xfrm>
          <a:off x="8699500" y="693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126876</xdr:rowOff>
    </xdr:from>
    <xdr:to>
      <xdr:col>50</xdr:col>
      <xdr:colOff>114300</xdr:colOff>
      <xdr:row>40</xdr:row>
      <xdr:rowOff>130927</xdr:rowOff>
    </xdr:to>
    <xdr:cxnSp macro="">
      <xdr:nvCxnSpPr>
        <xdr:cNvPr id="133" name="直線コネクタ 132"/>
        <xdr:cNvCxnSpPr/>
      </xdr:nvCxnSpPr>
      <xdr:spPr>
        <a:xfrm flipV="1">
          <a:off x="8750300" y="6984876"/>
          <a:ext cx="889000" cy="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83976</xdr:rowOff>
    </xdr:from>
    <xdr:to>
      <xdr:col>41</xdr:col>
      <xdr:colOff>101600</xdr:colOff>
      <xdr:row>41</xdr:row>
      <xdr:rowOff>14126</xdr:rowOff>
    </xdr:to>
    <xdr:sp macro="" textlink="">
      <xdr:nvSpPr>
        <xdr:cNvPr id="134" name="楕円 133"/>
        <xdr:cNvSpPr/>
      </xdr:nvSpPr>
      <xdr:spPr>
        <a:xfrm>
          <a:off x="7810500" y="694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130927</xdr:rowOff>
    </xdr:from>
    <xdr:to>
      <xdr:col>45</xdr:col>
      <xdr:colOff>177800</xdr:colOff>
      <xdr:row>40</xdr:row>
      <xdr:rowOff>134776</xdr:rowOff>
    </xdr:to>
    <xdr:cxnSp macro="">
      <xdr:nvCxnSpPr>
        <xdr:cNvPr id="135" name="直線コネクタ 134"/>
        <xdr:cNvCxnSpPr/>
      </xdr:nvCxnSpPr>
      <xdr:spPr>
        <a:xfrm flipV="1">
          <a:off x="7861300" y="6988927"/>
          <a:ext cx="889000" cy="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87835</xdr:rowOff>
    </xdr:from>
    <xdr:to>
      <xdr:col>36</xdr:col>
      <xdr:colOff>165100</xdr:colOff>
      <xdr:row>41</xdr:row>
      <xdr:rowOff>17985</xdr:rowOff>
    </xdr:to>
    <xdr:sp macro="" textlink="">
      <xdr:nvSpPr>
        <xdr:cNvPr id="136" name="楕円 135"/>
        <xdr:cNvSpPr/>
      </xdr:nvSpPr>
      <xdr:spPr>
        <a:xfrm>
          <a:off x="6921500" y="694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134776</xdr:rowOff>
    </xdr:from>
    <xdr:to>
      <xdr:col>41</xdr:col>
      <xdr:colOff>50800</xdr:colOff>
      <xdr:row>40</xdr:row>
      <xdr:rowOff>138635</xdr:rowOff>
    </xdr:to>
    <xdr:cxnSp macro="">
      <xdr:nvCxnSpPr>
        <xdr:cNvPr id="137" name="直線コネクタ 136"/>
        <xdr:cNvCxnSpPr/>
      </xdr:nvCxnSpPr>
      <xdr:spPr>
        <a:xfrm flipV="1">
          <a:off x="6972300" y="6992776"/>
          <a:ext cx="889000" cy="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116872</xdr:rowOff>
    </xdr:from>
    <xdr:ext cx="534377" cy="259045"/>
    <xdr:sp macro="" textlink="">
      <xdr:nvSpPr>
        <xdr:cNvPr id="138" name="n_1aveValue【道路】&#10;一人当たり延長"/>
        <xdr:cNvSpPr txBox="1"/>
      </xdr:nvSpPr>
      <xdr:spPr>
        <a:xfrm>
          <a:off x="9359411" y="663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132883</xdr:rowOff>
    </xdr:from>
    <xdr:ext cx="534377" cy="259045"/>
    <xdr:sp macro="" textlink="">
      <xdr:nvSpPr>
        <xdr:cNvPr id="139" name="n_2aveValue【道路】&#10;一人当たり延長"/>
        <xdr:cNvSpPr txBox="1"/>
      </xdr:nvSpPr>
      <xdr:spPr>
        <a:xfrm>
          <a:off x="8483111" y="664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137017</xdr:rowOff>
    </xdr:from>
    <xdr:ext cx="534377" cy="259045"/>
    <xdr:sp macro="" textlink="">
      <xdr:nvSpPr>
        <xdr:cNvPr id="140" name="n_3aveValue【道路】&#10;一人当たり延長"/>
        <xdr:cNvSpPr txBox="1"/>
      </xdr:nvSpPr>
      <xdr:spPr>
        <a:xfrm>
          <a:off x="7594111" y="665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143902</xdr:rowOff>
    </xdr:from>
    <xdr:ext cx="534377" cy="259045"/>
    <xdr:sp macro="" textlink="">
      <xdr:nvSpPr>
        <xdr:cNvPr id="141" name="n_4aveValue【道路】&#10;一人当たり延長"/>
        <xdr:cNvSpPr txBox="1"/>
      </xdr:nvSpPr>
      <xdr:spPr>
        <a:xfrm>
          <a:off x="6705111" y="665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168803</xdr:rowOff>
    </xdr:from>
    <xdr:ext cx="534377" cy="259045"/>
    <xdr:sp macro="" textlink="">
      <xdr:nvSpPr>
        <xdr:cNvPr id="142" name="n_1mainValue【道路】&#10;一人当たり延長"/>
        <xdr:cNvSpPr txBox="1"/>
      </xdr:nvSpPr>
      <xdr:spPr>
        <a:xfrm>
          <a:off x="9359411" y="702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1404</xdr:rowOff>
    </xdr:from>
    <xdr:ext cx="534377" cy="259045"/>
    <xdr:sp macro="" textlink="">
      <xdr:nvSpPr>
        <xdr:cNvPr id="143" name="n_2mainValue【道路】&#10;一人当たり延長"/>
        <xdr:cNvSpPr txBox="1"/>
      </xdr:nvSpPr>
      <xdr:spPr>
        <a:xfrm>
          <a:off x="8483111" y="703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5253</xdr:rowOff>
    </xdr:from>
    <xdr:ext cx="534377" cy="259045"/>
    <xdr:sp macro="" textlink="">
      <xdr:nvSpPr>
        <xdr:cNvPr id="144" name="n_3mainValue【道路】&#10;一人当たり延長"/>
        <xdr:cNvSpPr txBox="1"/>
      </xdr:nvSpPr>
      <xdr:spPr>
        <a:xfrm>
          <a:off x="7594111" y="703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9112</xdr:rowOff>
    </xdr:from>
    <xdr:ext cx="534377" cy="259045"/>
    <xdr:sp macro="" textlink="">
      <xdr:nvSpPr>
        <xdr:cNvPr id="145" name="n_4mainValue【道路】&#10;一人当たり延長"/>
        <xdr:cNvSpPr txBox="1"/>
      </xdr:nvSpPr>
      <xdr:spPr>
        <a:xfrm>
          <a:off x="6705111" y="703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64</xdr:row>
      <xdr:rowOff>19594</xdr:rowOff>
    </xdr:to>
    <xdr:cxnSp macro="">
      <xdr:nvCxnSpPr>
        <xdr:cNvPr id="171" name="直線コネクタ 170"/>
        <xdr:cNvCxnSpPr/>
      </xdr:nvCxnSpPr>
      <xdr:spPr>
        <a:xfrm flipV="1">
          <a:off x="4634865" y="9555480"/>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23421</xdr:rowOff>
    </xdr:from>
    <xdr:ext cx="405111" cy="259045"/>
    <xdr:sp macro="" textlink="">
      <xdr:nvSpPr>
        <xdr:cNvPr id="172" name="【橋りょう・トンネル】&#10;有形固定資産減価償却率最小値テキスト"/>
        <xdr:cNvSpPr txBox="1"/>
      </xdr:nvSpPr>
      <xdr:spPr>
        <a:xfrm>
          <a:off x="4673600" y="1099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19594</xdr:rowOff>
    </xdr:from>
    <xdr:to>
      <xdr:col>24</xdr:col>
      <xdr:colOff>152400</xdr:colOff>
      <xdr:row>64</xdr:row>
      <xdr:rowOff>19594</xdr:rowOff>
    </xdr:to>
    <xdr:cxnSp macro="">
      <xdr:nvCxnSpPr>
        <xdr:cNvPr id="173" name="直線コネクタ 172"/>
        <xdr:cNvCxnSpPr/>
      </xdr:nvCxnSpPr>
      <xdr:spPr>
        <a:xfrm>
          <a:off x="4546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340478" cy="259045"/>
    <xdr:sp macro="" textlink="">
      <xdr:nvSpPr>
        <xdr:cNvPr id="174" name="【橋りょう・トンネル】&#10;有形固定資産減価償却率最大値テキスト"/>
        <xdr:cNvSpPr txBox="1"/>
      </xdr:nvSpPr>
      <xdr:spPr>
        <a:xfrm>
          <a:off x="4673600" y="933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75" name="直線コネクタ 174"/>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149696</xdr:rowOff>
    </xdr:from>
    <xdr:ext cx="405111" cy="259045"/>
    <xdr:sp macro="" textlink="">
      <xdr:nvSpPr>
        <xdr:cNvPr id="176" name="【橋りょう・トンネル】&#10;有形固定資産減価償却率平均値テキスト"/>
        <xdr:cNvSpPr txBox="1"/>
      </xdr:nvSpPr>
      <xdr:spPr>
        <a:xfrm>
          <a:off x="4673600" y="1043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171269</xdr:rowOff>
    </xdr:from>
    <xdr:to>
      <xdr:col>24</xdr:col>
      <xdr:colOff>114300</xdr:colOff>
      <xdr:row>61</xdr:row>
      <xdr:rowOff>101419</xdr:rowOff>
    </xdr:to>
    <xdr:sp macro="" textlink="">
      <xdr:nvSpPr>
        <xdr:cNvPr id="177" name="フローチャート: 判断 176"/>
        <xdr:cNvSpPr/>
      </xdr:nvSpPr>
      <xdr:spPr>
        <a:xfrm>
          <a:off x="45847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148409</xdr:rowOff>
    </xdr:from>
    <xdr:to>
      <xdr:col>20</xdr:col>
      <xdr:colOff>38100</xdr:colOff>
      <xdr:row>61</xdr:row>
      <xdr:rowOff>78559</xdr:rowOff>
    </xdr:to>
    <xdr:sp macro="" textlink="">
      <xdr:nvSpPr>
        <xdr:cNvPr id="178" name="フローチャート: 判断 177"/>
        <xdr:cNvSpPr/>
      </xdr:nvSpPr>
      <xdr:spPr>
        <a:xfrm>
          <a:off x="3746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119017</xdr:rowOff>
    </xdr:from>
    <xdr:to>
      <xdr:col>15</xdr:col>
      <xdr:colOff>101600</xdr:colOff>
      <xdr:row>61</xdr:row>
      <xdr:rowOff>49167</xdr:rowOff>
    </xdr:to>
    <xdr:sp macro="" textlink="">
      <xdr:nvSpPr>
        <xdr:cNvPr id="179" name="フローチャート: 判断 178"/>
        <xdr:cNvSpPr/>
      </xdr:nvSpPr>
      <xdr:spPr>
        <a:xfrm>
          <a:off x="2857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0" name="フローチャート: 判断 179"/>
        <xdr:cNvSpPr/>
      </xdr:nvSpPr>
      <xdr:spPr>
        <a:xfrm>
          <a:off x="1968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1" name="フローチャート: 判断 180"/>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104322</xdr:rowOff>
    </xdr:from>
    <xdr:to>
      <xdr:col>24</xdr:col>
      <xdr:colOff>114300</xdr:colOff>
      <xdr:row>60</xdr:row>
      <xdr:rowOff>34472</xdr:rowOff>
    </xdr:to>
    <xdr:sp macro="" textlink="">
      <xdr:nvSpPr>
        <xdr:cNvPr id="187" name="楕円 186"/>
        <xdr:cNvSpPr/>
      </xdr:nvSpPr>
      <xdr:spPr>
        <a:xfrm>
          <a:off x="4584700"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127199</xdr:rowOff>
    </xdr:from>
    <xdr:ext cx="405111" cy="259045"/>
    <xdr:sp macro="" textlink="">
      <xdr:nvSpPr>
        <xdr:cNvPr id="188" name="【橋りょう・トンネル】&#10;有形固定資産減価償却率該当値テキスト"/>
        <xdr:cNvSpPr txBox="1"/>
      </xdr:nvSpPr>
      <xdr:spPr>
        <a:xfrm>
          <a:off x="4673600" y="10071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76563</xdr:rowOff>
    </xdr:from>
    <xdr:to>
      <xdr:col>20</xdr:col>
      <xdr:colOff>38100</xdr:colOff>
      <xdr:row>60</xdr:row>
      <xdr:rowOff>6713</xdr:rowOff>
    </xdr:to>
    <xdr:sp macro="" textlink="">
      <xdr:nvSpPr>
        <xdr:cNvPr id="189" name="楕円 188"/>
        <xdr:cNvSpPr/>
      </xdr:nvSpPr>
      <xdr:spPr>
        <a:xfrm>
          <a:off x="3746500" y="101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127363</xdr:rowOff>
    </xdr:from>
    <xdr:to>
      <xdr:col>24</xdr:col>
      <xdr:colOff>63500</xdr:colOff>
      <xdr:row>59</xdr:row>
      <xdr:rowOff>155122</xdr:rowOff>
    </xdr:to>
    <xdr:cxnSp macro="">
      <xdr:nvCxnSpPr>
        <xdr:cNvPr id="190" name="直線コネクタ 189"/>
        <xdr:cNvCxnSpPr/>
      </xdr:nvCxnSpPr>
      <xdr:spPr>
        <a:xfrm>
          <a:off x="3797300" y="10242913"/>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48804</xdr:rowOff>
    </xdr:from>
    <xdr:to>
      <xdr:col>15</xdr:col>
      <xdr:colOff>101600</xdr:colOff>
      <xdr:row>59</xdr:row>
      <xdr:rowOff>150404</xdr:rowOff>
    </xdr:to>
    <xdr:sp macro="" textlink="">
      <xdr:nvSpPr>
        <xdr:cNvPr id="191" name="楕円 190"/>
        <xdr:cNvSpPr/>
      </xdr:nvSpPr>
      <xdr:spPr>
        <a:xfrm>
          <a:off x="28575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99604</xdr:rowOff>
    </xdr:from>
    <xdr:to>
      <xdr:col>19</xdr:col>
      <xdr:colOff>177800</xdr:colOff>
      <xdr:row>59</xdr:row>
      <xdr:rowOff>127363</xdr:rowOff>
    </xdr:to>
    <xdr:cxnSp macro="">
      <xdr:nvCxnSpPr>
        <xdr:cNvPr id="192" name="直線コネクタ 191"/>
        <xdr:cNvCxnSpPr/>
      </xdr:nvCxnSpPr>
      <xdr:spPr>
        <a:xfrm>
          <a:off x="2908300" y="1021515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24312</xdr:rowOff>
    </xdr:from>
    <xdr:to>
      <xdr:col>10</xdr:col>
      <xdr:colOff>165100</xdr:colOff>
      <xdr:row>59</xdr:row>
      <xdr:rowOff>125912</xdr:rowOff>
    </xdr:to>
    <xdr:sp macro="" textlink="">
      <xdr:nvSpPr>
        <xdr:cNvPr id="193" name="楕円 192"/>
        <xdr:cNvSpPr/>
      </xdr:nvSpPr>
      <xdr:spPr>
        <a:xfrm>
          <a:off x="1968500" y="1013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75112</xdr:rowOff>
    </xdr:from>
    <xdr:to>
      <xdr:col>15</xdr:col>
      <xdr:colOff>50800</xdr:colOff>
      <xdr:row>59</xdr:row>
      <xdr:rowOff>99604</xdr:rowOff>
    </xdr:to>
    <xdr:cxnSp macro="">
      <xdr:nvCxnSpPr>
        <xdr:cNvPr id="194" name="直線コネクタ 193"/>
        <xdr:cNvCxnSpPr/>
      </xdr:nvCxnSpPr>
      <xdr:spPr>
        <a:xfrm>
          <a:off x="2019300" y="10190662"/>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168003</xdr:rowOff>
    </xdr:from>
    <xdr:to>
      <xdr:col>6</xdr:col>
      <xdr:colOff>38100</xdr:colOff>
      <xdr:row>59</xdr:row>
      <xdr:rowOff>98153</xdr:rowOff>
    </xdr:to>
    <xdr:sp macro="" textlink="">
      <xdr:nvSpPr>
        <xdr:cNvPr id="195" name="楕円 194"/>
        <xdr:cNvSpPr/>
      </xdr:nvSpPr>
      <xdr:spPr>
        <a:xfrm>
          <a:off x="107950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47353</xdr:rowOff>
    </xdr:from>
    <xdr:to>
      <xdr:col>10</xdr:col>
      <xdr:colOff>114300</xdr:colOff>
      <xdr:row>59</xdr:row>
      <xdr:rowOff>75112</xdr:rowOff>
    </xdr:to>
    <xdr:cxnSp macro="">
      <xdr:nvCxnSpPr>
        <xdr:cNvPr id="196" name="直線コネクタ 195"/>
        <xdr:cNvCxnSpPr/>
      </xdr:nvCxnSpPr>
      <xdr:spPr>
        <a:xfrm>
          <a:off x="1130300" y="1016290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69686</xdr:rowOff>
    </xdr:from>
    <xdr:ext cx="405111" cy="259045"/>
    <xdr:sp macro="" textlink="">
      <xdr:nvSpPr>
        <xdr:cNvPr id="197" name="n_1aveValue【橋りょう・トンネル】&#10;有形固定資産減価償却率"/>
        <xdr:cNvSpPr txBox="1"/>
      </xdr:nvSpPr>
      <xdr:spPr>
        <a:xfrm>
          <a:off x="35820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40294</xdr:rowOff>
    </xdr:from>
    <xdr:ext cx="405111" cy="259045"/>
    <xdr:sp macro="" textlink="">
      <xdr:nvSpPr>
        <xdr:cNvPr id="198" name="n_2aveValue【橋りょう・トンネル】&#10;有形固定資産減価償却率"/>
        <xdr:cNvSpPr txBox="1"/>
      </xdr:nvSpPr>
      <xdr:spPr>
        <a:xfrm>
          <a:off x="27057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32130</xdr:rowOff>
    </xdr:from>
    <xdr:ext cx="405111" cy="259045"/>
    <xdr:sp macro="" textlink="">
      <xdr:nvSpPr>
        <xdr:cNvPr id="199" name="n_3aveValue【橋りょう・トンネル】&#10;有形固定資産減価償却率"/>
        <xdr:cNvSpPr txBox="1"/>
      </xdr:nvSpPr>
      <xdr:spPr>
        <a:xfrm>
          <a:off x="1816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19067</xdr:rowOff>
    </xdr:from>
    <xdr:ext cx="405111" cy="259045"/>
    <xdr:sp macro="" textlink="">
      <xdr:nvSpPr>
        <xdr:cNvPr id="200" name="n_4aveValue【橋りょう・トンネル】&#10;有形固定資産減価償却率"/>
        <xdr:cNvSpPr txBox="1"/>
      </xdr:nvSpPr>
      <xdr:spPr>
        <a:xfrm>
          <a:off x="927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23240</xdr:rowOff>
    </xdr:from>
    <xdr:ext cx="405111" cy="259045"/>
    <xdr:sp macro="" textlink="">
      <xdr:nvSpPr>
        <xdr:cNvPr id="201" name="n_1mainValue【橋りょう・トンネル】&#10;有形固定資産減価償却率"/>
        <xdr:cNvSpPr txBox="1"/>
      </xdr:nvSpPr>
      <xdr:spPr>
        <a:xfrm>
          <a:off x="35820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166931</xdr:rowOff>
    </xdr:from>
    <xdr:ext cx="405111" cy="259045"/>
    <xdr:sp macro="" textlink="">
      <xdr:nvSpPr>
        <xdr:cNvPr id="202" name="n_2mainValue【橋りょう・トンネル】&#10;有形固定資産減価償却率"/>
        <xdr:cNvSpPr txBox="1"/>
      </xdr:nvSpPr>
      <xdr:spPr>
        <a:xfrm>
          <a:off x="2705744" y="993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142439</xdr:rowOff>
    </xdr:from>
    <xdr:ext cx="405111" cy="259045"/>
    <xdr:sp macro="" textlink="">
      <xdr:nvSpPr>
        <xdr:cNvPr id="203" name="n_3mainValue【橋りょう・トンネル】&#10;有形固定資産減価償却率"/>
        <xdr:cNvSpPr txBox="1"/>
      </xdr:nvSpPr>
      <xdr:spPr>
        <a:xfrm>
          <a:off x="1816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114680</xdr:rowOff>
    </xdr:from>
    <xdr:ext cx="405111" cy="259045"/>
    <xdr:sp macro="" textlink="">
      <xdr:nvSpPr>
        <xdr:cNvPr id="204" name="n_4mainValue【橋りょう・トンネル】&#10;有形固定資産減価償却率"/>
        <xdr:cNvSpPr txBox="1"/>
      </xdr:nvSpPr>
      <xdr:spPr>
        <a:xfrm>
          <a:off x="9277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136968</xdr:rowOff>
    </xdr:from>
    <xdr:to>
      <xdr:col>54</xdr:col>
      <xdr:colOff>189865</xdr:colOff>
      <xdr:row>64</xdr:row>
      <xdr:rowOff>68169</xdr:rowOff>
    </xdr:to>
    <xdr:cxnSp macro="">
      <xdr:nvCxnSpPr>
        <xdr:cNvPr id="228" name="直線コネクタ 227"/>
        <xdr:cNvCxnSpPr/>
      </xdr:nvCxnSpPr>
      <xdr:spPr>
        <a:xfrm flipV="1">
          <a:off x="10476865" y="9738168"/>
          <a:ext cx="0" cy="1302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71996</xdr:rowOff>
    </xdr:from>
    <xdr:ext cx="534377" cy="259045"/>
    <xdr:sp macro="" textlink="">
      <xdr:nvSpPr>
        <xdr:cNvPr id="229" name="【橋りょう・トンネル】&#10;一人当たり有形固定資産（償却資産）額最小値テキスト"/>
        <xdr:cNvSpPr txBox="1"/>
      </xdr:nvSpPr>
      <xdr:spPr>
        <a:xfrm>
          <a:off x="10515600" y="1104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68169</xdr:rowOff>
    </xdr:from>
    <xdr:to>
      <xdr:col>55</xdr:col>
      <xdr:colOff>88900</xdr:colOff>
      <xdr:row>64</xdr:row>
      <xdr:rowOff>68169</xdr:rowOff>
    </xdr:to>
    <xdr:cxnSp macro="">
      <xdr:nvCxnSpPr>
        <xdr:cNvPr id="230" name="直線コネクタ 229"/>
        <xdr:cNvCxnSpPr/>
      </xdr:nvCxnSpPr>
      <xdr:spPr>
        <a:xfrm>
          <a:off x="10388600" y="1104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83645</xdr:rowOff>
    </xdr:from>
    <xdr:ext cx="690189" cy="259045"/>
    <xdr:sp macro="" textlink="">
      <xdr:nvSpPr>
        <xdr:cNvPr id="231" name="【橋りょう・トンネル】&#10;一人当たり有形固定資産（償却資産）額最大値テキスト"/>
        <xdr:cNvSpPr txBox="1"/>
      </xdr:nvSpPr>
      <xdr:spPr>
        <a:xfrm>
          <a:off x="10515600" y="95133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136968</xdr:rowOff>
    </xdr:from>
    <xdr:to>
      <xdr:col>55</xdr:col>
      <xdr:colOff>88900</xdr:colOff>
      <xdr:row>56</xdr:row>
      <xdr:rowOff>136968</xdr:rowOff>
    </xdr:to>
    <xdr:cxnSp macro="">
      <xdr:nvCxnSpPr>
        <xdr:cNvPr id="232" name="直線コネクタ 231"/>
        <xdr:cNvCxnSpPr/>
      </xdr:nvCxnSpPr>
      <xdr:spPr>
        <a:xfrm>
          <a:off x="10388600" y="973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92585</xdr:rowOff>
    </xdr:from>
    <xdr:ext cx="599010" cy="259045"/>
    <xdr:sp macro="" textlink="">
      <xdr:nvSpPr>
        <xdr:cNvPr id="233" name="【橋りょう・トンネル】&#10;一人当たり有形固定資産（償却資産）額平均値テキスト"/>
        <xdr:cNvSpPr txBox="1"/>
      </xdr:nvSpPr>
      <xdr:spPr>
        <a:xfrm>
          <a:off x="10515600" y="105510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69708</xdr:rowOff>
    </xdr:from>
    <xdr:to>
      <xdr:col>55</xdr:col>
      <xdr:colOff>50800</xdr:colOff>
      <xdr:row>62</xdr:row>
      <xdr:rowOff>171308</xdr:rowOff>
    </xdr:to>
    <xdr:sp macro="" textlink="">
      <xdr:nvSpPr>
        <xdr:cNvPr id="234" name="フローチャート: 判断 233"/>
        <xdr:cNvSpPr/>
      </xdr:nvSpPr>
      <xdr:spPr>
        <a:xfrm>
          <a:off x="10426700" y="1069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78432</xdr:rowOff>
    </xdr:from>
    <xdr:to>
      <xdr:col>50</xdr:col>
      <xdr:colOff>165100</xdr:colOff>
      <xdr:row>63</xdr:row>
      <xdr:rowOff>8582</xdr:rowOff>
    </xdr:to>
    <xdr:sp macro="" textlink="">
      <xdr:nvSpPr>
        <xdr:cNvPr id="235" name="フローチャート: 判断 234"/>
        <xdr:cNvSpPr/>
      </xdr:nvSpPr>
      <xdr:spPr>
        <a:xfrm>
          <a:off x="9588500" y="1070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91170</xdr:rowOff>
    </xdr:from>
    <xdr:to>
      <xdr:col>46</xdr:col>
      <xdr:colOff>38100</xdr:colOff>
      <xdr:row>63</xdr:row>
      <xdr:rowOff>21320</xdr:rowOff>
    </xdr:to>
    <xdr:sp macro="" textlink="">
      <xdr:nvSpPr>
        <xdr:cNvPr id="236" name="フローチャート: 判断 235"/>
        <xdr:cNvSpPr/>
      </xdr:nvSpPr>
      <xdr:spPr>
        <a:xfrm>
          <a:off x="8699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90906</xdr:rowOff>
    </xdr:from>
    <xdr:to>
      <xdr:col>41</xdr:col>
      <xdr:colOff>101600</xdr:colOff>
      <xdr:row>63</xdr:row>
      <xdr:rowOff>21056</xdr:rowOff>
    </xdr:to>
    <xdr:sp macro="" textlink="">
      <xdr:nvSpPr>
        <xdr:cNvPr id="237" name="フローチャート: 判断 236"/>
        <xdr:cNvSpPr/>
      </xdr:nvSpPr>
      <xdr:spPr>
        <a:xfrm>
          <a:off x="7810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93907</xdr:rowOff>
    </xdr:from>
    <xdr:to>
      <xdr:col>36</xdr:col>
      <xdr:colOff>165100</xdr:colOff>
      <xdr:row>63</xdr:row>
      <xdr:rowOff>24057</xdr:rowOff>
    </xdr:to>
    <xdr:sp macro="" textlink="">
      <xdr:nvSpPr>
        <xdr:cNvPr id="238" name="フローチャート: 判断 237"/>
        <xdr:cNvSpPr/>
      </xdr:nvSpPr>
      <xdr:spPr>
        <a:xfrm>
          <a:off x="6921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158390</xdr:rowOff>
    </xdr:from>
    <xdr:to>
      <xdr:col>55</xdr:col>
      <xdr:colOff>50800</xdr:colOff>
      <xdr:row>64</xdr:row>
      <xdr:rowOff>88540</xdr:rowOff>
    </xdr:to>
    <xdr:sp macro="" textlink="">
      <xdr:nvSpPr>
        <xdr:cNvPr id="244" name="楕円 243"/>
        <xdr:cNvSpPr/>
      </xdr:nvSpPr>
      <xdr:spPr>
        <a:xfrm>
          <a:off x="10426700" y="1095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73317</xdr:rowOff>
    </xdr:from>
    <xdr:ext cx="534377" cy="259045"/>
    <xdr:sp macro="" textlink="">
      <xdr:nvSpPr>
        <xdr:cNvPr id="245" name="【橋りょう・トンネル】&#10;一人当たり有形固定資産（償却資産）額該当値テキスト"/>
        <xdr:cNvSpPr txBox="1"/>
      </xdr:nvSpPr>
      <xdr:spPr>
        <a:xfrm>
          <a:off x="10515600" y="1087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159238</xdr:rowOff>
    </xdr:from>
    <xdr:to>
      <xdr:col>50</xdr:col>
      <xdr:colOff>165100</xdr:colOff>
      <xdr:row>64</xdr:row>
      <xdr:rowOff>89388</xdr:rowOff>
    </xdr:to>
    <xdr:sp macro="" textlink="">
      <xdr:nvSpPr>
        <xdr:cNvPr id="246" name="楕円 245"/>
        <xdr:cNvSpPr/>
      </xdr:nvSpPr>
      <xdr:spPr>
        <a:xfrm>
          <a:off x="9588500" y="1096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37740</xdr:rowOff>
    </xdr:from>
    <xdr:to>
      <xdr:col>55</xdr:col>
      <xdr:colOff>0</xdr:colOff>
      <xdr:row>64</xdr:row>
      <xdr:rowOff>38588</xdr:rowOff>
    </xdr:to>
    <xdr:cxnSp macro="">
      <xdr:nvCxnSpPr>
        <xdr:cNvPr id="247" name="直線コネクタ 246"/>
        <xdr:cNvCxnSpPr/>
      </xdr:nvCxnSpPr>
      <xdr:spPr>
        <a:xfrm flipV="1">
          <a:off x="9639300" y="11010540"/>
          <a:ext cx="838200" cy="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160047</xdr:rowOff>
    </xdr:from>
    <xdr:to>
      <xdr:col>46</xdr:col>
      <xdr:colOff>38100</xdr:colOff>
      <xdr:row>64</xdr:row>
      <xdr:rowOff>90197</xdr:rowOff>
    </xdr:to>
    <xdr:sp macro="" textlink="">
      <xdr:nvSpPr>
        <xdr:cNvPr id="248" name="楕円 247"/>
        <xdr:cNvSpPr/>
      </xdr:nvSpPr>
      <xdr:spPr>
        <a:xfrm>
          <a:off x="8699500" y="1096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38588</xdr:rowOff>
    </xdr:from>
    <xdr:to>
      <xdr:col>50</xdr:col>
      <xdr:colOff>114300</xdr:colOff>
      <xdr:row>64</xdr:row>
      <xdr:rowOff>39397</xdr:rowOff>
    </xdr:to>
    <xdr:cxnSp macro="">
      <xdr:nvCxnSpPr>
        <xdr:cNvPr id="249" name="直線コネクタ 248"/>
        <xdr:cNvCxnSpPr/>
      </xdr:nvCxnSpPr>
      <xdr:spPr>
        <a:xfrm flipV="1">
          <a:off x="8750300" y="11011388"/>
          <a:ext cx="889000" cy="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160975</xdr:rowOff>
    </xdr:from>
    <xdr:to>
      <xdr:col>41</xdr:col>
      <xdr:colOff>101600</xdr:colOff>
      <xdr:row>64</xdr:row>
      <xdr:rowOff>91125</xdr:rowOff>
    </xdr:to>
    <xdr:sp macro="" textlink="">
      <xdr:nvSpPr>
        <xdr:cNvPr id="250" name="楕円 249"/>
        <xdr:cNvSpPr/>
      </xdr:nvSpPr>
      <xdr:spPr>
        <a:xfrm>
          <a:off x="7810500" y="1096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39397</xdr:rowOff>
    </xdr:from>
    <xdr:to>
      <xdr:col>45</xdr:col>
      <xdr:colOff>177800</xdr:colOff>
      <xdr:row>64</xdr:row>
      <xdr:rowOff>40325</xdr:rowOff>
    </xdr:to>
    <xdr:cxnSp macro="">
      <xdr:nvCxnSpPr>
        <xdr:cNvPr id="251" name="直線コネクタ 250"/>
        <xdr:cNvCxnSpPr/>
      </xdr:nvCxnSpPr>
      <xdr:spPr>
        <a:xfrm flipV="1">
          <a:off x="7861300" y="11012197"/>
          <a:ext cx="889000" cy="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161761</xdr:rowOff>
    </xdr:from>
    <xdr:to>
      <xdr:col>36</xdr:col>
      <xdr:colOff>165100</xdr:colOff>
      <xdr:row>64</xdr:row>
      <xdr:rowOff>91911</xdr:rowOff>
    </xdr:to>
    <xdr:sp macro="" textlink="">
      <xdr:nvSpPr>
        <xdr:cNvPr id="252" name="楕円 251"/>
        <xdr:cNvSpPr/>
      </xdr:nvSpPr>
      <xdr:spPr>
        <a:xfrm>
          <a:off x="6921500" y="1096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40325</xdr:rowOff>
    </xdr:from>
    <xdr:to>
      <xdr:col>41</xdr:col>
      <xdr:colOff>50800</xdr:colOff>
      <xdr:row>64</xdr:row>
      <xdr:rowOff>41111</xdr:rowOff>
    </xdr:to>
    <xdr:cxnSp macro="">
      <xdr:nvCxnSpPr>
        <xdr:cNvPr id="253" name="直線コネクタ 252"/>
        <xdr:cNvCxnSpPr/>
      </xdr:nvCxnSpPr>
      <xdr:spPr>
        <a:xfrm flipV="1">
          <a:off x="6972300" y="11013125"/>
          <a:ext cx="889000" cy="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25109</xdr:rowOff>
    </xdr:from>
    <xdr:ext cx="599010" cy="259045"/>
    <xdr:sp macro="" textlink="">
      <xdr:nvSpPr>
        <xdr:cNvPr id="254" name="n_1aveValue【橋りょう・トンネル】&#10;一人当たり有形固定資産（償却資産）額"/>
        <xdr:cNvSpPr txBox="1"/>
      </xdr:nvSpPr>
      <xdr:spPr>
        <a:xfrm>
          <a:off x="9327095" y="10483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37847</xdr:rowOff>
    </xdr:from>
    <xdr:ext cx="599010" cy="259045"/>
    <xdr:sp macro="" textlink="">
      <xdr:nvSpPr>
        <xdr:cNvPr id="255" name="n_2aveValue【橋りょう・トンネル】&#10;一人当たり有形固定資産（償却資産）額"/>
        <xdr:cNvSpPr txBox="1"/>
      </xdr:nvSpPr>
      <xdr:spPr>
        <a:xfrm>
          <a:off x="8450795" y="10496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37583</xdr:rowOff>
    </xdr:from>
    <xdr:ext cx="599010" cy="259045"/>
    <xdr:sp macro="" textlink="">
      <xdr:nvSpPr>
        <xdr:cNvPr id="256" name="n_3aveValue【橋りょう・トンネル】&#10;一人当たり有形固定資産（償却資産）額"/>
        <xdr:cNvSpPr txBox="1"/>
      </xdr:nvSpPr>
      <xdr:spPr>
        <a:xfrm>
          <a:off x="75617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40584</xdr:rowOff>
    </xdr:from>
    <xdr:ext cx="599010" cy="259045"/>
    <xdr:sp macro="" textlink="">
      <xdr:nvSpPr>
        <xdr:cNvPr id="257" name="n_4aveValue【橋りょう・トンネル】&#10;一人当たり有形固定資産（償却資産）額"/>
        <xdr:cNvSpPr txBox="1"/>
      </xdr:nvSpPr>
      <xdr:spPr>
        <a:xfrm>
          <a:off x="6672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80515</xdr:rowOff>
    </xdr:from>
    <xdr:ext cx="534377" cy="259045"/>
    <xdr:sp macro="" textlink="">
      <xdr:nvSpPr>
        <xdr:cNvPr id="258" name="n_1mainValue【橋りょう・トンネル】&#10;一人当たり有形固定資産（償却資産）額"/>
        <xdr:cNvSpPr txBox="1"/>
      </xdr:nvSpPr>
      <xdr:spPr>
        <a:xfrm>
          <a:off x="9359411" y="1105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81324</xdr:rowOff>
    </xdr:from>
    <xdr:ext cx="534377" cy="259045"/>
    <xdr:sp macro="" textlink="">
      <xdr:nvSpPr>
        <xdr:cNvPr id="259" name="n_2mainValue【橋りょう・トンネル】&#10;一人当たり有形固定資産（償却資産）額"/>
        <xdr:cNvSpPr txBox="1"/>
      </xdr:nvSpPr>
      <xdr:spPr>
        <a:xfrm>
          <a:off x="8483111" y="1105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82252</xdr:rowOff>
    </xdr:from>
    <xdr:ext cx="534377" cy="259045"/>
    <xdr:sp macro="" textlink="">
      <xdr:nvSpPr>
        <xdr:cNvPr id="260" name="n_3mainValue【橋りょう・トンネル】&#10;一人当たり有形固定資産（償却資産）額"/>
        <xdr:cNvSpPr txBox="1"/>
      </xdr:nvSpPr>
      <xdr:spPr>
        <a:xfrm>
          <a:off x="7594111" y="1105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83038</xdr:rowOff>
    </xdr:from>
    <xdr:ext cx="534377" cy="259045"/>
    <xdr:sp macro="" textlink="">
      <xdr:nvSpPr>
        <xdr:cNvPr id="261" name="n_4mainValue【橋りょう・トンネル】&#10;一人当たり有形固定資産（償却資産）額"/>
        <xdr:cNvSpPr txBox="1"/>
      </xdr:nvSpPr>
      <xdr:spPr>
        <a:xfrm>
          <a:off x="6705111" y="1105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86</xdr:row>
      <xdr:rowOff>114300</xdr:rowOff>
    </xdr:to>
    <xdr:cxnSp macro="">
      <xdr:nvCxnSpPr>
        <xdr:cNvPr id="286" name="直線コネクタ 285"/>
        <xdr:cNvCxnSpPr/>
      </xdr:nvCxnSpPr>
      <xdr:spPr>
        <a:xfrm flipV="1">
          <a:off x="4634865" y="1346644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89" name="【公営住宅】&#10;有形固定資産減価償却率最大値テキスト"/>
        <xdr:cNvSpPr txBox="1"/>
      </xdr:nvSpPr>
      <xdr:spPr>
        <a:xfrm>
          <a:off x="4673600"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90" name="直線コネクタ 289"/>
        <xdr:cNvCxnSpPr/>
      </xdr:nvCxnSpPr>
      <xdr:spPr>
        <a:xfrm>
          <a:off x="4546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33038</xdr:rowOff>
    </xdr:from>
    <xdr:ext cx="405111" cy="259045"/>
    <xdr:sp macro="" textlink="">
      <xdr:nvSpPr>
        <xdr:cNvPr id="291" name="【公営住宅】&#10;有形固定資産減価償却率平均値テキスト"/>
        <xdr:cNvSpPr txBox="1"/>
      </xdr:nvSpPr>
      <xdr:spPr>
        <a:xfrm>
          <a:off x="4673600" y="14091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10161</xdr:rowOff>
    </xdr:from>
    <xdr:to>
      <xdr:col>24</xdr:col>
      <xdr:colOff>114300</xdr:colOff>
      <xdr:row>83</xdr:row>
      <xdr:rowOff>111761</xdr:rowOff>
    </xdr:to>
    <xdr:sp macro="" textlink="">
      <xdr:nvSpPr>
        <xdr:cNvPr id="292" name="フローチャート: 判断 291"/>
        <xdr:cNvSpPr/>
      </xdr:nvSpPr>
      <xdr:spPr>
        <a:xfrm>
          <a:off x="4584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93" name="フローチャート: 判断 292"/>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94" name="フローチャート: 判断 293"/>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95" name="フローチャート: 判断 294"/>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105411</xdr:rowOff>
    </xdr:from>
    <xdr:to>
      <xdr:col>6</xdr:col>
      <xdr:colOff>38100</xdr:colOff>
      <xdr:row>83</xdr:row>
      <xdr:rowOff>35561</xdr:rowOff>
    </xdr:to>
    <xdr:sp macro="" textlink="">
      <xdr:nvSpPr>
        <xdr:cNvPr id="296" name="フローチャート: 判断 295"/>
        <xdr:cNvSpPr/>
      </xdr:nvSpPr>
      <xdr:spPr>
        <a:xfrm>
          <a:off x="1079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160655</xdr:rowOff>
    </xdr:from>
    <xdr:to>
      <xdr:col>24</xdr:col>
      <xdr:colOff>114300</xdr:colOff>
      <xdr:row>86</xdr:row>
      <xdr:rowOff>90805</xdr:rowOff>
    </xdr:to>
    <xdr:sp macro="" textlink="">
      <xdr:nvSpPr>
        <xdr:cNvPr id="302" name="楕円 301"/>
        <xdr:cNvSpPr/>
      </xdr:nvSpPr>
      <xdr:spPr>
        <a:xfrm>
          <a:off x="4584700" y="1473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75582</xdr:rowOff>
    </xdr:from>
    <xdr:ext cx="405111" cy="259045"/>
    <xdr:sp macro="" textlink="">
      <xdr:nvSpPr>
        <xdr:cNvPr id="303" name="【公営住宅】&#10;有形固定資産減価償却率該当値テキスト"/>
        <xdr:cNvSpPr txBox="1"/>
      </xdr:nvSpPr>
      <xdr:spPr>
        <a:xfrm>
          <a:off x="4673600" y="14648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154939</xdr:rowOff>
    </xdr:from>
    <xdr:to>
      <xdr:col>20</xdr:col>
      <xdr:colOff>38100</xdr:colOff>
      <xdr:row>86</xdr:row>
      <xdr:rowOff>85089</xdr:rowOff>
    </xdr:to>
    <xdr:sp macro="" textlink="">
      <xdr:nvSpPr>
        <xdr:cNvPr id="304" name="楕円 303"/>
        <xdr:cNvSpPr/>
      </xdr:nvSpPr>
      <xdr:spPr>
        <a:xfrm>
          <a:off x="3746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34289</xdr:rowOff>
    </xdr:from>
    <xdr:to>
      <xdr:col>24</xdr:col>
      <xdr:colOff>63500</xdr:colOff>
      <xdr:row>86</xdr:row>
      <xdr:rowOff>40005</xdr:rowOff>
    </xdr:to>
    <xdr:cxnSp macro="">
      <xdr:nvCxnSpPr>
        <xdr:cNvPr id="305" name="直線コネクタ 304"/>
        <xdr:cNvCxnSpPr/>
      </xdr:nvCxnSpPr>
      <xdr:spPr>
        <a:xfrm>
          <a:off x="3797300" y="14778989"/>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143511</xdr:rowOff>
    </xdr:from>
    <xdr:to>
      <xdr:col>15</xdr:col>
      <xdr:colOff>101600</xdr:colOff>
      <xdr:row>86</xdr:row>
      <xdr:rowOff>73661</xdr:rowOff>
    </xdr:to>
    <xdr:sp macro="" textlink="">
      <xdr:nvSpPr>
        <xdr:cNvPr id="306" name="楕円 305"/>
        <xdr:cNvSpPr/>
      </xdr:nvSpPr>
      <xdr:spPr>
        <a:xfrm>
          <a:off x="2857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22861</xdr:rowOff>
    </xdr:from>
    <xdr:to>
      <xdr:col>19</xdr:col>
      <xdr:colOff>177800</xdr:colOff>
      <xdr:row>86</xdr:row>
      <xdr:rowOff>34289</xdr:rowOff>
    </xdr:to>
    <xdr:cxnSp macro="">
      <xdr:nvCxnSpPr>
        <xdr:cNvPr id="307" name="直線コネクタ 306"/>
        <xdr:cNvCxnSpPr/>
      </xdr:nvCxnSpPr>
      <xdr:spPr>
        <a:xfrm>
          <a:off x="2908300" y="147675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126364</xdr:rowOff>
    </xdr:from>
    <xdr:to>
      <xdr:col>10</xdr:col>
      <xdr:colOff>165100</xdr:colOff>
      <xdr:row>86</xdr:row>
      <xdr:rowOff>56514</xdr:rowOff>
    </xdr:to>
    <xdr:sp macro="" textlink="">
      <xdr:nvSpPr>
        <xdr:cNvPr id="308" name="楕円 307"/>
        <xdr:cNvSpPr/>
      </xdr:nvSpPr>
      <xdr:spPr>
        <a:xfrm>
          <a:off x="1968500" y="1469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5714</xdr:rowOff>
    </xdr:from>
    <xdr:to>
      <xdr:col>15</xdr:col>
      <xdr:colOff>50800</xdr:colOff>
      <xdr:row>86</xdr:row>
      <xdr:rowOff>22861</xdr:rowOff>
    </xdr:to>
    <xdr:cxnSp macro="">
      <xdr:nvCxnSpPr>
        <xdr:cNvPr id="309" name="直線コネクタ 308"/>
        <xdr:cNvCxnSpPr/>
      </xdr:nvCxnSpPr>
      <xdr:spPr>
        <a:xfrm>
          <a:off x="2019300" y="14750414"/>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101600</xdr:rowOff>
    </xdr:from>
    <xdr:to>
      <xdr:col>6</xdr:col>
      <xdr:colOff>38100</xdr:colOff>
      <xdr:row>86</xdr:row>
      <xdr:rowOff>31750</xdr:rowOff>
    </xdr:to>
    <xdr:sp macro="" textlink="">
      <xdr:nvSpPr>
        <xdr:cNvPr id="310" name="楕円 309"/>
        <xdr:cNvSpPr/>
      </xdr:nvSpPr>
      <xdr:spPr>
        <a:xfrm>
          <a:off x="1079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152400</xdr:rowOff>
    </xdr:from>
    <xdr:to>
      <xdr:col>10</xdr:col>
      <xdr:colOff>114300</xdr:colOff>
      <xdr:row>86</xdr:row>
      <xdr:rowOff>5714</xdr:rowOff>
    </xdr:to>
    <xdr:cxnSp macro="">
      <xdr:nvCxnSpPr>
        <xdr:cNvPr id="311" name="直線コネクタ 310"/>
        <xdr:cNvCxnSpPr/>
      </xdr:nvCxnSpPr>
      <xdr:spPr>
        <a:xfrm>
          <a:off x="1130300" y="14725650"/>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93997</xdr:rowOff>
    </xdr:from>
    <xdr:ext cx="405111" cy="259045"/>
    <xdr:sp macro="" textlink="">
      <xdr:nvSpPr>
        <xdr:cNvPr id="312" name="n_1aveValue【公営住宅】&#10;有形固定資産減価償却率"/>
        <xdr:cNvSpPr txBox="1"/>
      </xdr:nvSpPr>
      <xdr:spPr>
        <a:xfrm>
          <a:off x="3582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88282</xdr:rowOff>
    </xdr:from>
    <xdr:ext cx="405111" cy="259045"/>
    <xdr:sp macro="" textlink="">
      <xdr:nvSpPr>
        <xdr:cNvPr id="313" name="n_2aveValue【公営住宅】&#10;有形固定資産減価償却率"/>
        <xdr:cNvSpPr txBox="1"/>
      </xdr:nvSpPr>
      <xdr:spPr>
        <a:xfrm>
          <a:off x="2705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74947</xdr:rowOff>
    </xdr:from>
    <xdr:ext cx="405111" cy="259045"/>
    <xdr:sp macro="" textlink="">
      <xdr:nvSpPr>
        <xdr:cNvPr id="314" name="n_3aveValue【公営住宅】&#10;有形固定資産減価償却率"/>
        <xdr:cNvSpPr txBox="1"/>
      </xdr:nvSpPr>
      <xdr:spPr>
        <a:xfrm>
          <a:off x="1816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52088</xdr:rowOff>
    </xdr:from>
    <xdr:ext cx="405111" cy="259045"/>
    <xdr:sp macro="" textlink="">
      <xdr:nvSpPr>
        <xdr:cNvPr id="315" name="n_4aveValue【公営住宅】&#10;有形固定資産減価償却率"/>
        <xdr:cNvSpPr txBox="1"/>
      </xdr:nvSpPr>
      <xdr:spPr>
        <a:xfrm>
          <a:off x="927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76216</xdr:rowOff>
    </xdr:from>
    <xdr:ext cx="405111" cy="259045"/>
    <xdr:sp macro="" textlink="">
      <xdr:nvSpPr>
        <xdr:cNvPr id="316" name="n_1mainValue【公営住宅】&#10;有形固定資産減価償却率"/>
        <xdr:cNvSpPr txBox="1"/>
      </xdr:nvSpPr>
      <xdr:spPr>
        <a:xfrm>
          <a:off x="3582044"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64788</xdr:rowOff>
    </xdr:from>
    <xdr:ext cx="405111" cy="259045"/>
    <xdr:sp macro="" textlink="">
      <xdr:nvSpPr>
        <xdr:cNvPr id="317" name="n_2mainValue【公営住宅】&#10;有形固定資産減価償却率"/>
        <xdr:cNvSpPr txBox="1"/>
      </xdr:nvSpPr>
      <xdr:spPr>
        <a:xfrm>
          <a:off x="2705744"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47641</xdr:rowOff>
    </xdr:from>
    <xdr:ext cx="405111" cy="259045"/>
    <xdr:sp macro="" textlink="">
      <xdr:nvSpPr>
        <xdr:cNvPr id="318" name="n_3mainValue【公営住宅】&#10;有形固定資産減価償却率"/>
        <xdr:cNvSpPr txBox="1"/>
      </xdr:nvSpPr>
      <xdr:spPr>
        <a:xfrm>
          <a:off x="1816744" y="1479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22877</xdr:rowOff>
    </xdr:from>
    <xdr:ext cx="405111" cy="259045"/>
    <xdr:sp macro="" textlink="">
      <xdr:nvSpPr>
        <xdr:cNvPr id="319" name="n_4mainValue【公営住宅】&#10;有形固定資産減価償却率"/>
        <xdr:cNvSpPr txBox="1"/>
      </xdr:nvSpPr>
      <xdr:spPr>
        <a:xfrm>
          <a:off x="927744" y="1476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46375</xdr:rowOff>
    </xdr:from>
    <xdr:to>
      <xdr:col>54</xdr:col>
      <xdr:colOff>189865</xdr:colOff>
      <xdr:row>86</xdr:row>
      <xdr:rowOff>34122</xdr:rowOff>
    </xdr:to>
    <xdr:cxnSp macro="">
      <xdr:nvCxnSpPr>
        <xdr:cNvPr id="341" name="直線コネクタ 340"/>
        <xdr:cNvCxnSpPr/>
      </xdr:nvCxnSpPr>
      <xdr:spPr>
        <a:xfrm flipV="1">
          <a:off x="10476865" y="13590925"/>
          <a:ext cx="0" cy="1187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37949</xdr:rowOff>
    </xdr:from>
    <xdr:ext cx="469744" cy="259045"/>
    <xdr:sp macro="" textlink="">
      <xdr:nvSpPr>
        <xdr:cNvPr id="342" name="【公営住宅】&#10;一人当たり面積最小値テキスト"/>
        <xdr:cNvSpPr txBox="1"/>
      </xdr:nvSpPr>
      <xdr:spPr>
        <a:xfrm>
          <a:off x="10515600" y="1478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34122</xdr:rowOff>
    </xdr:from>
    <xdr:to>
      <xdr:col>55</xdr:col>
      <xdr:colOff>88900</xdr:colOff>
      <xdr:row>86</xdr:row>
      <xdr:rowOff>34122</xdr:rowOff>
    </xdr:to>
    <xdr:cxnSp macro="">
      <xdr:nvCxnSpPr>
        <xdr:cNvPr id="343" name="直線コネクタ 342"/>
        <xdr:cNvCxnSpPr/>
      </xdr:nvCxnSpPr>
      <xdr:spPr>
        <a:xfrm>
          <a:off x="10388600" y="1477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164502</xdr:rowOff>
    </xdr:from>
    <xdr:ext cx="534377" cy="259045"/>
    <xdr:sp macro="" textlink="">
      <xdr:nvSpPr>
        <xdr:cNvPr id="344" name="【公営住宅】&#10;一人当たり面積最大値テキスト"/>
        <xdr:cNvSpPr txBox="1"/>
      </xdr:nvSpPr>
      <xdr:spPr>
        <a:xfrm>
          <a:off x="10515600" y="1336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46375</xdr:rowOff>
    </xdr:from>
    <xdr:to>
      <xdr:col>55</xdr:col>
      <xdr:colOff>88900</xdr:colOff>
      <xdr:row>79</xdr:row>
      <xdr:rowOff>46375</xdr:rowOff>
    </xdr:to>
    <xdr:cxnSp macro="">
      <xdr:nvCxnSpPr>
        <xdr:cNvPr id="345" name="直線コネクタ 344"/>
        <xdr:cNvCxnSpPr/>
      </xdr:nvCxnSpPr>
      <xdr:spPr>
        <a:xfrm>
          <a:off x="10388600" y="13590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123426</xdr:rowOff>
    </xdr:from>
    <xdr:ext cx="469744" cy="259045"/>
    <xdr:sp macro="" textlink="">
      <xdr:nvSpPr>
        <xdr:cNvPr id="346" name="【公営住宅】&#10;一人当たり面積平均値テキスト"/>
        <xdr:cNvSpPr txBox="1"/>
      </xdr:nvSpPr>
      <xdr:spPr>
        <a:xfrm>
          <a:off x="10515600" y="14525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100549</xdr:rowOff>
    </xdr:from>
    <xdr:to>
      <xdr:col>55</xdr:col>
      <xdr:colOff>50800</xdr:colOff>
      <xdr:row>86</xdr:row>
      <xdr:rowOff>30699</xdr:rowOff>
    </xdr:to>
    <xdr:sp macro="" textlink="">
      <xdr:nvSpPr>
        <xdr:cNvPr id="347" name="フローチャート: 判断 346"/>
        <xdr:cNvSpPr/>
      </xdr:nvSpPr>
      <xdr:spPr>
        <a:xfrm>
          <a:off x="10426700" y="146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100594</xdr:rowOff>
    </xdr:from>
    <xdr:to>
      <xdr:col>50</xdr:col>
      <xdr:colOff>165100</xdr:colOff>
      <xdr:row>86</xdr:row>
      <xdr:rowOff>30744</xdr:rowOff>
    </xdr:to>
    <xdr:sp macro="" textlink="">
      <xdr:nvSpPr>
        <xdr:cNvPr id="348" name="フローチャート: 判断 347"/>
        <xdr:cNvSpPr/>
      </xdr:nvSpPr>
      <xdr:spPr>
        <a:xfrm>
          <a:off x="95885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101966</xdr:rowOff>
    </xdr:from>
    <xdr:to>
      <xdr:col>46</xdr:col>
      <xdr:colOff>38100</xdr:colOff>
      <xdr:row>86</xdr:row>
      <xdr:rowOff>32116</xdr:rowOff>
    </xdr:to>
    <xdr:sp macro="" textlink="">
      <xdr:nvSpPr>
        <xdr:cNvPr id="349" name="フローチャート: 判断 348"/>
        <xdr:cNvSpPr/>
      </xdr:nvSpPr>
      <xdr:spPr>
        <a:xfrm>
          <a:off x="8699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100457</xdr:rowOff>
    </xdr:from>
    <xdr:to>
      <xdr:col>41</xdr:col>
      <xdr:colOff>101600</xdr:colOff>
      <xdr:row>86</xdr:row>
      <xdr:rowOff>30607</xdr:rowOff>
    </xdr:to>
    <xdr:sp macro="" textlink="">
      <xdr:nvSpPr>
        <xdr:cNvPr id="350" name="フローチャート: 判断 349"/>
        <xdr:cNvSpPr/>
      </xdr:nvSpPr>
      <xdr:spPr>
        <a:xfrm>
          <a:off x="7810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101828</xdr:rowOff>
    </xdr:from>
    <xdr:to>
      <xdr:col>36</xdr:col>
      <xdr:colOff>165100</xdr:colOff>
      <xdr:row>86</xdr:row>
      <xdr:rowOff>31978</xdr:rowOff>
    </xdr:to>
    <xdr:sp macro="" textlink="">
      <xdr:nvSpPr>
        <xdr:cNvPr id="351" name="フローチャート: 判断 350"/>
        <xdr:cNvSpPr/>
      </xdr:nvSpPr>
      <xdr:spPr>
        <a:xfrm>
          <a:off x="6921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143342</xdr:rowOff>
    </xdr:from>
    <xdr:to>
      <xdr:col>55</xdr:col>
      <xdr:colOff>50800</xdr:colOff>
      <xdr:row>86</xdr:row>
      <xdr:rowOff>73492</xdr:rowOff>
    </xdr:to>
    <xdr:sp macro="" textlink="">
      <xdr:nvSpPr>
        <xdr:cNvPr id="357" name="楕円 356"/>
        <xdr:cNvSpPr/>
      </xdr:nvSpPr>
      <xdr:spPr>
        <a:xfrm>
          <a:off x="10426700" y="1471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78975</xdr:rowOff>
    </xdr:from>
    <xdr:ext cx="469744" cy="259045"/>
    <xdr:sp macro="" textlink="">
      <xdr:nvSpPr>
        <xdr:cNvPr id="358" name="【公営住宅】&#10;一人当たり面積該当値テキスト"/>
        <xdr:cNvSpPr txBox="1"/>
      </xdr:nvSpPr>
      <xdr:spPr>
        <a:xfrm>
          <a:off x="10515600" y="1465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143708</xdr:rowOff>
    </xdr:from>
    <xdr:to>
      <xdr:col>50</xdr:col>
      <xdr:colOff>165100</xdr:colOff>
      <xdr:row>86</xdr:row>
      <xdr:rowOff>73858</xdr:rowOff>
    </xdr:to>
    <xdr:sp macro="" textlink="">
      <xdr:nvSpPr>
        <xdr:cNvPr id="359" name="楕円 358"/>
        <xdr:cNvSpPr/>
      </xdr:nvSpPr>
      <xdr:spPr>
        <a:xfrm>
          <a:off x="9588500" y="1471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22692</xdr:rowOff>
    </xdr:from>
    <xdr:to>
      <xdr:col>55</xdr:col>
      <xdr:colOff>0</xdr:colOff>
      <xdr:row>86</xdr:row>
      <xdr:rowOff>23058</xdr:rowOff>
    </xdr:to>
    <xdr:cxnSp macro="">
      <xdr:nvCxnSpPr>
        <xdr:cNvPr id="360" name="直線コネクタ 359"/>
        <xdr:cNvCxnSpPr/>
      </xdr:nvCxnSpPr>
      <xdr:spPr>
        <a:xfrm flipV="1">
          <a:off x="9639300" y="14767392"/>
          <a:ext cx="8382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144028</xdr:rowOff>
    </xdr:from>
    <xdr:to>
      <xdr:col>46</xdr:col>
      <xdr:colOff>38100</xdr:colOff>
      <xdr:row>86</xdr:row>
      <xdr:rowOff>74178</xdr:rowOff>
    </xdr:to>
    <xdr:sp macro="" textlink="">
      <xdr:nvSpPr>
        <xdr:cNvPr id="361" name="楕円 360"/>
        <xdr:cNvSpPr/>
      </xdr:nvSpPr>
      <xdr:spPr>
        <a:xfrm>
          <a:off x="8699500" y="1471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23058</xdr:rowOff>
    </xdr:from>
    <xdr:to>
      <xdr:col>50</xdr:col>
      <xdr:colOff>114300</xdr:colOff>
      <xdr:row>86</xdr:row>
      <xdr:rowOff>23378</xdr:rowOff>
    </xdr:to>
    <xdr:cxnSp macro="">
      <xdr:nvCxnSpPr>
        <xdr:cNvPr id="362" name="直線コネクタ 361"/>
        <xdr:cNvCxnSpPr/>
      </xdr:nvCxnSpPr>
      <xdr:spPr>
        <a:xfrm flipV="1">
          <a:off x="8750300" y="14767758"/>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146314</xdr:rowOff>
    </xdr:from>
    <xdr:to>
      <xdr:col>41</xdr:col>
      <xdr:colOff>101600</xdr:colOff>
      <xdr:row>86</xdr:row>
      <xdr:rowOff>76464</xdr:rowOff>
    </xdr:to>
    <xdr:sp macro="" textlink="">
      <xdr:nvSpPr>
        <xdr:cNvPr id="363" name="楕円 362"/>
        <xdr:cNvSpPr/>
      </xdr:nvSpPr>
      <xdr:spPr>
        <a:xfrm>
          <a:off x="7810500" y="147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23378</xdr:rowOff>
    </xdr:from>
    <xdr:to>
      <xdr:col>45</xdr:col>
      <xdr:colOff>177800</xdr:colOff>
      <xdr:row>86</xdr:row>
      <xdr:rowOff>25664</xdr:rowOff>
    </xdr:to>
    <xdr:cxnSp macro="">
      <xdr:nvCxnSpPr>
        <xdr:cNvPr id="364" name="直線コネクタ 363"/>
        <xdr:cNvCxnSpPr/>
      </xdr:nvCxnSpPr>
      <xdr:spPr>
        <a:xfrm flipV="1">
          <a:off x="7861300" y="1476807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146588</xdr:rowOff>
    </xdr:from>
    <xdr:to>
      <xdr:col>36</xdr:col>
      <xdr:colOff>165100</xdr:colOff>
      <xdr:row>86</xdr:row>
      <xdr:rowOff>76738</xdr:rowOff>
    </xdr:to>
    <xdr:sp macro="" textlink="">
      <xdr:nvSpPr>
        <xdr:cNvPr id="365" name="楕円 364"/>
        <xdr:cNvSpPr/>
      </xdr:nvSpPr>
      <xdr:spPr>
        <a:xfrm>
          <a:off x="6921500" y="1471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25664</xdr:rowOff>
    </xdr:from>
    <xdr:to>
      <xdr:col>41</xdr:col>
      <xdr:colOff>50800</xdr:colOff>
      <xdr:row>86</xdr:row>
      <xdr:rowOff>25938</xdr:rowOff>
    </xdr:to>
    <xdr:cxnSp macro="">
      <xdr:nvCxnSpPr>
        <xdr:cNvPr id="366" name="直線コネクタ 365"/>
        <xdr:cNvCxnSpPr/>
      </xdr:nvCxnSpPr>
      <xdr:spPr>
        <a:xfrm flipV="1">
          <a:off x="6972300" y="14770364"/>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47271</xdr:rowOff>
    </xdr:from>
    <xdr:ext cx="469744" cy="259045"/>
    <xdr:sp macro="" textlink="">
      <xdr:nvSpPr>
        <xdr:cNvPr id="367" name="n_1aveValue【公営住宅】&#10;一人当たり面積"/>
        <xdr:cNvSpPr txBox="1"/>
      </xdr:nvSpPr>
      <xdr:spPr>
        <a:xfrm>
          <a:off x="9391727" y="1444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48643</xdr:rowOff>
    </xdr:from>
    <xdr:ext cx="469744" cy="259045"/>
    <xdr:sp macro="" textlink="">
      <xdr:nvSpPr>
        <xdr:cNvPr id="368" name="n_2aveValue【公営住宅】&#10;一人当たり面積"/>
        <xdr:cNvSpPr txBox="1"/>
      </xdr:nvSpPr>
      <xdr:spPr>
        <a:xfrm>
          <a:off x="8515427" y="1445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47134</xdr:rowOff>
    </xdr:from>
    <xdr:ext cx="469744" cy="259045"/>
    <xdr:sp macro="" textlink="">
      <xdr:nvSpPr>
        <xdr:cNvPr id="369" name="n_3aveValue【公営住宅】&#10;一人当たり面積"/>
        <xdr:cNvSpPr txBox="1"/>
      </xdr:nvSpPr>
      <xdr:spPr>
        <a:xfrm>
          <a:off x="76264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48505</xdr:rowOff>
    </xdr:from>
    <xdr:ext cx="469744" cy="259045"/>
    <xdr:sp macro="" textlink="">
      <xdr:nvSpPr>
        <xdr:cNvPr id="370" name="n_4aveValue【公営住宅】&#10;一人当たり面積"/>
        <xdr:cNvSpPr txBox="1"/>
      </xdr:nvSpPr>
      <xdr:spPr>
        <a:xfrm>
          <a:off x="6737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64985</xdr:rowOff>
    </xdr:from>
    <xdr:ext cx="469744" cy="259045"/>
    <xdr:sp macro="" textlink="">
      <xdr:nvSpPr>
        <xdr:cNvPr id="371" name="n_1mainValue【公営住宅】&#10;一人当たり面積"/>
        <xdr:cNvSpPr txBox="1"/>
      </xdr:nvSpPr>
      <xdr:spPr>
        <a:xfrm>
          <a:off x="9391727" y="14809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65305</xdr:rowOff>
    </xdr:from>
    <xdr:ext cx="469744" cy="259045"/>
    <xdr:sp macro="" textlink="">
      <xdr:nvSpPr>
        <xdr:cNvPr id="372" name="n_2mainValue【公営住宅】&#10;一人当たり面積"/>
        <xdr:cNvSpPr txBox="1"/>
      </xdr:nvSpPr>
      <xdr:spPr>
        <a:xfrm>
          <a:off x="8515427" y="14810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67591</xdr:rowOff>
    </xdr:from>
    <xdr:ext cx="469744" cy="259045"/>
    <xdr:sp macro="" textlink="">
      <xdr:nvSpPr>
        <xdr:cNvPr id="373" name="n_3mainValue【公営住宅】&#10;一人当たり面積"/>
        <xdr:cNvSpPr txBox="1"/>
      </xdr:nvSpPr>
      <xdr:spPr>
        <a:xfrm>
          <a:off x="7626427" y="14812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67865</xdr:rowOff>
    </xdr:from>
    <xdr:ext cx="469744" cy="259045"/>
    <xdr:sp macro="" textlink="">
      <xdr:nvSpPr>
        <xdr:cNvPr id="374" name="n_4mainValue【公営住宅】&#10;一人当たり面積"/>
        <xdr:cNvSpPr txBox="1"/>
      </xdr:nvSpPr>
      <xdr:spPr>
        <a:xfrm>
          <a:off x="6737427" y="1481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9" name="正方形/長方形 39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0" name="正方形/長方形 3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1" name="正方形/長方形 4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2" name="正方形/長方形 4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3" name="正方形/長方形 4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4" name="正方形/長方形 4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5" name="正方形/長方形 4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6" name="正方形/長方形 40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5" name="テキスト ボックス 4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6" name="直線コネクタ 4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7" name="テキスト ボックス 4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18" name="直線コネクタ 41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19" name="テキスト ボックス 418"/>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0" name="直線コネクタ 41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1" name="テキスト ボックス 42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2" name="直線コネクタ 42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3" name="テキスト ボックス 42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4" name="直線コネクタ 42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5" name="テキスト ボックス 42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6" name="直線コネクタ 4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7" name="テキスト ボックス 42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64008</xdr:rowOff>
    </xdr:to>
    <xdr:cxnSp macro="">
      <xdr:nvCxnSpPr>
        <xdr:cNvPr id="429" name="直線コネクタ 428"/>
        <xdr:cNvCxnSpPr/>
      </xdr:nvCxnSpPr>
      <xdr:spPr>
        <a:xfrm flipV="1">
          <a:off x="16318864" y="9518904"/>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67835</xdr:rowOff>
    </xdr:from>
    <xdr:ext cx="405111" cy="259045"/>
    <xdr:sp macro="" textlink="">
      <xdr:nvSpPr>
        <xdr:cNvPr id="430" name="【学校施設】&#10;有形固定資産減価償却率最小値テキスト"/>
        <xdr:cNvSpPr txBox="1"/>
      </xdr:nvSpPr>
      <xdr:spPr>
        <a:xfrm>
          <a:off x="16357600" y="1069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64008</xdr:rowOff>
    </xdr:from>
    <xdr:to>
      <xdr:col>86</xdr:col>
      <xdr:colOff>25400</xdr:colOff>
      <xdr:row>62</xdr:row>
      <xdr:rowOff>64008</xdr:rowOff>
    </xdr:to>
    <xdr:cxnSp macro="">
      <xdr:nvCxnSpPr>
        <xdr:cNvPr id="431" name="直線コネクタ 430"/>
        <xdr:cNvCxnSpPr/>
      </xdr:nvCxnSpPr>
      <xdr:spPr>
        <a:xfrm>
          <a:off x="16230600" y="1069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432" name="【学校施設】&#10;有形固定資産減価償却率最大値テキスト"/>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433" name="直線コネクタ 432"/>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121937</xdr:rowOff>
    </xdr:from>
    <xdr:ext cx="405111" cy="259045"/>
    <xdr:sp macro="" textlink="">
      <xdr:nvSpPr>
        <xdr:cNvPr id="434" name="【学校施設】&#10;有形固定資産減価償却率平均値テキスト"/>
        <xdr:cNvSpPr txBox="1"/>
      </xdr:nvSpPr>
      <xdr:spPr>
        <a:xfrm>
          <a:off x="16357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435" name="フローチャート: 判断 434"/>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436" name="フローチャート: 判断 435"/>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111506</xdr:rowOff>
    </xdr:from>
    <xdr:to>
      <xdr:col>76</xdr:col>
      <xdr:colOff>165100</xdr:colOff>
      <xdr:row>59</xdr:row>
      <xdr:rowOff>41656</xdr:rowOff>
    </xdr:to>
    <xdr:sp macro="" textlink="">
      <xdr:nvSpPr>
        <xdr:cNvPr id="437" name="フローチャート: 判断 436"/>
        <xdr:cNvSpPr/>
      </xdr:nvSpPr>
      <xdr:spPr>
        <a:xfrm>
          <a:off x="14541500" y="1005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88646</xdr:rowOff>
    </xdr:from>
    <xdr:to>
      <xdr:col>72</xdr:col>
      <xdr:colOff>38100</xdr:colOff>
      <xdr:row>59</xdr:row>
      <xdr:rowOff>18796</xdr:rowOff>
    </xdr:to>
    <xdr:sp macro="" textlink="">
      <xdr:nvSpPr>
        <xdr:cNvPr id="438" name="フローチャート: 判断 437"/>
        <xdr:cNvSpPr/>
      </xdr:nvSpPr>
      <xdr:spPr>
        <a:xfrm>
          <a:off x="13652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74930</xdr:rowOff>
    </xdr:from>
    <xdr:to>
      <xdr:col>67</xdr:col>
      <xdr:colOff>101600</xdr:colOff>
      <xdr:row>59</xdr:row>
      <xdr:rowOff>5080</xdr:rowOff>
    </xdr:to>
    <xdr:sp macro="" textlink="">
      <xdr:nvSpPr>
        <xdr:cNvPr id="439" name="フローチャート: 判断 438"/>
        <xdr:cNvSpPr/>
      </xdr:nvSpPr>
      <xdr:spPr>
        <a:xfrm>
          <a:off x="12763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164084</xdr:rowOff>
    </xdr:from>
    <xdr:to>
      <xdr:col>85</xdr:col>
      <xdr:colOff>177800</xdr:colOff>
      <xdr:row>58</xdr:row>
      <xdr:rowOff>94234</xdr:rowOff>
    </xdr:to>
    <xdr:sp macro="" textlink="">
      <xdr:nvSpPr>
        <xdr:cNvPr id="445" name="楕円 444"/>
        <xdr:cNvSpPr/>
      </xdr:nvSpPr>
      <xdr:spPr>
        <a:xfrm>
          <a:off x="16268700" y="993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15511</xdr:rowOff>
    </xdr:from>
    <xdr:ext cx="405111" cy="259045"/>
    <xdr:sp macro="" textlink="">
      <xdr:nvSpPr>
        <xdr:cNvPr id="446" name="【学校施設】&#10;有形固定資産減価償却率該当値テキスト"/>
        <xdr:cNvSpPr txBox="1"/>
      </xdr:nvSpPr>
      <xdr:spPr>
        <a:xfrm>
          <a:off x="16357600" y="978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49784</xdr:rowOff>
    </xdr:from>
    <xdr:to>
      <xdr:col>81</xdr:col>
      <xdr:colOff>101600</xdr:colOff>
      <xdr:row>58</xdr:row>
      <xdr:rowOff>151384</xdr:rowOff>
    </xdr:to>
    <xdr:sp macro="" textlink="">
      <xdr:nvSpPr>
        <xdr:cNvPr id="447" name="楕円 446"/>
        <xdr:cNvSpPr/>
      </xdr:nvSpPr>
      <xdr:spPr>
        <a:xfrm>
          <a:off x="15430500" y="999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43434</xdr:rowOff>
    </xdr:from>
    <xdr:to>
      <xdr:col>85</xdr:col>
      <xdr:colOff>127000</xdr:colOff>
      <xdr:row>58</xdr:row>
      <xdr:rowOff>100584</xdr:rowOff>
    </xdr:to>
    <xdr:cxnSp macro="">
      <xdr:nvCxnSpPr>
        <xdr:cNvPr id="448" name="直線コネクタ 447"/>
        <xdr:cNvCxnSpPr/>
      </xdr:nvCxnSpPr>
      <xdr:spPr>
        <a:xfrm flipV="1">
          <a:off x="15481300" y="9987534"/>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17780</xdr:rowOff>
    </xdr:from>
    <xdr:to>
      <xdr:col>76</xdr:col>
      <xdr:colOff>165100</xdr:colOff>
      <xdr:row>58</xdr:row>
      <xdr:rowOff>119380</xdr:rowOff>
    </xdr:to>
    <xdr:sp macro="" textlink="">
      <xdr:nvSpPr>
        <xdr:cNvPr id="449" name="楕円 448"/>
        <xdr:cNvSpPr/>
      </xdr:nvSpPr>
      <xdr:spPr>
        <a:xfrm>
          <a:off x="14541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68580</xdr:rowOff>
    </xdr:from>
    <xdr:to>
      <xdr:col>81</xdr:col>
      <xdr:colOff>50800</xdr:colOff>
      <xdr:row>58</xdr:row>
      <xdr:rowOff>100584</xdr:rowOff>
    </xdr:to>
    <xdr:cxnSp macro="">
      <xdr:nvCxnSpPr>
        <xdr:cNvPr id="450" name="直線コネクタ 449"/>
        <xdr:cNvCxnSpPr/>
      </xdr:nvCxnSpPr>
      <xdr:spPr>
        <a:xfrm>
          <a:off x="14592300" y="100126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148082</xdr:rowOff>
    </xdr:from>
    <xdr:to>
      <xdr:col>72</xdr:col>
      <xdr:colOff>38100</xdr:colOff>
      <xdr:row>58</xdr:row>
      <xdr:rowOff>78232</xdr:rowOff>
    </xdr:to>
    <xdr:sp macro="" textlink="">
      <xdr:nvSpPr>
        <xdr:cNvPr id="451" name="楕円 450"/>
        <xdr:cNvSpPr/>
      </xdr:nvSpPr>
      <xdr:spPr>
        <a:xfrm>
          <a:off x="13652500" y="992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27432</xdr:rowOff>
    </xdr:from>
    <xdr:to>
      <xdr:col>76</xdr:col>
      <xdr:colOff>114300</xdr:colOff>
      <xdr:row>58</xdr:row>
      <xdr:rowOff>68580</xdr:rowOff>
    </xdr:to>
    <xdr:cxnSp macro="">
      <xdr:nvCxnSpPr>
        <xdr:cNvPr id="452" name="直線コネクタ 451"/>
        <xdr:cNvCxnSpPr/>
      </xdr:nvCxnSpPr>
      <xdr:spPr>
        <a:xfrm>
          <a:off x="13703300" y="99715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102362</xdr:rowOff>
    </xdr:from>
    <xdr:to>
      <xdr:col>67</xdr:col>
      <xdr:colOff>101600</xdr:colOff>
      <xdr:row>58</xdr:row>
      <xdr:rowOff>32512</xdr:rowOff>
    </xdr:to>
    <xdr:sp macro="" textlink="">
      <xdr:nvSpPr>
        <xdr:cNvPr id="453" name="楕円 452"/>
        <xdr:cNvSpPr/>
      </xdr:nvSpPr>
      <xdr:spPr>
        <a:xfrm>
          <a:off x="12763500" y="987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153162</xdr:rowOff>
    </xdr:from>
    <xdr:to>
      <xdr:col>71</xdr:col>
      <xdr:colOff>177800</xdr:colOff>
      <xdr:row>58</xdr:row>
      <xdr:rowOff>27432</xdr:rowOff>
    </xdr:to>
    <xdr:cxnSp macro="">
      <xdr:nvCxnSpPr>
        <xdr:cNvPr id="454" name="直線コネクタ 453"/>
        <xdr:cNvCxnSpPr/>
      </xdr:nvCxnSpPr>
      <xdr:spPr>
        <a:xfrm>
          <a:off x="12814300" y="99258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30497</xdr:rowOff>
    </xdr:from>
    <xdr:ext cx="405111" cy="259045"/>
    <xdr:sp macro="" textlink="">
      <xdr:nvSpPr>
        <xdr:cNvPr id="455" name="n_1aveValue【学校施設】&#10;有形固定資産減価償却率"/>
        <xdr:cNvSpPr txBox="1"/>
      </xdr:nvSpPr>
      <xdr:spPr>
        <a:xfrm>
          <a:off x="152660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32783</xdr:rowOff>
    </xdr:from>
    <xdr:ext cx="405111" cy="259045"/>
    <xdr:sp macro="" textlink="">
      <xdr:nvSpPr>
        <xdr:cNvPr id="456" name="n_2aveValue【学校施設】&#10;有形固定資産減価償却率"/>
        <xdr:cNvSpPr txBox="1"/>
      </xdr:nvSpPr>
      <xdr:spPr>
        <a:xfrm>
          <a:off x="14389744" y="10148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9923</xdr:rowOff>
    </xdr:from>
    <xdr:ext cx="405111" cy="259045"/>
    <xdr:sp macro="" textlink="">
      <xdr:nvSpPr>
        <xdr:cNvPr id="457" name="n_3aveValue【学校施設】&#10;有形固定資産減価償却率"/>
        <xdr:cNvSpPr txBox="1"/>
      </xdr:nvSpPr>
      <xdr:spPr>
        <a:xfrm>
          <a:off x="13500744" y="1012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167657</xdr:rowOff>
    </xdr:from>
    <xdr:ext cx="405111" cy="259045"/>
    <xdr:sp macro="" textlink="">
      <xdr:nvSpPr>
        <xdr:cNvPr id="458" name="n_4aveValue【学校施設】&#10;有形固定資産減価償却率"/>
        <xdr:cNvSpPr txBox="1"/>
      </xdr:nvSpPr>
      <xdr:spPr>
        <a:xfrm>
          <a:off x="126117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167911</xdr:rowOff>
    </xdr:from>
    <xdr:ext cx="405111" cy="259045"/>
    <xdr:sp macro="" textlink="">
      <xdr:nvSpPr>
        <xdr:cNvPr id="459" name="n_1mainValue【学校施設】&#10;有形固定資産減価償却率"/>
        <xdr:cNvSpPr txBox="1"/>
      </xdr:nvSpPr>
      <xdr:spPr>
        <a:xfrm>
          <a:off x="15266044" y="9769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135907</xdr:rowOff>
    </xdr:from>
    <xdr:ext cx="405111" cy="259045"/>
    <xdr:sp macro="" textlink="">
      <xdr:nvSpPr>
        <xdr:cNvPr id="460" name="n_2mainValue【学校施設】&#10;有形固定資産減価償却率"/>
        <xdr:cNvSpPr txBox="1"/>
      </xdr:nvSpPr>
      <xdr:spPr>
        <a:xfrm>
          <a:off x="14389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94759</xdr:rowOff>
    </xdr:from>
    <xdr:ext cx="405111" cy="259045"/>
    <xdr:sp macro="" textlink="">
      <xdr:nvSpPr>
        <xdr:cNvPr id="461" name="n_3mainValue【学校施設】&#10;有形固定資産減価償却率"/>
        <xdr:cNvSpPr txBox="1"/>
      </xdr:nvSpPr>
      <xdr:spPr>
        <a:xfrm>
          <a:off x="13500744" y="969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49039</xdr:rowOff>
    </xdr:from>
    <xdr:ext cx="405111" cy="259045"/>
    <xdr:sp macro="" textlink="">
      <xdr:nvSpPr>
        <xdr:cNvPr id="462" name="n_4mainValue【学校施設】&#10;有形固定資産減価償却率"/>
        <xdr:cNvSpPr txBox="1"/>
      </xdr:nvSpPr>
      <xdr:spPr>
        <a:xfrm>
          <a:off x="12611744" y="9650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3" name="正方形/長方形 4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4" name="正方形/長方形 4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5" name="正方形/長方形 4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6" name="正方形/長方形 4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7" name="正方形/長方形 4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8" name="正方形/長方形 4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9" name="正方形/長方形 4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0" name="正方形/長方形 4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1" name="テキスト ボックス 4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2" name="直線コネクタ 4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3" name="直線コネクタ 4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4" name="テキスト ボックス 4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5" name="直線コネクタ 4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6" name="テキスト ボックス 4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7" name="直線コネクタ 4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78" name="テキスト ボックス 4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79" name="直線コネクタ 4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0" name="テキスト ボックス 47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1" name="直線コネクタ 4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2" name="テキスト ボックス 48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3" name="直線コネクタ 4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4" name="テキスト ボックス 48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165544</xdr:rowOff>
    </xdr:from>
    <xdr:to>
      <xdr:col>116</xdr:col>
      <xdr:colOff>62864</xdr:colOff>
      <xdr:row>63</xdr:row>
      <xdr:rowOff>31814</xdr:rowOff>
    </xdr:to>
    <xdr:cxnSp macro="">
      <xdr:nvCxnSpPr>
        <xdr:cNvPr id="486" name="直線コネクタ 485"/>
        <xdr:cNvCxnSpPr/>
      </xdr:nvCxnSpPr>
      <xdr:spPr>
        <a:xfrm flipV="1">
          <a:off x="22160864" y="9595294"/>
          <a:ext cx="0" cy="1237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35641</xdr:rowOff>
    </xdr:from>
    <xdr:ext cx="469744" cy="259045"/>
    <xdr:sp macro="" textlink="">
      <xdr:nvSpPr>
        <xdr:cNvPr id="487" name="【学校施設】&#10;一人当たり面積最小値テキスト"/>
        <xdr:cNvSpPr txBox="1"/>
      </xdr:nvSpPr>
      <xdr:spPr>
        <a:xfrm>
          <a:off x="22199600" y="1083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31814</xdr:rowOff>
    </xdr:from>
    <xdr:to>
      <xdr:col>116</xdr:col>
      <xdr:colOff>152400</xdr:colOff>
      <xdr:row>63</xdr:row>
      <xdr:rowOff>31814</xdr:rowOff>
    </xdr:to>
    <xdr:cxnSp macro="">
      <xdr:nvCxnSpPr>
        <xdr:cNvPr id="488" name="直線コネクタ 487"/>
        <xdr:cNvCxnSpPr/>
      </xdr:nvCxnSpPr>
      <xdr:spPr>
        <a:xfrm>
          <a:off x="22072600" y="1083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112221</xdr:rowOff>
    </xdr:from>
    <xdr:ext cx="469744" cy="259045"/>
    <xdr:sp macro="" textlink="">
      <xdr:nvSpPr>
        <xdr:cNvPr id="489" name="【学校施設】&#10;一人当たり面積最大値テキスト"/>
        <xdr:cNvSpPr txBox="1"/>
      </xdr:nvSpPr>
      <xdr:spPr>
        <a:xfrm>
          <a:off x="22199600" y="937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165544</xdr:rowOff>
    </xdr:from>
    <xdr:to>
      <xdr:col>116</xdr:col>
      <xdr:colOff>152400</xdr:colOff>
      <xdr:row>55</xdr:row>
      <xdr:rowOff>165544</xdr:rowOff>
    </xdr:to>
    <xdr:cxnSp macro="">
      <xdr:nvCxnSpPr>
        <xdr:cNvPr id="490" name="直線コネクタ 489"/>
        <xdr:cNvCxnSpPr/>
      </xdr:nvCxnSpPr>
      <xdr:spPr>
        <a:xfrm>
          <a:off x="22072600" y="959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118762</xdr:rowOff>
    </xdr:from>
    <xdr:ext cx="469744" cy="259045"/>
    <xdr:sp macro="" textlink="">
      <xdr:nvSpPr>
        <xdr:cNvPr id="491" name="【学校施設】&#10;一人当たり面積平均値テキスト"/>
        <xdr:cNvSpPr txBox="1"/>
      </xdr:nvSpPr>
      <xdr:spPr>
        <a:xfrm>
          <a:off x="22199600" y="104057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95885</xdr:rowOff>
    </xdr:from>
    <xdr:to>
      <xdr:col>116</xdr:col>
      <xdr:colOff>114300</xdr:colOff>
      <xdr:row>62</xdr:row>
      <xdr:rowOff>26035</xdr:rowOff>
    </xdr:to>
    <xdr:sp macro="" textlink="">
      <xdr:nvSpPr>
        <xdr:cNvPr id="492" name="フローチャート: 判断 491"/>
        <xdr:cNvSpPr/>
      </xdr:nvSpPr>
      <xdr:spPr>
        <a:xfrm>
          <a:off x="221107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98743</xdr:rowOff>
    </xdr:from>
    <xdr:to>
      <xdr:col>112</xdr:col>
      <xdr:colOff>38100</xdr:colOff>
      <xdr:row>62</xdr:row>
      <xdr:rowOff>28893</xdr:rowOff>
    </xdr:to>
    <xdr:sp macro="" textlink="">
      <xdr:nvSpPr>
        <xdr:cNvPr id="493" name="フローチャート: 判断 492"/>
        <xdr:cNvSpPr/>
      </xdr:nvSpPr>
      <xdr:spPr>
        <a:xfrm>
          <a:off x="21272500" y="105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99123</xdr:rowOff>
    </xdr:from>
    <xdr:to>
      <xdr:col>107</xdr:col>
      <xdr:colOff>101600</xdr:colOff>
      <xdr:row>62</xdr:row>
      <xdr:rowOff>29273</xdr:rowOff>
    </xdr:to>
    <xdr:sp macro="" textlink="">
      <xdr:nvSpPr>
        <xdr:cNvPr id="494" name="フローチャート: 判断 493"/>
        <xdr:cNvSpPr/>
      </xdr:nvSpPr>
      <xdr:spPr>
        <a:xfrm>
          <a:off x="20383500" y="105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106172</xdr:rowOff>
    </xdr:from>
    <xdr:to>
      <xdr:col>102</xdr:col>
      <xdr:colOff>165100</xdr:colOff>
      <xdr:row>62</xdr:row>
      <xdr:rowOff>36322</xdr:rowOff>
    </xdr:to>
    <xdr:sp macro="" textlink="">
      <xdr:nvSpPr>
        <xdr:cNvPr id="495" name="フローチャート: 判断 494"/>
        <xdr:cNvSpPr/>
      </xdr:nvSpPr>
      <xdr:spPr>
        <a:xfrm>
          <a:off x="19494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109030</xdr:rowOff>
    </xdr:from>
    <xdr:to>
      <xdr:col>98</xdr:col>
      <xdr:colOff>38100</xdr:colOff>
      <xdr:row>62</xdr:row>
      <xdr:rowOff>39180</xdr:rowOff>
    </xdr:to>
    <xdr:sp macro="" textlink="">
      <xdr:nvSpPr>
        <xdr:cNvPr id="496" name="フローチャート: 判断 495"/>
        <xdr:cNvSpPr/>
      </xdr:nvSpPr>
      <xdr:spPr>
        <a:xfrm>
          <a:off x="18605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7" name="テキスト ボックス 4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8" name="テキスト ボックス 4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9" name="テキスト ボックス 4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0" name="テキスト ボックス 4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1" name="テキスト ボックス 5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8827</xdr:rowOff>
    </xdr:from>
    <xdr:to>
      <xdr:col>116</xdr:col>
      <xdr:colOff>114300</xdr:colOff>
      <xdr:row>62</xdr:row>
      <xdr:rowOff>110427</xdr:rowOff>
    </xdr:to>
    <xdr:sp macro="" textlink="">
      <xdr:nvSpPr>
        <xdr:cNvPr id="502" name="楕円 501"/>
        <xdr:cNvSpPr/>
      </xdr:nvSpPr>
      <xdr:spPr>
        <a:xfrm>
          <a:off x="22110700" y="1063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158704</xdr:rowOff>
    </xdr:from>
    <xdr:ext cx="469744" cy="259045"/>
    <xdr:sp macro="" textlink="">
      <xdr:nvSpPr>
        <xdr:cNvPr id="503" name="【学校施設】&#10;一人当たり面積該当値テキスト"/>
        <xdr:cNvSpPr txBox="1"/>
      </xdr:nvSpPr>
      <xdr:spPr>
        <a:xfrm>
          <a:off x="22199600" y="10617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113792</xdr:rowOff>
    </xdr:from>
    <xdr:to>
      <xdr:col>112</xdr:col>
      <xdr:colOff>38100</xdr:colOff>
      <xdr:row>62</xdr:row>
      <xdr:rowOff>43942</xdr:rowOff>
    </xdr:to>
    <xdr:sp macro="" textlink="">
      <xdr:nvSpPr>
        <xdr:cNvPr id="504" name="楕円 503"/>
        <xdr:cNvSpPr/>
      </xdr:nvSpPr>
      <xdr:spPr>
        <a:xfrm>
          <a:off x="21272500" y="1057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164592</xdr:rowOff>
    </xdr:from>
    <xdr:to>
      <xdr:col>116</xdr:col>
      <xdr:colOff>63500</xdr:colOff>
      <xdr:row>62</xdr:row>
      <xdr:rowOff>59627</xdr:rowOff>
    </xdr:to>
    <xdr:cxnSp macro="">
      <xdr:nvCxnSpPr>
        <xdr:cNvPr id="505" name="直線コネクタ 504"/>
        <xdr:cNvCxnSpPr/>
      </xdr:nvCxnSpPr>
      <xdr:spPr>
        <a:xfrm>
          <a:off x="21323300" y="10623042"/>
          <a:ext cx="838200" cy="6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115126</xdr:rowOff>
    </xdr:from>
    <xdr:to>
      <xdr:col>107</xdr:col>
      <xdr:colOff>101600</xdr:colOff>
      <xdr:row>62</xdr:row>
      <xdr:rowOff>45276</xdr:rowOff>
    </xdr:to>
    <xdr:sp macro="" textlink="">
      <xdr:nvSpPr>
        <xdr:cNvPr id="506" name="楕円 505"/>
        <xdr:cNvSpPr/>
      </xdr:nvSpPr>
      <xdr:spPr>
        <a:xfrm>
          <a:off x="20383500" y="1057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164592</xdr:rowOff>
    </xdr:from>
    <xdr:to>
      <xdr:col>111</xdr:col>
      <xdr:colOff>177800</xdr:colOff>
      <xdr:row>61</xdr:row>
      <xdr:rowOff>165926</xdr:rowOff>
    </xdr:to>
    <xdr:cxnSp macro="">
      <xdr:nvCxnSpPr>
        <xdr:cNvPr id="507" name="直線コネクタ 506"/>
        <xdr:cNvCxnSpPr/>
      </xdr:nvCxnSpPr>
      <xdr:spPr>
        <a:xfrm flipV="1">
          <a:off x="20434300" y="10623042"/>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124269</xdr:rowOff>
    </xdr:from>
    <xdr:to>
      <xdr:col>102</xdr:col>
      <xdr:colOff>165100</xdr:colOff>
      <xdr:row>62</xdr:row>
      <xdr:rowOff>54419</xdr:rowOff>
    </xdr:to>
    <xdr:sp macro="" textlink="">
      <xdr:nvSpPr>
        <xdr:cNvPr id="508" name="楕円 507"/>
        <xdr:cNvSpPr/>
      </xdr:nvSpPr>
      <xdr:spPr>
        <a:xfrm>
          <a:off x="19494500" y="1058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165926</xdr:rowOff>
    </xdr:from>
    <xdr:to>
      <xdr:col>107</xdr:col>
      <xdr:colOff>50800</xdr:colOff>
      <xdr:row>62</xdr:row>
      <xdr:rowOff>3619</xdr:rowOff>
    </xdr:to>
    <xdr:cxnSp macro="">
      <xdr:nvCxnSpPr>
        <xdr:cNvPr id="509" name="直線コネクタ 508"/>
        <xdr:cNvCxnSpPr/>
      </xdr:nvCxnSpPr>
      <xdr:spPr>
        <a:xfrm flipV="1">
          <a:off x="19545300" y="1062437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133414</xdr:rowOff>
    </xdr:from>
    <xdr:to>
      <xdr:col>98</xdr:col>
      <xdr:colOff>38100</xdr:colOff>
      <xdr:row>62</xdr:row>
      <xdr:rowOff>63564</xdr:rowOff>
    </xdr:to>
    <xdr:sp macro="" textlink="">
      <xdr:nvSpPr>
        <xdr:cNvPr id="510" name="楕円 509"/>
        <xdr:cNvSpPr/>
      </xdr:nvSpPr>
      <xdr:spPr>
        <a:xfrm>
          <a:off x="18605500" y="1059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3619</xdr:rowOff>
    </xdr:from>
    <xdr:to>
      <xdr:col>102</xdr:col>
      <xdr:colOff>114300</xdr:colOff>
      <xdr:row>62</xdr:row>
      <xdr:rowOff>12764</xdr:rowOff>
    </xdr:to>
    <xdr:cxnSp macro="">
      <xdr:nvCxnSpPr>
        <xdr:cNvPr id="511" name="直線コネクタ 510"/>
        <xdr:cNvCxnSpPr/>
      </xdr:nvCxnSpPr>
      <xdr:spPr>
        <a:xfrm flipV="1">
          <a:off x="18656300" y="10633519"/>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45420</xdr:rowOff>
    </xdr:from>
    <xdr:ext cx="469744" cy="259045"/>
    <xdr:sp macro="" textlink="">
      <xdr:nvSpPr>
        <xdr:cNvPr id="512" name="n_1aveValue【学校施設】&#10;一人当たり面積"/>
        <xdr:cNvSpPr txBox="1"/>
      </xdr:nvSpPr>
      <xdr:spPr>
        <a:xfrm>
          <a:off x="21075727" y="1033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45800</xdr:rowOff>
    </xdr:from>
    <xdr:ext cx="469744" cy="259045"/>
    <xdr:sp macro="" textlink="">
      <xdr:nvSpPr>
        <xdr:cNvPr id="513" name="n_2aveValue【学校施設】&#10;一人当たり面積"/>
        <xdr:cNvSpPr txBox="1"/>
      </xdr:nvSpPr>
      <xdr:spPr>
        <a:xfrm>
          <a:off x="20199427" y="1033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52849</xdr:rowOff>
    </xdr:from>
    <xdr:ext cx="469744" cy="259045"/>
    <xdr:sp macro="" textlink="">
      <xdr:nvSpPr>
        <xdr:cNvPr id="514" name="n_3aveValue【学校施設】&#10;一人当たり面積"/>
        <xdr:cNvSpPr txBox="1"/>
      </xdr:nvSpPr>
      <xdr:spPr>
        <a:xfrm>
          <a:off x="1931042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55707</xdr:rowOff>
    </xdr:from>
    <xdr:ext cx="469744" cy="259045"/>
    <xdr:sp macro="" textlink="">
      <xdr:nvSpPr>
        <xdr:cNvPr id="515" name="n_4aveValue【学校施設】&#10;一人当たり面積"/>
        <xdr:cNvSpPr txBox="1"/>
      </xdr:nvSpPr>
      <xdr:spPr>
        <a:xfrm>
          <a:off x="18421427" y="1034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35069</xdr:rowOff>
    </xdr:from>
    <xdr:ext cx="469744" cy="259045"/>
    <xdr:sp macro="" textlink="">
      <xdr:nvSpPr>
        <xdr:cNvPr id="516" name="n_1mainValue【学校施設】&#10;一人当たり面積"/>
        <xdr:cNvSpPr txBox="1"/>
      </xdr:nvSpPr>
      <xdr:spPr>
        <a:xfrm>
          <a:off x="21075727" y="1066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36403</xdr:rowOff>
    </xdr:from>
    <xdr:ext cx="469744" cy="259045"/>
    <xdr:sp macro="" textlink="">
      <xdr:nvSpPr>
        <xdr:cNvPr id="517" name="n_2mainValue【学校施設】&#10;一人当たり面積"/>
        <xdr:cNvSpPr txBox="1"/>
      </xdr:nvSpPr>
      <xdr:spPr>
        <a:xfrm>
          <a:off x="20199427" y="10666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45546</xdr:rowOff>
    </xdr:from>
    <xdr:ext cx="469744" cy="259045"/>
    <xdr:sp macro="" textlink="">
      <xdr:nvSpPr>
        <xdr:cNvPr id="518" name="n_3mainValue【学校施設】&#10;一人当たり面積"/>
        <xdr:cNvSpPr txBox="1"/>
      </xdr:nvSpPr>
      <xdr:spPr>
        <a:xfrm>
          <a:off x="19310427" y="10675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54691</xdr:rowOff>
    </xdr:from>
    <xdr:ext cx="469744" cy="259045"/>
    <xdr:sp macro="" textlink="">
      <xdr:nvSpPr>
        <xdr:cNvPr id="519" name="n_4mainValue【学校施設】&#10;一人当たり面積"/>
        <xdr:cNvSpPr txBox="1"/>
      </xdr:nvSpPr>
      <xdr:spPr>
        <a:xfrm>
          <a:off x="18421427" y="10684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0" name="正方形/長方形 5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1" name="正方形/長方形 5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2" name="正方形/長方形 5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3" name="正方形/長方形 5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4" name="正方形/長方形 5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5" name="正方形/長方形 5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6" name="正方形/長方形 5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正方形/長方形 5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8" name="テキスト ボックス 5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9" name="直線コネクタ 5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0" name="テキスト ボックス 5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1" name="直線コネクタ 53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2" name="テキスト ボックス 53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3" name="直線コネクタ 53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4" name="テキスト ボックス 53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5" name="直線コネクタ 53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6" name="テキスト ボックス 53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7" name="直線コネクタ 53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8" name="テキスト ボックス 53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9" name="直線コネクタ 53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0" name="テキスト ボックス 53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1" name="直線コネクタ 54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2" name="テキスト ボックス 54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3" name="直線コネクタ 5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62593</xdr:rowOff>
    </xdr:from>
    <xdr:to>
      <xdr:col>85</xdr:col>
      <xdr:colOff>126364</xdr:colOff>
      <xdr:row>86</xdr:row>
      <xdr:rowOff>168729</xdr:rowOff>
    </xdr:to>
    <xdr:cxnSp macro="">
      <xdr:nvCxnSpPr>
        <xdr:cNvPr id="545" name="直線コネクタ 544"/>
        <xdr:cNvCxnSpPr/>
      </xdr:nvCxnSpPr>
      <xdr:spPr>
        <a:xfrm flipV="1">
          <a:off x="16318864" y="13435693"/>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6"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7" name="直線コネクタ 546"/>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9270</xdr:rowOff>
    </xdr:from>
    <xdr:ext cx="340478" cy="259045"/>
    <xdr:sp macro="" textlink="">
      <xdr:nvSpPr>
        <xdr:cNvPr id="548" name="【児童館】&#10;有形固定資産減価償却率最大値テキスト"/>
        <xdr:cNvSpPr txBox="1"/>
      </xdr:nvSpPr>
      <xdr:spPr>
        <a:xfrm>
          <a:off x="16357600" y="132109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62593</xdr:rowOff>
    </xdr:from>
    <xdr:to>
      <xdr:col>86</xdr:col>
      <xdr:colOff>25400</xdr:colOff>
      <xdr:row>78</xdr:row>
      <xdr:rowOff>62593</xdr:rowOff>
    </xdr:to>
    <xdr:cxnSp macro="">
      <xdr:nvCxnSpPr>
        <xdr:cNvPr id="549" name="直線コネクタ 548"/>
        <xdr:cNvCxnSpPr/>
      </xdr:nvCxnSpPr>
      <xdr:spPr>
        <a:xfrm>
          <a:off x="16230600" y="1343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144071</xdr:rowOff>
    </xdr:from>
    <xdr:ext cx="405111" cy="259045"/>
    <xdr:sp macro="" textlink="">
      <xdr:nvSpPr>
        <xdr:cNvPr id="550" name="【児童館】&#10;有形固定資産減価償却率平均値テキスト"/>
        <xdr:cNvSpPr txBox="1"/>
      </xdr:nvSpPr>
      <xdr:spPr>
        <a:xfrm>
          <a:off x="16357600" y="1403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551" name="フローチャート: 判断 550"/>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124461</xdr:rowOff>
    </xdr:from>
    <xdr:to>
      <xdr:col>81</xdr:col>
      <xdr:colOff>101600</xdr:colOff>
      <xdr:row>83</xdr:row>
      <xdr:rowOff>54611</xdr:rowOff>
    </xdr:to>
    <xdr:sp macro="" textlink="">
      <xdr:nvSpPr>
        <xdr:cNvPr id="552" name="フローチャート: 判断 551"/>
        <xdr:cNvSpPr/>
      </xdr:nvSpPr>
      <xdr:spPr>
        <a:xfrm>
          <a:off x="1543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77107</xdr:rowOff>
    </xdr:from>
    <xdr:to>
      <xdr:col>76</xdr:col>
      <xdr:colOff>165100</xdr:colOff>
      <xdr:row>83</xdr:row>
      <xdr:rowOff>7257</xdr:rowOff>
    </xdr:to>
    <xdr:sp macro="" textlink="">
      <xdr:nvSpPr>
        <xdr:cNvPr id="553" name="フローチャート: 判断 552"/>
        <xdr:cNvSpPr/>
      </xdr:nvSpPr>
      <xdr:spPr>
        <a:xfrm>
          <a:off x="14541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37919</xdr:rowOff>
    </xdr:from>
    <xdr:to>
      <xdr:col>72</xdr:col>
      <xdr:colOff>38100</xdr:colOff>
      <xdr:row>82</xdr:row>
      <xdr:rowOff>139519</xdr:rowOff>
    </xdr:to>
    <xdr:sp macro="" textlink="">
      <xdr:nvSpPr>
        <xdr:cNvPr id="554" name="フローチャート: 判断 553"/>
        <xdr:cNvSpPr/>
      </xdr:nvSpPr>
      <xdr:spPr>
        <a:xfrm>
          <a:off x="13652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555" name="フローチャート: 判断 554"/>
        <xdr:cNvSpPr/>
      </xdr:nvSpPr>
      <xdr:spPr>
        <a:xfrm>
          <a:off x="12763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6" name="テキスト ボックス 5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7" name="テキスト ボックス 5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8" name="テキスト ボックス 5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9" name="テキスト ボックス 5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0" name="テキスト ボックス 5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59145</xdr:rowOff>
    </xdr:from>
    <xdr:to>
      <xdr:col>85</xdr:col>
      <xdr:colOff>177800</xdr:colOff>
      <xdr:row>84</xdr:row>
      <xdr:rowOff>160745</xdr:rowOff>
    </xdr:to>
    <xdr:sp macro="" textlink="">
      <xdr:nvSpPr>
        <xdr:cNvPr id="561" name="楕円 560"/>
        <xdr:cNvSpPr/>
      </xdr:nvSpPr>
      <xdr:spPr>
        <a:xfrm>
          <a:off x="16268700" y="1446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37572</xdr:rowOff>
    </xdr:from>
    <xdr:ext cx="405111" cy="259045"/>
    <xdr:sp macro="" textlink="">
      <xdr:nvSpPr>
        <xdr:cNvPr id="562" name="【児童館】&#10;有形固定資産減価償却率該当値テキスト"/>
        <xdr:cNvSpPr txBox="1"/>
      </xdr:nvSpPr>
      <xdr:spPr>
        <a:xfrm>
          <a:off x="16357600" y="1443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52614</xdr:rowOff>
    </xdr:from>
    <xdr:to>
      <xdr:col>81</xdr:col>
      <xdr:colOff>101600</xdr:colOff>
      <xdr:row>84</xdr:row>
      <xdr:rowOff>154214</xdr:rowOff>
    </xdr:to>
    <xdr:sp macro="" textlink="">
      <xdr:nvSpPr>
        <xdr:cNvPr id="563" name="楕円 562"/>
        <xdr:cNvSpPr/>
      </xdr:nvSpPr>
      <xdr:spPr>
        <a:xfrm>
          <a:off x="154305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103414</xdr:rowOff>
    </xdr:from>
    <xdr:to>
      <xdr:col>85</xdr:col>
      <xdr:colOff>127000</xdr:colOff>
      <xdr:row>84</xdr:row>
      <xdr:rowOff>109945</xdr:rowOff>
    </xdr:to>
    <xdr:cxnSp macro="">
      <xdr:nvCxnSpPr>
        <xdr:cNvPr id="564" name="直線コネクタ 563"/>
        <xdr:cNvCxnSpPr/>
      </xdr:nvCxnSpPr>
      <xdr:spPr>
        <a:xfrm>
          <a:off x="15481300" y="14505214"/>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42818</xdr:rowOff>
    </xdr:from>
    <xdr:to>
      <xdr:col>76</xdr:col>
      <xdr:colOff>165100</xdr:colOff>
      <xdr:row>84</xdr:row>
      <xdr:rowOff>144418</xdr:rowOff>
    </xdr:to>
    <xdr:sp macro="" textlink="">
      <xdr:nvSpPr>
        <xdr:cNvPr id="565" name="楕円 564"/>
        <xdr:cNvSpPr/>
      </xdr:nvSpPr>
      <xdr:spPr>
        <a:xfrm>
          <a:off x="14541500" y="1444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93618</xdr:rowOff>
    </xdr:from>
    <xdr:to>
      <xdr:col>81</xdr:col>
      <xdr:colOff>50800</xdr:colOff>
      <xdr:row>84</xdr:row>
      <xdr:rowOff>103414</xdr:rowOff>
    </xdr:to>
    <xdr:cxnSp macro="">
      <xdr:nvCxnSpPr>
        <xdr:cNvPr id="566" name="直線コネクタ 565"/>
        <xdr:cNvCxnSpPr/>
      </xdr:nvCxnSpPr>
      <xdr:spPr>
        <a:xfrm>
          <a:off x="14592300" y="14495418"/>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31387</xdr:rowOff>
    </xdr:from>
    <xdr:to>
      <xdr:col>72</xdr:col>
      <xdr:colOff>38100</xdr:colOff>
      <xdr:row>84</xdr:row>
      <xdr:rowOff>132987</xdr:rowOff>
    </xdr:to>
    <xdr:sp macro="" textlink="">
      <xdr:nvSpPr>
        <xdr:cNvPr id="567" name="楕円 566"/>
        <xdr:cNvSpPr/>
      </xdr:nvSpPr>
      <xdr:spPr>
        <a:xfrm>
          <a:off x="13652500" y="1443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82187</xdr:rowOff>
    </xdr:from>
    <xdr:to>
      <xdr:col>76</xdr:col>
      <xdr:colOff>114300</xdr:colOff>
      <xdr:row>84</xdr:row>
      <xdr:rowOff>93618</xdr:rowOff>
    </xdr:to>
    <xdr:cxnSp macro="">
      <xdr:nvCxnSpPr>
        <xdr:cNvPr id="568" name="直線コネクタ 567"/>
        <xdr:cNvCxnSpPr/>
      </xdr:nvCxnSpPr>
      <xdr:spPr>
        <a:xfrm>
          <a:off x="13703300" y="14483987"/>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21589</xdr:rowOff>
    </xdr:from>
    <xdr:to>
      <xdr:col>67</xdr:col>
      <xdr:colOff>101600</xdr:colOff>
      <xdr:row>84</xdr:row>
      <xdr:rowOff>123189</xdr:rowOff>
    </xdr:to>
    <xdr:sp macro="" textlink="">
      <xdr:nvSpPr>
        <xdr:cNvPr id="569" name="楕円 568"/>
        <xdr:cNvSpPr/>
      </xdr:nvSpPr>
      <xdr:spPr>
        <a:xfrm>
          <a:off x="12763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72389</xdr:rowOff>
    </xdr:from>
    <xdr:to>
      <xdr:col>71</xdr:col>
      <xdr:colOff>177800</xdr:colOff>
      <xdr:row>84</xdr:row>
      <xdr:rowOff>82187</xdr:rowOff>
    </xdr:to>
    <xdr:cxnSp macro="">
      <xdr:nvCxnSpPr>
        <xdr:cNvPr id="570" name="直線コネクタ 569"/>
        <xdr:cNvCxnSpPr/>
      </xdr:nvCxnSpPr>
      <xdr:spPr>
        <a:xfrm>
          <a:off x="12814300" y="14474189"/>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71138</xdr:rowOff>
    </xdr:from>
    <xdr:ext cx="405111" cy="259045"/>
    <xdr:sp macro="" textlink="">
      <xdr:nvSpPr>
        <xdr:cNvPr id="571" name="n_1aveValue【児童館】&#10;有形固定資産減価償却率"/>
        <xdr:cNvSpPr txBox="1"/>
      </xdr:nvSpPr>
      <xdr:spPr>
        <a:xfrm>
          <a:off x="152660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23784</xdr:rowOff>
    </xdr:from>
    <xdr:ext cx="405111" cy="259045"/>
    <xdr:sp macro="" textlink="">
      <xdr:nvSpPr>
        <xdr:cNvPr id="572" name="n_2aveValue【児童館】&#10;有形固定資産減価償却率"/>
        <xdr:cNvSpPr txBox="1"/>
      </xdr:nvSpPr>
      <xdr:spPr>
        <a:xfrm>
          <a:off x="143897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156046</xdr:rowOff>
    </xdr:from>
    <xdr:ext cx="405111" cy="259045"/>
    <xdr:sp macro="" textlink="">
      <xdr:nvSpPr>
        <xdr:cNvPr id="573" name="n_3aveValue【児童館】&#10;有形固定資産減価償却率"/>
        <xdr:cNvSpPr txBox="1"/>
      </xdr:nvSpPr>
      <xdr:spPr>
        <a:xfrm>
          <a:off x="135007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40113</xdr:rowOff>
    </xdr:from>
    <xdr:ext cx="405111" cy="259045"/>
    <xdr:sp macro="" textlink="">
      <xdr:nvSpPr>
        <xdr:cNvPr id="574" name="n_4aveValue【児童館】&#10;有形固定資産減価償却率"/>
        <xdr:cNvSpPr txBox="1"/>
      </xdr:nvSpPr>
      <xdr:spPr>
        <a:xfrm>
          <a:off x="12611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145341</xdr:rowOff>
    </xdr:from>
    <xdr:ext cx="405111" cy="259045"/>
    <xdr:sp macro="" textlink="">
      <xdr:nvSpPr>
        <xdr:cNvPr id="575" name="n_1mainValue【児童館】&#10;有形固定資産減価償却率"/>
        <xdr:cNvSpPr txBox="1"/>
      </xdr:nvSpPr>
      <xdr:spPr>
        <a:xfrm>
          <a:off x="15266044" y="1454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135545</xdr:rowOff>
    </xdr:from>
    <xdr:ext cx="405111" cy="259045"/>
    <xdr:sp macro="" textlink="">
      <xdr:nvSpPr>
        <xdr:cNvPr id="576" name="n_2mainValue【児童館】&#10;有形固定資産減価償却率"/>
        <xdr:cNvSpPr txBox="1"/>
      </xdr:nvSpPr>
      <xdr:spPr>
        <a:xfrm>
          <a:off x="14389744" y="1453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124114</xdr:rowOff>
    </xdr:from>
    <xdr:ext cx="405111" cy="259045"/>
    <xdr:sp macro="" textlink="">
      <xdr:nvSpPr>
        <xdr:cNvPr id="577" name="n_3mainValue【児童館】&#10;有形固定資産減価償却率"/>
        <xdr:cNvSpPr txBox="1"/>
      </xdr:nvSpPr>
      <xdr:spPr>
        <a:xfrm>
          <a:off x="13500744" y="1452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114316</xdr:rowOff>
    </xdr:from>
    <xdr:ext cx="405111" cy="259045"/>
    <xdr:sp macro="" textlink="">
      <xdr:nvSpPr>
        <xdr:cNvPr id="578" name="n_4mainValue【児童館】&#10;有形固定資産減価償却率"/>
        <xdr:cNvSpPr txBox="1"/>
      </xdr:nvSpPr>
      <xdr:spPr>
        <a:xfrm>
          <a:off x="1261174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9" name="正方形/長方形 5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0" name="正方形/長方形 5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1" name="正方形/長方形 5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2" name="正方形/長方形 5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3" name="正方形/長方形 5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4" name="正方形/長方形 5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5" name="正方形/長方形 5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6" name="正方形/長方形 5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7" name="テキスト ボックス 5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8" name="直線コネクタ 5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89" name="直線コネクタ 58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0" name="テキスト ボックス 58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1" name="直線コネクタ 59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2" name="テキスト ボックス 59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3" name="直線コネクタ 59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4" name="テキスト ボックス 59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5" name="直線コネクタ 59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6" name="テキスト ボックス 59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7" name="直線コネクタ 59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8" name="テキスト ボックス 59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99" name="直線コネクタ 59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0" name="テキスト ボックス 59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1" name="直線コネクタ 6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2" name="テキスト ボックス 6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146957</xdr:rowOff>
    </xdr:to>
    <xdr:cxnSp macro="">
      <xdr:nvCxnSpPr>
        <xdr:cNvPr id="604" name="直線コネクタ 603"/>
        <xdr:cNvCxnSpPr/>
      </xdr:nvCxnSpPr>
      <xdr:spPr>
        <a:xfrm flipV="1">
          <a:off x="22160864" y="134547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605" name="【児童館】&#10;一人当たり面積最小値テキスト"/>
        <xdr:cNvSpPr txBox="1"/>
      </xdr:nvSpPr>
      <xdr:spPr>
        <a:xfrm>
          <a:off x="22199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606" name="直線コネクタ 605"/>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607" name="【児童館】&#10;一人当たり面積最大値テキスト"/>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608" name="直線コネクタ 607"/>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123570</xdr:rowOff>
    </xdr:from>
    <xdr:ext cx="469744" cy="259045"/>
    <xdr:sp macro="" textlink="">
      <xdr:nvSpPr>
        <xdr:cNvPr id="609" name="【児童館】&#10;一人当たり面積平均値テキスト"/>
        <xdr:cNvSpPr txBox="1"/>
      </xdr:nvSpPr>
      <xdr:spPr>
        <a:xfrm>
          <a:off x="22199600" y="14525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145143</xdr:rowOff>
    </xdr:from>
    <xdr:to>
      <xdr:col>116</xdr:col>
      <xdr:colOff>114300</xdr:colOff>
      <xdr:row>85</xdr:row>
      <xdr:rowOff>75293</xdr:rowOff>
    </xdr:to>
    <xdr:sp macro="" textlink="">
      <xdr:nvSpPr>
        <xdr:cNvPr id="610" name="フローチャート: 判断 609"/>
        <xdr:cNvSpPr/>
      </xdr:nvSpPr>
      <xdr:spPr>
        <a:xfrm>
          <a:off x="22110700" y="14546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156029</xdr:rowOff>
    </xdr:from>
    <xdr:to>
      <xdr:col>112</xdr:col>
      <xdr:colOff>38100</xdr:colOff>
      <xdr:row>85</xdr:row>
      <xdr:rowOff>86179</xdr:rowOff>
    </xdr:to>
    <xdr:sp macro="" textlink="">
      <xdr:nvSpPr>
        <xdr:cNvPr id="611" name="フローチャート: 判断 610"/>
        <xdr:cNvSpPr/>
      </xdr:nvSpPr>
      <xdr:spPr>
        <a:xfrm>
          <a:off x="21272500" y="145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123371</xdr:rowOff>
    </xdr:from>
    <xdr:to>
      <xdr:col>107</xdr:col>
      <xdr:colOff>101600</xdr:colOff>
      <xdr:row>85</xdr:row>
      <xdr:rowOff>53521</xdr:rowOff>
    </xdr:to>
    <xdr:sp macro="" textlink="">
      <xdr:nvSpPr>
        <xdr:cNvPr id="612" name="フローチャート: 判断 611"/>
        <xdr:cNvSpPr/>
      </xdr:nvSpPr>
      <xdr:spPr>
        <a:xfrm>
          <a:off x="20383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123371</xdr:rowOff>
    </xdr:from>
    <xdr:to>
      <xdr:col>102</xdr:col>
      <xdr:colOff>165100</xdr:colOff>
      <xdr:row>85</xdr:row>
      <xdr:rowOff>53521</xdr:rowOff>
    </xdr:to>
    <xdr:sp macro="" textlink="">
      <xdr:nvSpPr>
        <xdr:cNvPr id="613" name="フローチャート: 判断 612"/>
        <xdr:cNvSpPr/>
      </xdr:nvSpPr>
      <xdr:spPr>
        <a:xfrm>
          <a:off x="19494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614" name="フローチャート: 判断 613"/>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5" name="テキスト ボックス 6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6" name="テキスト ボックス 6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7" name="テキスト ボックス 6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8" name="テキスト ボックス 6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9" name="テキスト ボックス 6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131536</xdr:rowOff>
    </xdr:from>
    <xdr:to>
      <xdr:col>116</xdr:col>
      <xdr:colOff>114300</xdr:colOff>
      <xdr:row>84</xdr:row>
      <xdr:rowOff>61686</xdr:rowOff>
    </xdr:to>
    <xdr:sp macro="" textlink="">
      <xdr:nvSpPr>
        <xdr:cNvPr id="620" name="楕円 619"/>
        <xdr:cNvSpPr/>
      </xdr:nvSpPr>
      <xdr:spPr>
        <a:xfrm>
          <a:off x="22110700" y="1436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154413</xdr:rowOff>
    </xdr:from>
    <xdr:ext cx="469744" cy="259045"/>
    <xdr:sp macro="" textlink="">
      <xdr:nvSpPr>
        <xdr:cNvPr id="621" name="【児童館】&#10;一人当たり面積該当値テキスト"/>
        <xdr:cNvSpPr txBox="1"/>
      </xdr:nvSpPr>
      <xdr:spPr>
        <a:xfrm>
          <a:off x="22199600" y="1421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142421</xdr:rowOff>
    </xdr:from>
    <xdr:to>
      <xdr:col>112</xdr:col>
      <xdr:colOff>38100</xdr:colOff>
      <xdr:row>84</xdr:row>
      <xdr:rowOff>72571</xdr:rowOff>
    </xdr:to>
    <xdr:sp macro="" textlink="">
      <xdr:nvSpPr>
        <xdr:cNvPr id="622" name="楕円 621"/>
        <xdr:cNvSpPr/>
      </xdr:nvSpPr>
      <xdr:spPr>
        <a:xfrm>
          <a:off x="21272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10886</xdr:rowOff>
    </xdr:from>
    <xdr:to>
      <xdr:col>116</xdr:col>
      <xdr:colOff>63500</xdr:colOff>
      <xdr:row>84</xdr:row>
      <xdr:rowOff>21771</xdr:rowOff>
    </xdr:to>
    <xdr:cxnSp macro="">
      <xdr:nvCxnSpPr>
        <xdr:cNvPr id="623" name="直線コネクタ 622"/>
        <xdr:cNvCxnSpPr/>
      </xdr:nvCxnSpPr>
      <xdr:spPr>
        <a:xfrm flipV="1">
          <a:off x="21323300" y="14412686"/>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153307</xdr:rowOff>
    </xdr:from>
    <xdr:to>
      <xdr:col>107</xdr:col>
      <xdr:colOff>101600</xdr:colOff>
      <xdr:row>84</xdr:row>
      <xdr:rowOff>83457</xdr:rowOff>
    </xdr:to>
    <xdr:sp macro="" textlink="">
      <xdr:nvSpPr>
        <xdr:cNvPr id="624" name="楕円 623"/>
        <xdr:cNvSpPr/>
      </xdr:nvSpPr>
      <xdr:spPr>
        <a:xfrm>
          <a:off x="20383500" y="1438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21771</xdr:rowOff>
    </xdr:from>
    <xdr:to>
      <xdr:col>111</xdr:col>
      <xdr:colOff>177800</xdr:colOff>
      <xdr:row>84</xdr:row>
      <xdr:rowOff>32657</xdr:rowOff>
    </xdr:to>
    <xdr:cxnSp macro="">
      <xdr:nvCxnSpPr>
        <xdr:cNvPr id="625" name="直線コネクタ 624"/>
        <xdr:cNvCxnSpPr/>
      </xdr:nvCxnSpPr>
      <xdr:spPr>
        <a:xfrm flipV="1">
          <a:off x="20434300" y="144235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164193</xdr:rowOff>
    </xdr:from>
    <xdr:to>
      <xdr:col>102</xdr:col>
      <xdr:colOff>165100</xdr:colOff>
      <xdr:row>84</xdr:row>
      <xdr:rowOff>94343</xdr:rowOff>
    </xdr:to>
    <xdr:sp macro="" textlink="">
      <xdr:nvSpPr>
        <xdr:cNvPr id="626" name="楕円 625"/>
        <xdr:cNvSpPr/>
      </xdr:nvSpPr>
      <xdr:spPr>
        <a:xfrm>
          <a:off x="19494500" y="1439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32657</xdr:rowOff>
    </xdr:from>
    <xdr:to>
      <xdr:col>107</xdr:col>
      <xdr:colOff>50800</xdr:colOff>
      <xdr:row>84</xdr:row>
      <xdr:rowOff>43543</xdr:rowOff>
    </xdr:to>
    <xdr:cxnSp macro="">
      <xdr:nvCxnSpPr>
        <xdr:cNvPr id="627" name="直線コネクタ 626"/>
        <xdr:cNvCxnSpPr/>
      </xdr:nvCxnSpPr>
      <xdr:spPr>
        <a:xfrm flipV="1">
          <a:off x="19545300" y="144344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3629</xdr:rowOff>
    </xdr:from>
    <xdr:to>
      <xdr:col>98</xdr:col>
      <xdr:colOff>38100</xdr:colOff>
      <xdr:row>84</xdr:row>
      <xdr:rowOff>105229</xdr:rowOff>
    </xdr:to>
    <xdr:sp macro="" textlink="">
      <xdr:nvSpPr>
        <xdr:cNvPr id="628" name="楕円 627"/>
        <xdr:cNvSpPr/>
      </xdr:nvSpPr>
      <xdr:spPr>
        <a:xfrm>
          <a:off x="18605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43543</xdr:rowOff>
    </xdr:from>
    <xdr:to>
      <xdr:col>102</xdr:col>
      <xdr:colOff>114300</xdr:colOff>
      <xdr:row>84</xdr:row>
      <xdr:rowOff>54429</xdr:rowOff>
    </xdr:to>
    <xdr:cxnSp macro="">
      <xdr:nvCxnSpPr>
        <xdr:cNvPr id="629" name="直線コネクタ 628"/>
        <xdr:cNvCxnSpPr/>
      </xdr:nvCxnSpPr>
      <xdr:spPr>
        <a:xfrm flipV="1">
          <a:off x="18656300" y="144453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77306</xdr:rowOff>
    </xdr:from>
    <xdr:ext cx="469744" cy="259045"/>
    <xdr:sp macro="" textlink="">
      <xdr:nvSpPr>
        <xdr:cNvPr id="630" name="n_1aveValue【児童館】&#10;一人当たり面積"/>
        <xdr:cNvSpPr txBox="1"/>
      </xdr:nvSpPr>
      <xdr:spPr>
        <a:xfrm>
          <a:off x="21075727" y="1465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44648</xdr:rowOff>
    </xdr:from>
    <xdr:ext cx="469744" cy="259045"/>
    <xdr:sp macro="" textlink="">
      <xdr:nvSpPr>
        <xdr:cNvPr id="631" name="n_2aveValue【児童館】&#10;一人当たり面積"/>
        <xdr:cNvSpPr txBox="1"/>
      </xdr:nvSpPr>
      <xdr:spPr>
        <a:xfrm>
          <a:off x="20199427" y="146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44648</xdr:rowOff>
    </xdr:from>
    <xdr:ext cx="469744" cy="259045"/>
    <xdr:sp macro="" textlink="">
      <xdr:nvSpPr>
        <xdr:cNvPr id="632" name="n_3aveValue【児童館】&#10;一人当たり面積"/>
        <xdr:cNvSpPr txBox="1"/>
      </xdr:nvSpPr>
      <xdr:spPr>
        <a:xfrm>
          <a:off x="19310427" y="146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55534</xdr:rowOff>
    </xdr:from>
    <xdr:ext cx="469744" cy="259045"/>
    <xdr:sp macro="" textlink="">
      <xdr:nvSpPr>
        <xdr:cNvPr id="633" name="n_4aveValue【児童館】&#10;一人当たり面積"/>
        <xdr:cNvSpPr txBox="1"/>
      </xdr:nvSpPr>
      <xdr:spPr>
        <a:xfrm>
          <a:off x="18421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89098</xdr:rowOff>
    </xdr:from>
    <xdr:ext cx="469744" cy="259045"/>
    <xdr:sp macro="" textlink="">
      <xdr:nvSpPr>
        <xdr:cNvPr id="634" name="n_1mainValue【児童館】&#10;一人当たり面積"/>
        <xdr:cNvSpPr txBox="1"/>
      </xdr:nvSpPr>
      <xdr:spPr>
        <a:xfrm>
          <a:off x="210757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99984</xdr:rowOff>
    </xdr:from>
    <xdr:ext cx="469744" cy="259045"/>
    <xdr:sp macro="" textlink="">
      <xdr:nvSpPr>
        <xdr:cNvPr id="635" name="n_2mainValue【児童館】&#10;一人当たり面積"/>
        <xdr:cNvSpPr txBox="1"/>
      </xdr:nvSpPr>
      <xdr:spPr>
        <a:xfrm>
          <a:off x="20199427" y="1415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110870</xdr:rowOff>
    </xdr:from>
    <xdr:ext cx="469744" cy="259045"/>
    <xdr:sp macro="" textlink="">
      <xdr:nvSpPr>
        <xdr:cNvPr id="636" name="n_3mainValue【児童館】&#10;一人当たり面積"/>
        <xdr:cNvSpPr txBox="1"/>
      </xdr:nvSpPr>
      <xdr:spPr>
        <a:xfrm>
          <a:off x="19310427" y="1416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121756</xdr:rowOff>
    </xdr:from>
    <xdr:ext cx="469744" cy="259045"/>
    <xdr:sp macro="" textlink="">
      <xdr:nvSpPr>
        <xdr:cNvPr id="637" name="n_4mainValue【児童館】&#10;一人当たり面積"/>
        <xdr:cNvSpPr txBox="1"/>
      </xdr:nvSpPr>
      <xdr:spPr>
        <a:xfrm>
          <a:off x="18421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9" name="直線コネクタ 64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0" name="テキスト ボックス 64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1" name="直線コネクタ 65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2" name="テキスト ボックス 65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3" name="直線コネクタ 65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4" name="テキスト ボックス 65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5" name="直線コネクタ 65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6" name="テキスト ボックス 65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7" name="直線コネクタ 65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8" name="テキスト ボックス 65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0" name="テキスト ボックス 65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152400</xdr:rowOff>
    </xdr:to>
    <xdr:cxnSp macro="">
      <xdr:nvCxnSpPr>
        <xdr:cNvPr id="662" name="直線コネクタ 661"/>
        <xdr:cNvCxnSpPr/>
      </xdr:nvCxnSpPr>
      <xdr:spPr>
        <a:xfrm flipV="1">
          <a:off x="16318864" y="1713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3"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4" name="直線コネクタ 663"/>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665" name="【公民館】&#10;有形固定資産減価償却率最大値テキスト"/>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666" name="直線コネクタ 665"/>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135907</xdr:rowOff>
    </xdr:from>
    <xdr:ext cx="405111" cy="259045"/>
    <xdr:sp macro="" textlink="">
      <xdr:nvSpPr>
        <xdr:cNvPr id="667" name="【公民館】&#10;有形固定資産減価償却率平均値テキスト"/>
        <xdr:cNvSpPr txBox="1"/>
      </xdr:nvSpPr>
      <xdr:spPr>
        <a:xfrm>
          <a:off x="16357600" y="1779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668" name="フローチャート: 判断 667"/>
        <xdr:cNvSpPr/>
      </xdr:nvSpPr>
      <xdr:spPr>
        <a:xfrm>
          <a:off x="162687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669" name="フローチャート: 判断 668"/>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670" name="フローチャート: 判断 669"/>
        <xdr:cNvSpPr/>
      </xdr:nvSpPr>
      <xdr:spPr>
        <a:xfrm>
          <a:off x="14541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671" name="フローチャート: 判断 670"/>
        <xdr:cNvSpPr/>
      </xdr:nvSpPr>
      <xdr:spPr>
        <a:xfrm>
          <a:off x="1365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105411</xdr:rowOff>
    </xdr:from>
    <xdr:to>
      <xdr:col>67</xdr:col>
      <xdr:colOff>101600</xdr:colOff>
      <xdr:row>105</xdr:row>
      <xdr:rowOff>35561</xdr:rowOff>
    </xdr:to>
    <xdr:sp macro="" textlink="">
      <xdr:nvSpPr>
        <xdr:cNvPr id="672" name="フローチャート: 判断 671"/>
        <xdr:cNvSpPr/>
      </xdr:nvSpPr>
      <xdr:spPr>
        <a:xfrm>
          <a:off x="12763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678" name="楕円 677"/>
        <xdr:cNvSpPr/>
      </xdr:nvSpPr>
      <xdr:spPr>
        <a:xfrm>
          <a:off x="162687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91457</xdr:rowOff>
    </xdr:from>
    <xdr:ext cx="405111" cy="259045"/>
    <xdr:sp macro="" textlink="">
      <xdr:nvSpPr>
        <xdr:cNvPr id="679" name="【公民館】&#10;有形固定資産減価償却率該当値テキスト"/>
        <xdr:cNvSpPr txBox="1"/>
      </xdr:nvSpPr>
      <xdr:spPr>
        <a:xfrm>
          <a:off x="16357600" y="1792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80645</xdr:rowOff>
    </xdr:from>
    <xdr:to>
      <xdr:col>81</xdr:col>
      <xdr:colOff>101600</xdr:colOff>
      <xdr:row>105</xdr:row>
      <xdr:rowOff>10795</xdr:rowOff>
    </xdr:to>
    <xdr:sp macro="" textlink="">
      <xdr:nvSpPr>
        <xdr:cNvPr id="680" name="楕円 679"/>
        <xdr:cNvSpPr/>
      </xdr:nvSpPr>
      <xdr:spPr>
        <a:xfrm>
          <a:off x="15430500" y="1791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131445</xdr:rowOff>
    </xdr:from>
    <xdr:to>
      <xdr:col>85</xdr:col>
      <xdr:colOff>127000</xdr:colOff>
      <xdr:row>104</xdr:row>
      <xdr:rowOff>163830</xdr:rowOff>
    </xdr:to>
    <xdr:cxnSp macro="">
      <xdr:nvCxnSpPr>
        <xdr:cNvPr id="681" name="直線コネクタ 680"/>
        <xdr:cNvCxnSpPr/>
      </xdr:nvCxnSpPr>
      <xdr:spPr>
        <a:xfrm>
          <a:off x="15481300" y="1796224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153036</xdr:rowOff>
    </xdr:from>
    <xdr:to>
      <xdr:col>76</xdr:col>
      <xdr:colOff>165100</xdr:colOff>
      <xdr:row>105</xdr:row>
      <xdr:rowOff>83186</xdr:rowOff>
    </xdr:to>
    <xdr:sp macro="" textlink="">
      <xdr:nvSpPr>
        <xdr:cNvPr id="682" name="楕円 681"/>
        <xdr:cNvSpPr/>
      </xdr:nvSpPr>
      <xdr:spPr>
        <a:xfrm>
          <a:off x="14541500" y="1798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131445</xdr:rowOff>
    </xdr:from>
    <xdr:to>
      <xdr:col>81</xdr:col>
      <xdr:colOff>50800</xdr:colOff>
      <xdr:row>105</xdr:row>
      <xdr:rowOff>32386</xdr:rowOff>
    </xdr:to>
    <xdr:cxnSp macro="">
      <xdr:nvCxnSpPr>
        <xdr:cNvPr id="683" name="直線コネクタ 682"/>
        <xdr:cNvCxnSpPr/>
      </xdr:nvCxnSpPr>
      <xdr:spPr>
        <a:xfrm flipV="1">
          <a:off x="14592300" y="17962245"/>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684" name="楕円 683"/>
        <xdr:cNvSpPr/>
      </xdr:nvSpPr>
      <xdr:spPr>
        <a:xfrm>
          <a:off x="13652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167639</xdr:rowOff>
    </xdr:from>
    <xdr:to>
      <xdr:col>76</xdr:col>
      <xdr:colOff>114300</xdr:colOff>
      <xdr:row>105</xdr:row>
      <xdr:rowOff>32386</xdr:rowOff>
    </xdr:to>
    <xdr:cxnSp macro="">
      <xdr:nvCxnSpPr>
        <xdr:cNvPr id="685" name="直線コネクタ 684"/>
        <xdr:cNvCxnSpPr/>
      </xdr:nvCxnSpPr>
      <xdr:spPr>
        <a:xfrm>
          <a:off x="13703300" y="1799843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80645</xdr:rowOff>
    </xdr:from>
    <xdr:to>
      <xdr:col>67</xdr:col>
      <xdr:colOff>101600</xdr:colOff>
      <xdr:row>105</xdr:row>
      <xdr:rowOff>10795</xdr:rowOff>
    </xdr:to>
    <xdr:sp macro="" textlink="">
      <xdr:nvSpPr>
        <xdr:cNvPr id="686" name="楕円 685"/>
        <xdr:cNvSpPr/>
      </xdr:nvSpPr>
      <xdr:spPr>
        <a:xfrm>
          <a:off x="12763500" y="1791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131445</xdr:rowOff>
    </xdr:from>
    <xdr:to>
      <xdr:col>71</xdr:col>
      <xdr:colOff>177800</xdr:colOff>
      <xdr:row>104</xdr:row>
      <xdr:rowOff>167639</xdr:rowOff>
    </xdr:to>
    <xdr:cxnSp macro="">
      <xdr:nvCxnSpPr>
        <xdr:cNvPr id="687" name="直線コネクタ 686"/>
        <xdr:cNvCxnSpPr/>
      </xdr:nvCxnSpPr>
      <xdr:spPr>
        <a:xfrm>
          <a:off x="12814300" y="1796224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7638</xdr:rowOff>
    </xdr:from>
    <xdr:ext cx="405111" cy="259045"/>
    <xdr:sp macro="" textlink="">
      <xdr:nvSpPr>
        <xdr:cNvPr id="688" name="n_1aveValue【公民館】&#10;有形固定資産減価償却率"/>
        <xdr:cNvSpPr txBox="1"/>
      </xdr:nvSpPr>
      <xdr:spPr>
        <a:xfrm>
          <a:off x="152660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67327</xdr:rowOff>
    </xdr:from>
    <xdr:ext cx="405111" cy="259045"/>
    <xdr:sp macro="" textlink="">
      <xdr:nvSpPr>
        <xdr:cNvPr id="689" name="n_2aveValue【公民館】&#10;有形固定資産減価償却率"/>
        <xdr:cNvSpPr txBox="1"/>
      </xdr:nvSpPr>
      <xdr:spPr>
        <a:xfrm>
          <a:off x="14389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41927</xdr:rowOff>
    </xdr:from>
    <xdr:ext cx="405111" cy="259045"/>
    <xdr:sp macro="" textlink="">
      <xdr:nvSpPr>
        <xdr:cNvPr id="690" name="n_3aveValue【公民館】&#10;有形固定資産減価償却率"/>
        <xdr:cNvSpPr txBox="1"/>
      </xdr:nvSpPr>
      <xdr:spPr>
        <a:xfrm>
          <a:off x="13500744"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26688</xdr:rowOff>
    </xdr:from>
    <xdr:ext cx="405111" cy="259045"/>
    <xdr:sp macro="" textlink="">
      <xdr:nvSpPr>
        <xdr:cNvPr id="691" name="n_4aveValue【公民館】&#10;有形固定資産減価償却率"/>
        <xdr:cNvSpPr txBox="1"/>
      </xdr:nvSpPr>
      <xdr:spPr>
        <a:xfrm>
          <a:off x="12611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27322</xdr:rowOff>
    </xdr:from>
    <xdr:ext cx="405111" cy="259045"/>
    <xdr:sp macro="" textlink="">
      <xdr:nvSpPr>
        <xdr:cNvPr id="692" name="n_1mainValue【公民館】&#10;有形固定資産減価償却率"/>
        <xdr:cNvSpPr txBox="1"/>
      </xdr:nvSpPr>
      <xdr:spPr>
        <a:xfrm>
          <a:off x="15266044" y="1768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74313</xdr:rowOff>
    </xdr:from>
    <xdr:ext cx="405111" cy="259045"/>
    <xdr:sp macro="" textlink="">
      <xdr:nvSpPr>
        <xdr:cNvPr id="693" name="n_2mainValue【公民館】&#10;有形固定資産減価償却率"/>
        <xdr:cNvSpPr txBox="1"/>
      </xdr:nvSpPr>
      <xdr:spPr>
        <a:xfrm>
          <a:off x="14389744"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694" name="n_3mainValue【公民館】&#10;有形固定資産減価償却率"/>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27322</xdr:rowOff>
    </xdr:from>
    <xdr:ext cx="405111" cy="259045"/>
    <xdr:sp macro="" textlink="">
      <xdr:nvSpPr>
        <xdr:cNvPr id="695" name="n_4mainValue【公民館】&#10;有形固定資産減価償却率"/>
        <xdr:cNvSpPr txBox="1"/>
      </xdr:nvSpPr>
      <xdr:spPr>
        <a:xfrm>
          <a:off x="12611744" y="1768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6" name="直線コネクタ 70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7" name="テキスト ボックス 70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8" name="直線コネクタ 70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9" name="テキスト ボックス 70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0" name="直線コネクタ 70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1" name="テキスト ボックス 71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2" name="直線コネクタ 71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3" name="テキスト ボックス 71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4" name="直線コネクタ 71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5" name="テキスト ボックス 71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6" name="直線コネクタ 71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7" name="テキスト ボックス 71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109</xdr:row>
      <xdr:rowOff>20682</xdr:rowOff>
    </xdr:to>
    <xdr:cxnSp macro="">
      <xdr:nvCxnSpPr>
        <xdr:cNvPr id="721" name="直線コネクタ 720"/>
        <xdr:cNvCxnSpPr/>
      </xdr:nvCxnSpPr>
      <xdr:spPr>
        <a:xfrm flipV="1">
          <a:off x="22160864" y="17301211"/>
          <a:ext cx="0" cy="140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722"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723" name="直線コネクタ 722"/>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724" name="【公民館】&#10;一人当たり面積最大値テキスト"/>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725" name="直線コネクタ 724"/>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10721</xdr:rowOff>
    </xdr:from>
    <xdr:ext cx="469744" cy="259045"/>
    <xdr:sp macro="" textlink="">
      <xdr:nvSpPr>
        <xdr:cNvPr id="726" name="【公民館】&#10;一人当たり面積平均値テキスト"/>
        <xdr:cNvSpPr txBox="1"/>
      </xdr:nvSpPr>
      <xdr:spPr>
        <a:xfrm>
          <a:off x="22199600" y="18184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727" name="フローチャート: 判断 726"/>
        <xdr:cNvSpPr/>
      </xdr:nvSpPr>
      <xdr:spPr>
        <a:xfrm>
          <a:off x="22110700" y="183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141332</xdr:rowOff>
    </xdr:from>
    <xdr:to>
      <xdr:col>112</xdr:col>
      <xdr:colOff>38100</xdr:colOff>
      <xdr:row>107</xdr:row>
      <xdr:rowOff>71482</xdr:rowOff>
    </xdr:to>
    <xdr:sp macro="" textlink="">
      <xdr:nvSpPr>
        <xdr:cNvPr id="728" name="フローチャート: 判断 727"/>
        <xdr:cNvSpPr/>
      </xdr:nvSpPr>
      <xdr:spPr>
        <a:xfrm>
          <a:off x="21272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149498</xdr:rowOff>
    </xdr:from>
    <xdr:to>
      <xdr:col>107</xdr:col>
      <xdr:colOff>101600</xdr:colOff>
      <xdr:row>107</xdr:row>
      <xdr:rowOff>79648</xdr:rowOff>
    </xdr:to>
    <xdr:sp macro="" textlink="">
      <xdr:nvSpPr>
        <xdr:cNvPr id="729" name="フローチャート: 判断 728"/>
        <xdr:cNvSpPr/>
      </xdr:nvSpPr>
      <xdr:spPr>
        <a:xfrm>
          <a:off x="203835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141332</xdr:rowOff>
    </xdr:from>
    <xdr:to>
      <xdr:col>102</xdr:col>
      <xdr:colOff>165100</xdr:colOff>
      <xdr:row>107</xdr:row>
      <xdr:rowOff>71482</xdr:rowOff>
    </xdr:to>
    <xdr:sp macro="" textlink="">
      <xdr:nvSpPr>
        <xdr:cNvPr id="730" name="フローチャート: 判断 729"/>
        <xdr:cNvSpPr/>
      </xdr:nvSpPr>
      <xdr:spPr>
        <a:xfrm>
          <a:off x="19494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731" name="フローチャート: 判断 730"/>
        <xdr:cNvSpPr/>
      </xdr:nvSpPr>
      <xdr:spPr>
        <a:xfrm>
          <a:off x="18605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125005</xdr:rowOff>
    </xdr:from>
    <xdr:to>
      <xdr:col>116</xdr:col>
      <xdr:colOff>114300</xdr:colOff>
      <xdr:row>108</xdr:row>
      <xdr:rowOff>55155</xdr:rowOff>
    </xdr:to>
    <xdr:sp macro="" textlink="">
      <xdr:nvSpPr>
        <xdr:cNvPr id="737" name="楕円 736"/>
        <xdr:cNvSpPr/>
      </xdr:nvSpPr>
      <xdr:spPr>
        <a:xfrm>
          <a:off x="221107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103432</xdr:rowOff>
    </xdr:from>
    <xdr:ext cx="469744" cy="259045"/>
    <xdr:sp macro="" textlink="">
      <xdr:nvSpPr>
        <xdr:cNvPr id="738" name="【公民館】&#10;一人当たり面積該当値テキスト"/>
        <xdr:cNvSpPr txBox="1"/>
      </xdr:nvSpPr>
      <xdr:spPr>
        <a:xfrm>
          <a:off x="22199600"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129902</xdr:rowOff>
    </xdr:from>
    <xdr:to>
      <xdr:col>112</xdr:col>
      <xdr:colOff>38100</xdr:colOff>
      <xdr:row>108</xdr:row>
      <xdr:rowOff>60052</xdr:rowOff>
    </xdr:to>
    <xdr:sp macro="" textlink="">
      <xdr:nvSpPr>
        <xdr:cNvPr id="739" name="楕円 738"/>
        <xdr:cNvSpPr/>
      </xdr:nvSpPr>
      <xdr:spPr>
        <a:xfrm>
          <a:off x="21272500" y="1847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4355</xdr:rowOff>
    </xdr:from>
    <xdr:to>
      <xdr:col>116</xdr:col>
      <xdr:colOff>63500</xdr:colOff>
      <xdr:row>108</xdr:row>
      <xdr:rowOff>9252</xdr:rowOff>
    </xdr:to>
    <xdr:cxnSp macro="">
      <xdr:nvCxnSpPr>
        <xdr:cNvPr id="740" name="直線コネクタ 739"/>
        <xdr:cNvCxnSpPr/>
      </xdr:nvCxnSpPr>
      <xdr:spPr>
        <a:xfrm flipV="1">
          <a:off x="21323300" y="18520955"/>
          <a:ext cx="8382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85816</xdr:rowOff>
    </xdr:from>
    <xdr:to>
      <xdr:col>107</xdr:col>
      <xdr:colOff>101600</xdr:colOff>
      <xdr:row>106</xdr:row>
      <xdr:rowOff>15966</xdr:rowOff>
    </xdr:to>
    <xdr:sp macro="" textlink="">
      <xdr:nvSpPr>
        <xdr:cNvPr id="741" name="楕円 740"/>
        <xdr:cNvSpPr/>
      </xdr:nvSpPr>
      <xdr:spPr>
        <a:xfrm>
          <a:off x="2038350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136616</xdr:rowOff>
    </xdr:from>
    <xdr:to>
      <xdr:col>111</xdr:col>
      <xdr:colOff>177800</xdr:colOff>
      <xdr:row>108</xdr:row>
      <xdr:rowOff>9252</xdr:rowOff>
    </xdr:to>
    <xdr:cxnSp macro="">
      <xdr:nvCxnSpPr>
        <xdr:cNvPr id="742" name="直線コネクタ 741"/>
        <xdr:cNvCxnSpPr/>
      </xdr:nvCxnSpPr>
      <xdr:spPr>
        <a:xfrm>
          <a:off x="20434300" y="18138866"/>
          <a:ext cx="889000" cy="38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98879</xdr:rowOff>
    </xdr:from>
    <xdr:to>
      <xdr:col>102</xdr:col>
      <xdr:colOff>165100</xdr:colOff>
      <xdr:row>106</xdr:row>
      <xdr:rowOff>29029</xdr:rowOff>
    </xdr:to>
    <xdr:sp macro="" textlink="">
      <xdr:nvSpPr>
        <xdr:cNvPr id="743" name="楕円 742"/>
        <xdr:cNvSpPr/>
      </xdr:nvSpPr>
      <xdr:spPr>
        <a:xfrm>
          <a:off x="19494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136616</xdr:rowOff>
    </xdr:from>
    <xdr:to>
      <xdr:col>107</xdr:col>
      <xdr:colOff>50800</xdr:colOff>
      <xdr:row>105</xdr:row>
      <xdr:rowOff>149679</xdr:rowOff>
    </xdr:to>
    <xdr:cxnSp macro="">
      <xdr:nvCxnSpPr>
        <xdr:cNvPr id="744" name="直線コネクタ 743"/>
        <xdr:cNvCxnSpPr/>
      </xdr:nvCxnSpPr>
      <xdr:spPr>
        <a:xfrm flipV="1">
          <a:off x="19545300" y="1813886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111942</xdr:rowOff>
    </xdr:from>
    <xdr:to>
      <xdr:col>98</xdr:col>
      <xdr:colOff>38100</xdr:colOff>
      <xdr:row>106</xdr:row>
      <xdr:rowOff>42092</xdr:rowOff>
    </xdr:to>
    <xdr:sp macro="" textlink="">
      <xdr:nvSpPr>
        <xdr:cNvPr id="745" name="楕円 744"/>
        <xdr:cNvSpPr/>
      </xdr:nvSpPr>
      <xdr:spPr>
        <a:xfrm>
          <a:off x="186055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149679</xdr:rowOff>
    </xdr:from>
    <xdr:to>
      <xdr:col>102</xdr:col>
      <xdr:colOff>114300</xdr:colOff>
      <xdr:row>105</xdr:row>
      <xdr:rowOff>162742</xdr:rowOff>
    </xdr:to>
    <xdr:cxnSp macro="">
      <xdr:nvCxnSpPr>
        <xdr:cNvPr id="746" name="直線コネクタ 745"/>
        <xdr:cNvCxnSpPr/>
      </xdr:nvCxnSpPr>
      <xdr:spPr>
        <a:xfrm flipV="1">
          <a:off x="18656300" y="1815192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88009</xdr:rowOff>
    </xdr:from>
    <xdr:ext cx="469744" cy="259045"/>
    <xdr:sp macro="" textlink="">
      <xdr:nvSpPr>
        <xdr:cNvPr id="747" name="n_1aveValue【公民館】&#10;一人当たり面積"/>
        <xdr:cNvSpPr txBox="1"/>
      </xdr:nvSpPr>
      <xdr:spPr>
        <a:xfrm>
          <a:off x="21075727" y="1809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70775</xdr:rowOff>
    </xdr:from>
    <xdr:ext cx="469744" cy="259045"/>
    <xdr:sp macro="" textlink="">
      <xdr:nvSpPr>
        <xdr:cNvPr id="748" name="n_2aveValue【公民館】&#10;一人当たり面積"/>
        <xdr:cNvSpPr txBox="1"/>
      </xdr:nvSpPr>
      <xdr:spPr>
        <a:xfrm>
          <a:off x="201994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62609</xdr:rowOff>
    </xdr:from>
    <xdr:ext cx="469744" cy="259045"/>
    <xdr:sp macro="" textlink="">
      <xdr:nvSpPr>
        <xdr:cNvPr id="749" name="n_3aveValue【公民館】&#10;一人当たり面積"/>
        <xdr:cNvSpPr txBox="1"/>
      </xdr:nvSpPr>
      <xdr:spPr>
        <a:xfrm>
          <a:off x="19310427" y="1840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72407</xdr:rowOff>
    </xdr:from>
    <xdr:ext cx="469744" cy="259045"/>
    <xdr:sp macro="" textlink="">
      <xdr:nvSpPr>
        <xdr:cNvPr id="750" name="n_4aveValue【公民館】&#10;一人当たり面積"/>
        <xdr:cNvSpPr txBox="1"/>
      </xdr:nvSpPr>
      <xdr:spPr>
        <a:xfrm>
          <a:off x="18421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51179</xdr:rowOff>
    </xdr:from>
    <xdr:ext cx="469744" cy="259045"/>
    <xdr:sp macro="" textlink="">
      <xdr:nvSpPr>
        <xdr:cNvPr id="751" name="n_1mainValue【公民館】&#10;一人当たり面積"/>
        <xdr:cNvSpPr txBox="1"/>
      </xdr:nvSpPr>
      <xdr:spPr>
        <a:xfrm>
          <a:off x="21075727" y="1856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32493</xdr:rowOff>
    </xdr:from>
    <xdr:ext cx="469744" cy="259045"/>
    <xdr:sp macro="" textlink="">
      <xdr:nvSpPr>
        <xdr:cNvPr id="752" name="n_2mainValue【公民館】&#10;一人当たり面積"/>
        <xdr:cNvSpPr txBox="1"/>
      </xdr:nvSpPr>
      <xdr:spPr>
        <a:xfrm>
          <a:off x="20199427" y="1786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45556</xdr:rowOff>
    </xdr:from>
    <xdr:ext cx="469744" cy="259045"/>
    <xdr:sp macro="" textlink="">
      <xdr:nvSpPr>
        <xdr:cNvPr id="753" name="n_3mainValue【公民館】&#10;一人当たり面積"/>
        <xdr:cNvSpPr txBox="1"/>
      </xdr:nvSpPr>
      <xdr:spPr>
        <a:xfrm>
          <a:off x="193104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58619</xdr:rowOff>
    </xdr:from>
    <xdr:ext cx="469744" cy="259045"/>
    <xdr:sp macro="" textlink="">
      <xdr:nvSpPr>
        <xdr:cNvPr id="754" name="n_4mainValue【公民館】&#10;一人当たり面積"/>
        <xdr:cNvSpPr txBox="1"/>
      </xdr:nvSpPr>
      <xdr:spPr>
        <a:xfrm>
          <a:off x="18421427" y="1788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r>
            <a:rPr kumimoji="1" lang="ja-JP" altLang="en-US" sz="900">
              <a:latin typeface="ＭＳ Ｐゴシック" panose="020B0600070205080204" pitchFamily="50" charset="-128"/>
              <a:ea typeface="ＭＳ Ｐゴシック" panose="020B0600070205080204" pitchFamily="50" charset="-128"/>
            </a:rPr>
            <a:t>　道路及び橋りょう・トンネルの有形固定資産減価償却率は、老朽化に伴い年々増加しているが、類似団体内平均値を下回っている。今後も、湯沢市公共施設等総合管理計画や各種長寿命化計画に基づきインフラ施設の適切な維持、改修を行っていく。</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学校施設の有形固定資産減価償却率は、稲川地域の小学校の統廃合により前年度比で</a:t>
          </a:r>
          <a:r>
            <a:rPr kumimoji="1" lang="en-US" altLang="ja-JP" sz="900">
              <a:latin typeface="ＭＳ Ｐゴシック" panose="020B0600070205080204" pitchFamily="50" charset="-128"/>
              <a:ea typeface="ＭＳ Ｐゴシック" panose="020B0600070205080204" pitchFamily="50" charset="-128"/>
            </a:rPr>
            <a:t>2.5</a:t>
          </a:r>
          <a:r>
            <a:rPr kumimoji="1" lang="ja-JP" altLang="en-US" sz="900">
              <a:latin typeface="ＭＳ Ｐゴシック" panose="020B0600070205080204" pitchFamily="50" charset="-128"/>
              <a:ea typeface="ＭＳ Ｐゴシック" panose="020B0600070205080204" pitchFamily="50" charset="-128"/>
            </a:rPr>
            <a:t>ポイント減少し</a:t>
          </a:r>
          <a:r>
            <a:rPr kumimoji="1" lang="en-US" altLang="ja-JP" sz="900">
              <a:latin typeface="ＭＳ Ｐゴシック" panose="020B0600070205080204" pitchFamily="50" charset="-128"/>
              <a:ea typeface="ＭＳ Ｐゴシック" panose="020B0600070205080204" pitchFamily="50" charset="-128"/>
            </a:rPr>
            <a:t>56.9</a:t>
          </a:r>
          <a:r>
            <a:rPr kumimoji="1" lang="ja-JP" altLang="en-US" sz="900">
              <a:latin typeface="ＭＳ Ｐゴシック" panose="020B0600070205080204" pitchFamily="50" charset="-128"/>
              <a:ea typeface="ＭＳ Ｐゴシック" panose="020B0600070205080204" pitchFamily="50" charset="-128"/>
            </a:rPr>
            <a:t>％となった。依然として類似団体内平均値を下回っている。今後も、令和元年度に策定した湯沢市学校再編計画に基づく適正規模、適正配置を推進するとともに、令和２年度に策定した湯沢市学校施設の長寿命化計画に基づく既存施設の長寿命化を図りながら、適切な維持、改修を行っていく。</a:t>
          </a:r>
        </a:p>
        <a:p>
          <a:r>
            <a:rPr kumimoji="1" lang="ja-JP" altLang="en-US" sz="900">
              <a:latin typeface="ＭＳ Ｐゴシック" panose="020B0600070205080204" pitchFamily="50" charset="-128"/>
              <a:ea typeface="ＭＳ Ｐゴシック" panose="020B0600070205080204" pitchFamily="50" charset="-128"/>
            </a:rPr>
            <a:t>　公営住宅の有形固定資産減価償却率は、</a:t>
          </a:r>
          <a:r>
            <a:rPr kumimoji="1" lang="en-US" altLang="ja-JP" sz="900">
              <a:latin typeface="ＭＳ Ｐゴシック" panose="020B0600070205080204" pitchFamily="50" charset="-128"/>
              <a:ea typeface="ＭＳ Ｐゴシック" panose="020B0600070205080204" pitchFamily="50" charset="-128"/>
            </a:rPr>
            <a:t>96.1</a:t>
          </a:r>
          <a:r>
            <a:rPr kumimoji="1" lang="ja-JP" altLang="en-US" sz="900">
              <a:latin typeface="ＭＳ Ｐゴシック" panose="020B0600070205080204" pitchFamily="50" charset="-128"/>
              <a:ea typeface="ＭＳ Ｐゴシック" panose="020B0600070205080204" pitchFamily="50" charset="-128"/>
            </a:rPr>
            <a:t>％と類似団体内平均値を大きく上回っている。要因としては、耐用年数を超えてはいるものの、適切な修繕等を行い活用している住宅が多いことが挙げられる。今後も比率は高い水準で推移する見込みであることから、湯沢市公共施設等総合管理計画や令和２年度に策定した住宅施策の基本方針についての見直しに係る第２期湯沢市住生活基本計画及び湯沢市市営住宅長寿命化計画に基づき、市営住宅の適切な維持、改修等を行っていく。</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児童館の有形固定資産減価償却率は、</a:t>
          </a:r>
          <a:r>
            <a:rPr kumimoji="1" lang="en-US" altLang="ja-JP" sz="900">
              <a:latin typeface="ＭＳ Ｐゴシック" panose="020B0600070205080204" pitchFamily="50" charset="-128"/>
              <a:ea typeface="ＭＳ Ｐゴシック" panose="020B0600070205080204" pitchFamily="50" charset="-128"/>
            </a:rPr>
            <a:t>75.4</a:t>
          </a:r>
          <a:r>
            <a:rPr kumimoji="1" lang="ja-JP" altLang="en-US" sz="900">
              <a:latin typeface="ＭＳ Ｐゴシック" panose="020B0600070205080204" pitchFamily="50" charset="-128"/>
              <a:ea typeface="ＭＳ Ｐゴシック" panose="020B0600070205080204" pitchFamily="50" charset="-128"/>
            </a:rPr>
            <a:t>％と類似団体内平均値を大きく上回っている。今後は湯沢市公共施設等総合管理計画に基づく他施設との複合化や少子化による他地域児童館との合併に伴う建て替え等が予想され、有形固定資産減価償却率が低下する見込みではあるが、当面は高い水準で推移する見込みである。老朽化等で利用者に危険が及ぶことの無いよう、適切な維持、改修を行っていく。</a:t>
          </a:r>
        </a:p>
        <a:p>
          <a:r>
            <a:rPr kumimoji="1" lang="ja-JP" altLang="en-US" sz="900">
              <a:latin typeface="ＭＳ Ｐゴシック" panose="020B0600070205080204" pitchFamily="50" charset="-128"/>
              <a:ea typeface="ＭＳ Ｐゴシック" panose="020B0600070205080204" pitchFamily="50" charset="-128"/>
            </a:rPr>
            <a:t>　公民館の有形固定資産減価償却率は、前年度比で</a:t>
          </a:r>
          <a:r>
            <a:rPr kumimoji="1" lang="en-US" altLang="ja-JP" sz="900">
              <a:latin typeface="ＭＳ Ｐゴシック" panose="020B0600070205080204" pitchFamily="50" charset="-128"/>
              <a:ea typeface="ＭＳ Ｐゴシック" panose="020B0600070205080204" pitchFamily="50" charset="-128"/>
            </a:rPr>
            <a:t>1.7</a:t>
          </a:r>
          <a:r>
            <a:rPr kumimoji="1" lang="ja-JP" altLang="en-US" sz="900">
              <a:latin typeface="ＭＳ Ｐゴシック" panose="020B0600070205080204" pitchFamily="50" charset="-128"/>
              <a:ea typeface="ＭＳ Ｐゴシック" panose="020B0600070205080204" pitchFamily="50" charset="-128"/>
            </a:rPr>
            <a:t>ポイント増加し</a:t>
          </a:r>
          <a:r>
            <a:rPr kumimoji="1" lang="en-US" altLang="ja-JP" sz="900">
              <a:latin typeface="ＭＳ Ｐゴシック" panose="020B0600070205080204" pitchFamily="50" charset="-128"/>
              <a:ea typeface="ＭＳ Ｐゴシック" panose="020B0600070205080204" pitchFamily="50" charset="-128"/>
            </a:rPr>
            <a:t>64.6</a:t>
          </a:r>
          <a:r>
            <a:rPr kumimoji="1" lang="ja-JP" altLang="en-US" sz="900">
              <a:latin typeface="ＭＳ Ｐゴシック" panose="020B0600070205080204" pitchFamily="50" charset="-128"/>
              <a:ea typeface="ＭＳ Ｐゴシック" panose="020B0600070205080204" pitchFamily="50" charset="-128"/>
            </a:rPr>
            <a:t>％となったが、類似団体内平均値と同水準となっている。今後も湯沢市公共施設等総合管理計画及び湯沢市公共施設再編計画に基づき、適切な維持補修等による長寿命化を図っていく。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秋田県湯沢市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41,479
41,333
790.91
30,496,181
29,596,316
843,249
15,745,243
30,101,655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54.7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82567</xdr:rowOff>
    </xdr:from>
    <xdr:ext cx="405111" cy="259045"/>
    <xdr:sp macro="" textlink="">
      <xdr:nvSpPr>
        <xdr:cNvPr id="61" name="【図書館】&#10;有形固定資産減価償却率平均値テキスト"/>
        <xdr:cNvSpPr txBox="1"/>
      </xdr:nvSpPr>
      <xdr:spPr>
        <a:xfrm>
          <a:off x="4673600" y="6083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62" name="フローチャート: 判断 61"/>
        <xdr:cNvSpPr/>
      </xdr:nvSpPr>
      <xdr:spPr>
        <a:xfrm>
          <a:off x="4584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3" name="フローチャート: 判断 62"/>
        <xdr:cNvSpPr/>
      </xdr:nvSpPr>
      <xdr:spPr>
        <a:xfrm>
          <a:off x="3746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41910</xdr:rowOff>
    </xdr:from>
    <xdr:to>
      <xdr:col>15</xdr:col>
      <xdr:colOff>101600</xdr:colOff>
      <xdr:row>36</xdr:row>
      <xdr:rowOff>143510</xdr:rowOff>
    </xdr:to>
    <xdr:sp macro="" textlink="">
      <xdr:nvSpPr>
        <xdr:cNvPr id="64" name="フローチャート: 判断 63"/>
        <xdr:cNvSpPr/>
      </xdr:nvSpPr>
      <xdr:spPr>
        <a:xfrm>
          <a:off x="28575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25400</xdr:rowOff>
    </xdr:from>
    <xdr:to>
      <xdr:col>10</xdr:col>
      <xdr:colOff>165100</xdr:colOff>
      <xdr:row>36</xdr:row>
      <xdr:rowOff>127000</xdr:rowOff>
    </xdr:to>
    <xdr:sp macro="" textlink="">
      <xdr:nvSpPr>
        <xdr:cNvPr id="65" name="フローチャート: 判断 64"/>
        <xdr:cNvSpPr/>
      </xdr:nvSpPr>
      <xdr:spPr>
        <a:xfrm>
          <a:off x="196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19050</xdr:rowOff>
    </xdr:from>
    <xdr:to>
      <xdr:col>6</xdr:col>
      <xdr:colOff>38100</xdr:colOff>
      <xdr:row>36</xdr:row>
      <xdr:rowOff>120650</xdr:rowOff>
    </xdr:to>
    <xdr:sp macro="" textlink="">
      <xdr:nvSpPr>
        <xdr:cNvPr id="66" name="フローチャート: 判断 65"/>
        <xdr:cNvSpPr/>
      </xdr:nvSpPr>
      <xdr:spPr>
        <a:xfrm>
          <a:off x="1079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68580</xdr:rowOff>
    </xdr:from>
    <xdr:to>
      <xdr:col>24</xdr:col>
      <xdr:colOff>114300</xdr:colOff>
      <xdr:row>38</xdr:row>
      <xdr:rowOff>170180</xdr:rowOff>
    </xdr:to>
    <xdr:sp macro="" textlink="">
      <xdr:nvSpPr>
        <xdr:cNvPr id="72" name="楕円 71"/>
        <xdr:cNvSpPr/>
      </xdr:nvSpPr>
      <xdr:spPr>
        <a:xfrm>
          <a:off x="45847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47007</xdr:rowOff>
    </xdr:from>
    <xdr:ext cx="405111" cy="259045"/>
    <xdr:sp macro="" textlink="">
      <xdr:nvSpPr>
        <xdr:cNvPr id="73" name="【図書館】&#10;有形固定資産減価償却率該当値テキスト"/>
        <xdr:cNvSpPr txBox="1"/>
      </xdr:nvSpPr>
      <xdr:spPr>
        <a:xfrm>
          <a:off x="4673600" y="6562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27940</xdr:rowOff>
    </xdr:from>
    <xdr:to>
      <xdr:col>20</xdr:col>
      <xdr:colOff>38100</xdr:colOff>
      <xdr:row>38</xdr:row>
      <xdr:rowOff>129540</xdr:rowOff>
    </xdr:to>
    <xdr:sp macro="" textlink="">
      <xdr:nvSpPr>
        <xdr:cNvPr id="74" name="楕円 73"/>
        <xdr:cNvSpPr/>
      </xdr:nvSpPr>
      <xdr:spPr>
        <a:xfrm>
          <a:off x="374650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78740</xdr:rowOff>
    </xdr:from>
    <xdr:to>
      <xdr:col>24</xdr:col>
      <xdr:colOff>63500</xdr:colOff>
      <xdr:row>38</xdr:row>
      <xdr:rowOff>119380</xdr:rowOff>
    </xdr:to>
    <xdr:cxnSp macro="">
      <xdr:nvCxnSpPr>
        <xdr:cNvPr id="75" name="直線コネクタ 74"/>
        <xdr:cNvCxnSpPr/>
      </xdr:nvCxnSpPr>
      <xdr:spPr>
        <a:xfrm>
          <a:off x="3797300" y="6593840"/>
          <a:ext cx="8382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2540</xdr:rowOff>
    </xdr:from>
    <xdr:to>
      <xdr:col>15</xdr:col>
      <xdr:colOff>101600</xdr:colOff>
      <xdr:row>38</xdr:row>
      <xdr:rowOff>104140</xdr:rowOff>
    </xdr:to>
    <xdr:sp macro="" textlink="">
      <xdr:nvSpPr>
        <xdr:cNvPr id="76" name="楕円 75"/>
        <xdr:cNvSpPr/>
      </xdr:nvSpPr>
      <xdr:spPr>
        <a:xfrm>
          <a:off x="2857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53340</xdr:rowOff>
    </xdr:from>
    <xdr:to>
      <xdr:col>19</xdr:col>
      <xdr:colOff>177800</xdr:colOff>
      <xdr:row>38</xdr:row>
      <xdr:rowOff>78740</xdr:rowOff>
    </xdr:to>
    <xdr:cxnSp macro="">
      <xdr:nvCxnSpPr>
        <xdr:cNvPr id="77" name="直線コネクタ 76"/>
        <xdr:cNvCxnSpPr/>
      </xdr:nvCxnSpPr>
      <xdr:spPr>
        <a:xfrm>
          <a:off x="2908300" y="656844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147320</xdr:rowOff>
    </xdr:from>
    <xdr:to>
      <xdr:col>10</xdr:col>
      <xdr:colOff>165100</xdr:colOff>
      <xdr:row>38</xdr:row>
      <xdr:rowOff>77470</xdr:rowOff>
    </xdr:to>
    <xdr:sp macro="" textlink="">
      <xdr:nvSpPr>
        <xdr:cNvPr id="78" name="楕円 77"/>
        <xdr:cNvSpPr/>
      </xdr:nvSpPr>
      <xdr:spPr>
        <a:xfrm>
          <a:off x="1968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26670</xdr:rowOff>
    </xdr:from>
    <xdr:to>
      <xdr:col>15</xdr:col>
      <xdr:colOff>50800</xdr:colOff>
      <xdr:row>38</xdr:row>
      <xdr:rowOff>53340</xdr:rowOff>
    </xdr:to>
    <xdr:cxnSp macro="">
      <xdr:nvCxnSpPr>
        <xdr:cNvPr id="79" name="直線コネクタ 78"/>
        <xdr:cNvCxnSpPr/>
      </xdr:nvCxnSpPr>
      <xdr:spPr>
        <a:xfrm>
          <a:off x="2019300" y="65417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106680</xdr:rowOff>
    </xdr:from>
    <xdr:to>
      <xdr:col>6</xdr:col>
      <xdr:colOff>38100</xdr:colOff>
      <xdr:row>38</xdr:row>
      <xdr:rowOff>36830</xdr:rowOff>
    </xdr:to>
    <xdr:sp macro="" textlink="">
      <xdr:nvSpPr>
        <xdr:cNvPr id="80" name="楕円 79"/>
        <xdr:cNvSpPr/>
      </xdr:nvSpPr>
      <xdr:spPr>
        <a:xfrm>
          <a:off x="1079500" y="645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157480</xdr:rowOff>
    </xdr:from>
    <xdr:to>
      <xdr:col>10</xdr:col>
      <xdr:colOff>114300</xdr:colOff>
      <xdr:row>38</xdr:row>
      <xdr:rowOff>26670</xdr:rowOff>
    </xdr:to>
    <xdr:cxnSp macro="">
      <xdr:nvCxnSpPr>
        <xdr:cNvPr id="81" name="直線コネクタ 80"/>
        <xdr:cNvCxnSpPr/>
      </xdr:nvCxnSpPr>
      <xdr:spPr>
        <a:xfrm>
          <a:off x="1130300" y="6501130"/>
          <a:ext cx="8890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8907</xdr:rowOff>
    </xdr:from>
    <xdr:ext cx="405111" cy="259045"/>
    <xdr:sp macro="" textlink="">
      <xdr:nvSpPr>
        <xdr:cNvPr id="82" name="n_1aveValue【図書館】&#10;有形固定資産減価償却率"/>
        <xdr:cNvSpPr txBox="1"/>
      </xdr:nvSpPr>
      <xdr:spPr>
        <a:xfrm>
          <a:off x="35820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160037</xdr:rowOff>
    </xdr:from>
    <xdr:ext cx="405111" cy="259045"/>
    <xdr:sp macro="" textlink="">
      <xdr:nvSpPr>
        <xdr:cNvPr id="83" name="n_2aveValue【図書館】&#10;有形固定資産減価償却率"/>
        <xdr:cNvSpPr txBox="1"/>
      </xdr:nvSpPr>
      <xdr:spPr>
        <a:xfrm>
          <a:off x="2705744" y="5989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143527</xdr:rowOff>
    </xdr:from>
    <xdr:ext cx="405111" cy="259045"/>
    <xdr:sp macro="" textlink="">
      <xdr:nvSpPr>
        <xdr:cNvPr id="84" name="n_3aveValue【図書館】&#10;有形固定資産減価償却率"/>
        <xdr:cNvSpPr txBox="1"/>
      </xdr:nvSpPr>
      <xdr:spPr>
        <a:xfrm>
          <a:off x="1816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137177</xdr:rowOff>
    </xdr:from>
    <xdr:ext cx="405111" cy="259045"/>
    <xdr:sp macro="" textlink="">
      <xdr:nvSpPr>
        <xdr:cNvPr id="85" name="n_4aveValue【図書館】&#10;有形固定資産減価償却率"/>
        <xdr:cNvSpPr txBox="1"/>
      </xdr:nvSpPr>
      <xdr:spPr>
        <a:xfrm>
          <a:off x="927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120667</xdr:rowOff>
    </xdr:from>
    <xdr:ext cx="405111" cy="259045"/>
    <xdr:sp macro="" textlink="">
      <xdr:nvSpPr>
        <xdr:cNvPr id="86" name="n_1mainValue【図書館】&#10;有形固定資産減価償却率"/>
        <xdr:cNvSpPr txBox="1"/>
      </xdr:nvSpPr>
      <xdr:spPr>
        <a:xfrm>
          <a:off x="3582044" y="6635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87" name="n_2mainValue【図書館】&#10;有形固定資産減価償却率"/>
        <xdr:cNvSpPr txBox="1"/>
      </xdr:nvSpPr>
      <xdr:spPr>
        <a:xfrm>
          <a:off x="2705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68597</xdr:rowOff>
    </xdr:from>
    <xdr:ext cx="405111" cy="259045"/>
    <xdr:sp macro="" textlink="">
      <xdr:nvSpPr>
        <xdr:cNvPr id="88" name="n_3mainValue【図書館】&#10;有形固定資産減価償却率"/>
        <xdr:cNvSpPr txBox="1"/>
      </xdr:nvSpPr>
      <xdr:spPr>
        <a:xfrm>
          <a:off x="1816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27957</xdr:rowOff>
    </xdr:from>
    <xdr:ext cx="405111" cy="259045"/>
    <xdr:sp macro="" textlink="">
      <xdr:nvSpPr>
        <xdr:cNvPr id="89" name="n_4mainValue【図書館】&#10;有形固定資産減価償却率"/>
        <xdr:cNvSpPr txBox="1"/>
      </xdr:nvSpPr>
      <xdr:spPr>
        <a:xfrm>
          <a:off x="927744" y="6543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34290</xdr:rowOff>
    </xdr:from>
    <xdr:to>
      <xdr:col>54</xdr:col>
      <xdr:colOff>189865</xdr:colOff>
      <xdr:row>42</xdr:row>
      <xdr:rowOff>3810</xdr:rowOff>
    </xdr:to>
    <xdr:cxnSp macro="">
      <xdr:nvCxnSpPr>
        <xdr:cNvPr id="113" name="直線コネクタ 112"/>
        <xdr:cNvCxnSpPr/>
      </xdr:nvCxnSpPr>
      <xdr:spPr>
        <a:xfrm flipV="1">
          <a:off x="10476865" y="586359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4"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5" name="直線コネクタ 114"/>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152417</xdr:rowOff>
    </xdr:from>
    <xdr:ext cx="469744" cy="259045"/>
    <xdr:sp macro="" textlink="">
      <xdr:nvSpPr>
        <xdr:cNvPr id="116" name="【図書館】&#10;一人当たり面積最大値テキスト"/>
        <xdr:cNvSpPr txBox="1"/>
      </xdr:nvSpPr>
      <xdr:spPr>
        <a:xfrm>
          <a:off x="10515600" y="563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34290</xdr:rowOff>
    </xdr:from>
    <xdr:to>
      <xdr:col>55</xdr:col>
      <xdr:colOff>88900</xdr:colOff>
      <xdr:row>34</xdr:row>
      <xdr:rowOff>34290</xdr:rowOff>
    </xdr:to>
    <xdr:cxnSp macro="">
      <xdr:nvCxnSpPr>
        <xdr:cNvPr id="117" name="直線コネクタ 116"/>
        <xdr:cNvCxnSpPr/>
      </xdr:nvCxnSpPr>
      <xdr:spPr>
        <a:xfrm>
          <a:off x="10388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82567</xdr:rowOff>
    </xdr:from>
    <xdr:ext cx="469744" cy="259045"/>
    <xdr:sp macro="" textlink="">
      <xdr:nvSpPr>
        <xdr:cNvPr id="118" name="【図書館】&#10;一人当たり面積平均値テキスト"/>
        <xdr:cNvSpPr txBox="1"/>
      </xdr:nvSpPr>
      <xdr:spPr>
        <a:xfrm>
          <a:off x="10515600" y="6769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59690</xdr:rowOff>
    </xdr:from>
    <xdr:to>
      <xdr:col>55</xdr:col>
      <xdr:colOff>50800</xdr:colOff>
      <xdr:row>40</xdr:row>
      <xdr:rowOff>161290</xdr:rowOff>
    </xdr:to>
    <xdr:sp macro="" textlink="">
      <xdr:nvSpPr>
        <xdr:cNvPr id="119" name="フローチャート: 判断 118"/>
        <xdr:cNvSpPr/>
      </xdr:nvSpPr>
      <xdr:spPr>
        <a:xfrm>
          <a:off x="104267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67310</xdr:rowOff>
    </xdr:from>
    <xdr:to>
      <xdr:col>50</xdr:col>
      <xdr:colOff>165100</xdr:colOff>
      <xdr:row>40</xdr:row>
      <xdr:rowOff>168910</xdr:rowOff>
    </xdr:to>
    <xdr:sp macro="" textlink="">
      <xdr:nvSpPr>
        <xdr:cNvPr id="120" name="フローチャート: 判断 119"/>
        <xdr:cNvSpPr/>
      </xdr:nvSpPr>
      <xdr:spPr>
        <a:xfrm>
          <a:off x="95885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74930</xdr:rowOff>
    </xdr:from>
    <xdr:to>
      <xdr:col>46</xdr:col>
      <xdr:colOff>38100</xdr:colOff>
      <xdr:row>41</xdr:row>
      <xdr:rowOff>5080</xdr:rowOff>
    </xdr:to>
    <xdr:sp macro="" textlink="">
      <xdr:nvSpPr>
        <xdr:cNvPr id="121" name="フローチャート: 判断 120"/>
        <xdr:cNvSpPr/>
      </xdr:nvSpPr>
      <xdr:spPr>
        <a:xfrm>
          <a:off x="8699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78740</xdr:rowOff>
    </xdr:from>
    <xdr:to>
      <xdr:col>41</xdr:col>
      <xdr:colOff>101600</xdr:colOff>
      <xdr:row>41</xdr:row>
      <xdr:rowOff>8890</xdr:rowOff>
    </xdr:to>
    <xdr:sp macro="" textlink="">
      <xdr:nvSpPr>
        <xdr:cNvPr id="122" name="フローチャート: 判断 121"/>
        <xdr:cNvSpPr/>
      </xdr:nvSpPr>
      <xdr:spPr>
        <a:xfrm>
          <a:off x="7810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86360</xdr:rowOff>
    </xdr:from>
    <xdr:to>
      <xdr:col>36</xdr:col>
      <xdr:colOff>165100</xdr:colOff>
      <xdr:row>41</xdr:row>
      <xdr:rowOff>16510</xdr:rowOff>
    </xdr:to>
    <xdr:sp macro="" textlink="">
      <xdr:nvSpPr>
        <xdr:cNvPr id="123" name="フローチャート: 判断 122"/>
        <xdr:cNvSpPr/>
      </xdr:nvSpPr>
      <xdr:spPr>
        <a:xfrm>
          <a:off x="6921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128270</xdr:rowOff>
    </xdr:from>
    <xdr:to>
      <xdr:col>55</xdr:col>
      <xdr:colOff>50800</xdr:colOff>
      <xdr:row>41</xdr:row>
      <xdr:rowOff>58420</xdr:rowOff>
    </xdr:to>
    <xdr:sp macro="" textlink="">
      <xdr:nvSpPr>
        <xdr:cNvPr id="129" name="楕円 128"/>
        <xdr:cNvSpPr/>
      </xdr:nvSpPr>
      <xdr:spPr>
        <a:xfrm>
          <a:off x="104267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106697</xdr:rowOff>
    </xdr:from>
    <xdr:ext cx="469744" cy="259045"/>
    <xdr:sp macro="" textlink="">
      <xdr:nvSpPr>
        <xdr:cNvPr id="130" name="【図書館】&#10;一人当たり面積該当値テキスト"/>
        <xdr:cNvSpPr txBox="1"/>
      </xdr:nvSpPr>
      <xdr:spPr>
        <a:xfrm>
          <a:off x="10515600"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132080</xdr:rowOff>
    </xdr:from>
    <xdr:to>
      <xdr:col>50</xdr:col>
      <xdr:colOff>165100</xdr:colOff>
      <xdr:row>41</xdr:row>
      <xdr:rowOff>62230</xdr:rowOff>
    </xdr:to>
    <xdr:sp macro="" textlink="">
      <xdr:nvSpPr>
        <xdr:cNvPr id="131" name="楕円 130"/>
        <xdr:cNvSpPr/>
      </xdr:nvSpPr>
      <xdr:spPr>
        <a:xfrm>
          <a:off x="9588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7620</xdr:rowOff>
    </xdr:from>
    <xdr:to>
      <xdr:col>55</xdr:col>
      <xdr:colOff>0</xdr:colOff>
      <xdr:row>41</xdr:row>
      <xdr:rowOff>11430</xdr:rowOff>
    </xdr:to>
    <xdr:cxnSp macro="">
      <xdr:nvCxnSpPr>
        <xdr:cNvPr id="132" name="直線コネクタ 131"/>
        <xdr:cNvCxnSpPr/>
      </xdr:nvCxnSpPr>
      <xdr:spPr>
        <a:xfrm flipV="1">
          <a:off x="9639300" y="70370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135890</xdr:rowOff>
    </xdr:from>
    <xdr:to>
      <xdr:col>46</xdr:col>
      <xdr:colOff>38100</xdr:colOff>
      <xdr:row>41</xdr:row>
      <xdr:rowOff>66040</xdr:rowOff>
    </xdr:to>
    <xdr:sp macro="" textlink="">
      <xdr:nvSpPr>
        <xdr:cNvPr id="133" name="楕円 132"/>
        <xdr:cNvSpPr/>
      </xdr:nvSpPr>
      <xdr:spPr>
        <a:xfrm>
          <a:off x="8699500" y="69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11430</xdr:rowOff>
    </xdr:from>
    <xdr:to>
      <xdr:col>50</xdr:col>
      <xdr:colOff>114300</xdr:colOff>
      <xdr:row>41</xdr:row>
      <xdr:rowOff>15240</xdr:rowOff>
    </xdr:to>
    <xdr:cxnSp macro="">
      <xdr:nvCxnSpPr>
        <xdr:cNvPr id="134" name="直線コネクタ 133"/>
        <xdr:cNvCxnSpPr/>
      </xdr:nvCxnSpPr>
      <xdr:spPr>
        <a:xfrm flipV="1">
          <a:off x="8750300" y="70408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143510</xdr:rowOff>
    </xdr:from>
    <xdr:to>
      <xdr:col>41</xdr:col>
      <xdr:colOff>101600</xdr:colOff>
      <xdr:row>41</xdr:row>
      <xdr:rowOff>73660</xdr:rowOff>
    </xdr:to>
    <xdr:sp macro="" textlink="">
      <xdr:nvSpPr>
        <xdr:cNvPr id="135" name="楕円 134"/>
        <xdr:cNvSpPr/>
      </xdr:nvSpPr>
      <xdr:spPr>
        <a:xfrm>
          <a:off x="7810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15240</xdr:rowOff>
    </xdr:from>
    <xdr:to>
      <xdr:col>45</xdr:col>
      <xdr:colOff>177800</xdr:colOff>
      <xdr:row>41</xdr:row>
      <xdr:rowOff>22860</xdr:rowOff>
    </xdr:to>
    <xdr:cxnSp macro="">
      <xdr:nvCxnSpPr>
        <xdr:cNvPr id="136" name="直線コネクタ 135"/>
        <xdr:cNvCxnSpPr/>
      </xdr:nvCxnSpPr>
      <xdr:spPr>
        <a:xfrm flipV="1">
          <a:off x="7861300" y="70446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147320</xdr:rowOff>
    </xdr:from>
    <xdr:to>
      <xdr:col>36</xdr:col>
      <xdr:colOff>165100</xdr:colOff>
      <xdr:row>41</xdr:row>
      <xdr:rowOff>77470</xdr:rowOff>
    </xdr:to>
    <xdr:sp macro="" textlink="">
      <xdr:nvSpPr>
        <xdr:cNvPr id="137" name="楕円 136"/>
        <xdr:cNvSpPr/>
      </xdr:nvSpPr>
      <xdr:spPr>
        <a:xfrm>
          <a:off x="6921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22860</xdr:rowOff>
    </xdr:from>
    <xdr:to>
      <xdr:col>41</xdr:col>
      <xdr:colOff>50800</xdr:colOff>
      <xdr:row>41</xdr:row>
      <xdr:rowOff>26670</xdr:rowOff>
    </xdr:to>
    <xdr:cxnSp macro="">
      <xdr:nvCxnSpPr>
        <xdr:cNvPr id="138" name="直線コネクタ 137"/>
        <xdr:cNvCxnSpPr/>
      </xdr:nvCxnSpPr>
      <xdr:spPr>
        <a:xfrm flipV="1">
          <a:off x="6972300" y="70523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13987</xdr:rowOff>
    </xdr:from>
    <xdr:ext cx="469744" cy="259045"/>
    <xdr:sp macro="" textlink="">
      <xdr:nvSpPr>
        <xdr:cNvPr id="139" name="n_1aveValue【図書館】&#10;一人当たり面積"/>
        <xdr:cNvSpPr txBox="1"/>
      </xdr:nvSpPr>
      <xdr:spPr>
        <a:xfrm>
          <a:off x="9391727" y="670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21607</xdr:rowOff>
    </xdr:from>
    <xdr:ext cx="469744" cy="259045"/>
    <xdr:sp macro="" textlink="">
      <xdr:nvSpPr>
        <xdr:cNvPr id="140" name="n_2aveValue【図書館】&#10;一人当たり面積"/>
        <xdr:cNvSpPr txBox="1"/>
      </xdr:nvSpPr>
      <xdr:spPr>
        <a:xfrm>
          <a:off x="85154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25417</xdr:rowOff>
    </xdr:from>
    <xdr:ext cx="469744" cy="259045"/>
    <xdr:sp macro="" textlink="">
      <xdr:nvSpPr>
        <xdr:cNvPr id="141" name="n_3aveValue【図書館】&#10;一人当たり面積"/>
        <xdr:cNvSpPr txBox="1"/>
      </xdr:nvSpPr>
      <xdr:spPr>
        <a:xfrm>
          <a:off x="76264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33037</xdr:rowOff>
    </xdr:from>
    <xdr:ext cx="469744" cy="259045"/>
    <xdr:sp macro="" textlink="">
      <xdr:nvSpPr>
        <xdr:cNvPr id="142" name="n_4aveValue【図書館】&#10;一人当たり面積"/>
        <xdr:cNvSpPr txBox="1"/>
      </xdr:nvSpPr>
      <xdr:spPr>
        <a:xfrm>
          <a:off x="6737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53357</xdr:rowOff>
    </xdr:from>
    <xdr:ext cx="469744" cy="259045"/>
    <xdr:sp macro="" textlink="">
      <xdr:nvSpPr>
        <xdr:cNvPr id="143" name="n_1mainValue【図書館】&#10;一人当たり面積"/>
        <xdr:cNvSpPr txBox="1"/>
      </xdr:nvSpPr>
      <xdr:spPr>
        <a:xfrm>
          <a:off x="9391727"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57167</xdr:rowOff>
    </xdr:from>
    <xdr:ext cx="469744" cy="259045"/>
    <xdr:sp macro="" textlink="">
      <xdr:nvSpPr>
        <xdr:cNvPr id="144" name="n_2mainValue【図書館】&#10;一人当たり面積"/>
        <xdr:cNvSpPr txBox="1"/>
      </xdr:nvSpPr>
      <xdr:spPr>
        <a:xfrm>
          <a:off x="8515427" y="708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64787</xdr:rowOff>
    </xdr:from>
    <xdr:ext cx="469744" cy="259045"/>
    <xdr:sp macro="" textlink="">
      <xdr:nvSpPr>
        <xdr:cNvPr id="145" name="n_3mainValue【図書館】&#10;一人当たり面積"/>
        <xdr:cNvSpPr txBox="1"/>
      </xdr:nvSpPr>
      <xdr:spPr>
        <a:xfrm>
          <a:off x="7626427"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68597</xdr:rowOff>
    </xdr:from>
    <xdr:ext cx="469744" cy="259045"/>
    <xdr:sp macro="" textlink="">
      <xdr:nvSpPr>
        <xdr:cNvPr id="146" name="n_4mainValue【図書館】&#10;一人当たり面積"/>
        <xdr:cNvSpPr txBox="1"/>
      </xdr:nvSpPr>
      <xdr:spPr>
        <a:xfrm>
          <a:off x="67374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38100</xdr:rowOff>
    </xdr:from>
    <xdr:to>
      <xdr:col>24</xdr:col>
      <xdr:colOff>62865</xdr:colOff>
      <xdr:row>64</xdr:row>
      <xdr:rowOff>76200</xdr:rowOff>
    </xdr:to>
    <xdr:cxnSp macro="">
      <xdr:nvCxnSpPr>
        <xdr:cNvPr id="171" name="直線コネクタ 170"/>
        <xdr:cNvCxnSpPr/>
      </xdr:nvCxnSpPr>
      <xdr:spPr>
        <a:xfrm flipV="1">
          <a:off x="4634865"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156227</xdr:rowOff>
    </xdr:from>
    <xdr:ext cx="405111" cy="259045"/>
    <xdr:sp macro="" textlink="">
      <xdr:nvSpPr>
        <xdr:cNvPr id="174" name="【体育館・プール】&#10;有形固定資産減価償却率最大値テキスト"/>
        <xdr:cNvSpPr txBox="1"/>
      </xdr:nvSpPr>
      <xdr:spPr>
        <a:xfrm>
          <a:off x="4673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38100</xdr:rowOff>
    </xdr:from>
    <xdr:to>
      <xdr:col>24</xdr:col>
      <xdr:colOff>152400</xdr:colOff>
      <xdr:row>55</xdr:row>
      <xdr:rowOff>38100</xdr:rowOff>
    </xdr:to>
    <xdr:cxnSp macro="">
      <xdr:nvCxnSpPr>
        <xdr:cNvPr id="175" name="直線コネクタ 174"/>
        <xdr:cNvCxnSpPr/>
      </xdr:nvCxnSpPr>
      <xdr:spPr>
        <a:xfrm>
          <a:off x="4546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97807</xdr:rowOff>
    </xdr:from>
    <xdr:ext cx="405111" cy="259045"/>
    <xdr:sp macro="" textlink="">
      <xdr:nvSpPr>
        <xdr:cNvPr id="176" name="【体育館・プール】&#10;有形固定資産減価償却率平均値テキスト"/>
        <xdr:cNvSpPr txBox="1"/>
      </xdr:nvSpPr>
      <xdr:spPr>
        <a:xfrm>
          <a:off x="4673600" y="1021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7" name="フローチャート: 判断 176"/>
        <xdr:cNvSpPr/>
      </xdr:nvSpPr>
      <xdr:spPr>
        <a:xfrm>
          <a:off x="4584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19685</xdr:rowOff>
    </xdr:from>
    <xdr:to>
      <xdr:col>20</xdr:col>
      <xdr:colOff>38100</xdr:colOff>
      <xdr:row>60</xdr:row>
      <xdr:rowOff>121285</xdr:rowOff>
    </xdr:to>
    <xdr:sp macro="" textlink="">
      <xdr:nvSpPr>
        <xdr:cNvPr id="178" name="フローチャート: 判断 177"/>
        <xdr:cNvSpPr/>
      </xdr:nvSpPr>
      <xdr:spPr>
        <a:xfrm>
          <a:off x="3746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179" name="フローチャート: 判断 178"/>
        <xdr:cNvSpPr/>
      </xdr:nvSpPr>
      <xdr:spPr>
        <a:xfrm>
          <a:off x="2857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0" name="フローチャート: 判断 179"/>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81" name="フローチャート: 判断 180"/>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151130</xdr:rowOff>
    </xdr:from>
    <xdr:to>
      <xdr:col>24</xdr:col>
      <xdr:colOff>114300</xdr:colOff>
      <xdr:row>61</xdr:row>
      <xdr:rowOff>81280</xdr:rowOff>
    </xdr:to>
    <xdr:sp macro="" textlink="">
      <xdr:nvSpPr>
        <xdr:cNvPr id="187" name="楕円 186"/>
        <xdr:cNvSpPr/>
      </xdr:nvSpPr>
      <xdr:spPr>
        <a:xfrm>
          <a:off x="45847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129557</xdr:rowOff>
    </xdr:from>
    <xdr:ext cx="405111" cy="259045"/>
    <xdr:sp macro="" textlink="">
      <xdr:nvSpPr>
        <xdr:cNvPr id="188" name="【体育館・プール】&#10;有形固定資産減価償却率該当値テキスト"/>
        <xdr:cNvSpPr txBox="1"/>
      </xdr:nvSpPr>
      <xdr:spPr>
        <a:xfrm>
          <a:off x="4673600"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122555</xdr:rowOff>
    </xdr:from>
    <xdr:to>
      <xdr:col>20</xdr:col>
      <xdr:colOff>38100</xdr:colOff>
      <xdr:row>61</xdr:row>
      <xdr:rowOff>52705</xdr:rowOff>
    </xdr:to>
    <xdr:sp macro="" textlink="">
      <xdr:nvSpPr>
        <xdr:cNvPr id="189" name="楕円 188"/>
        <xdr:cNvSpPr/>
      </xdr:nvSpPr>
      <xdr:spPr>
        <a:xfrm>
          <a:off x="37465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1905</xdr:rowOff>
    </xdr:from>
    <xdr:to>
      <xdr:col>24</xdr:col>
      <xdr:colOff>63500</xdr:colOff>
      <xdr:row>61</xdr:row>
      <xdr:rowOff>30480</xdr:rowOff>
    </xdr:to>
    <xdr:cxnSp macro="">
      <xdr:nvCxnSpPr>
        <xdr:cNvPr id="190" name="直線コネクタ 189"/>
        <xdr:cNvCxnSpPr/>
      </xdr:nvCxnSpPr>
      <xdr:spPr>
        <a:xfrm>
          <a:off x="3797300" y="1046035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84455</xdr:rowOff>
    </xdr:from>
    <xdr:to>
      <xdr:col>15</xdr:col>
      <xdr:colOff>101600</xdr:colOff>
      <xdr:row>61</xdr:row>
      <xdr:rowOff>14605</xdr:rowOff>
    </xdr:to>
    <xdr:sp macro="" textlink="">
      <xdr:nvSpPr>
        <xdr:cNvPr id="191" name="楕円 190"/>
        <xdr:cNvSpPr/>
      </xdr:nvSpPr>
      <xdr:spPr>
        <a:xfrm>
          <a:off x="2857500"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135255</xdr:rowOff>
    </xdr:from>
    <xdr:to>
      <xdr:col>19</xdr:col>
      <xdr:colOff>177800</xdr:colOff>
      <xdr:row>61</xdr:row>
      <xdr:rowOff>1905</xdr:rowOff>
    </xdr:to>
    <xdr:cxnSp macro="">
      <xdr:nvCxnSpPr>
        <xdr:cNvPr id="192" name="直線コネクタ 191"/>
        <xdr:cNvCxnSpPr/>
      </xdr:nvCxnSpPr>
      <xdr:spPr>
        <a:xfrm>
          <a:off x="2908300" y="104222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42545</xdr:rowOff>
    </xdr:from>
    <xdr:to>
      <xdr:col>10</xdr:col>
      <xdr:colOff>165100</xdr:colOff>
      <xdr:row>60</xdr:row>
      <xdr:rowOff>144145</xdr:rowOff>
    </xdr:to>
    <xdr:sp macro="" textlink="">
      <xdr:nvSpPr>
        <xdr:cNvPr id="193" name="楕円 192"/>
        <xdr:cNvSpPr/>
      </xdr:nvSpPr>
      <xdr:spPr>
        <a:xfrm>
          <a:off x="19685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93345</xdr:rowOff>
    </xdr:from>
    <xdr:to>
      <xdr:col>15</xdr:col>
      <xdr:colOff>50800</xdr:colOff>
      <xdr:row>60</xdr:row>
      <xdr:rowOff>135255</xdr:rowOff>
    </xdr:to>
    <xdr:cxnSp macro="">
      <xdr:nvCxnSpPr>
        <xdr:cNvPr id="194" name="直線コネクタ 193"/>
        <xdr:cNvCxnSpPr/>
      </xdr:nvCxnSpPr>
      <xdr:spPr>
        <a:xfrm>
          <a:off x="2019300" y="103803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4445</xdr:rowOff>
    </xdr:from>
    <xdr:to>
      <xdr:col>6</xdr:col>
      <xdr:colOff>38100</xdr:colOff>
      <xdr:row>60</xdr:row>
      <xdr:rowOff>106045</xdr:rowOff>
    </xdr:to>
    <xdr:sp macro="" textlink="">
      <xdr:nvSpPr>
        <xdr:cNvPr id="195" name="楕円 194"/>
        <xdr:cNvSpPr/>
      </xdr:nvSpPr>
      <xdr:spPr>
        <a:xfrm>
          <a:off x="10795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55245</xdr:rowOff>
    </xdr:from>
    <xdr:to>
      <xdr:col>10</xdr:col>
      <xdr:colOff>114300</xdr:colOff>
      <xdr:row>60</xdr:row>
      <xdr:rowOff>93345</xdr:rowOff>
    </xdr:to>
    <xdr:cxnSp macro="">
      <xdr:nvCxnSpPr>
        <xdr:cNvPr id="196" name="直線コネクタ 195"/>
        <xdr:cNvCxnSpPr/>
      </xdr:nvCxnSpPr>
      <xdr:spPr>
        <a:xfrm>
          <a:off x="1130300" y="103422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137812</xdr:rowOff>
    </xdr:from>
    <xdr:ext cx="405111" cy="259045"/>
    <xdr:sp macro="" textlink="">
      <xdr:nvSpPr>
        <xdr:cNvPr id="197" name="n_1aveValue【体育館・プール】&#10;有形固定資産減価償却率"/>
        <xdr:cNvSpPr txBox="1"/>
      </xdr:nvSpPr>
      <xdr:spPr>
        <a:xfrm>
          <a:off x="35820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126382</xdr:rowOff>
    </xdr:from>
    <xdr:ext cx="405111" cy="259045"/>
    <xdr:sp macro="" textlink="">
      <xdr:nvSpPr>
        <xdr:cNvPr id="198" name="n_2aveValue【体育館・プール】&#10;有形固定資産減価償却率"/>
        <xdr:cNvSpPr txBox="1"/>
      </xdr:nvSpPr>
      <xdr:spPr>
        <a:xfrm>
          <a:off x="27057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99" name="n_3aveValue【体育館・プール】&#10;有形固定資産減価償却率"/>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97807</xdr:rowOff>
    </xdr:from>
    <xdr:ext cx="405111" cy="259045"/>
    <xdr:sp macro="" textlink="">
      <xdr:nvSpPr>
        <xdr:cNvPr id="200" name="n_4aveValue【体育館・プール】&#10;有形固定資産減価償却率"/>
        <xdr:cNvSpPr txBox="1"/>
      </xdr:nvSpPr>
      <xdr:spPr>
        <a:xfrm>
          <a:off x="927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43832</xdr:rowOff>
    </xdr:from>
    <xdr:ext cx="405111" cy="259045"/>
    <xdr:sp macro="" textlink="">
      <xdr:nvSpPr>
        <xdr:cNvPr id="201" name="n_1mainValue【体育館・プール】&#10;有形固定資産減価償却率"/>
        <xdr:cNvSpPr txBox="1"/>
      </xdr:nvSpPr>
      <xdr:spPr>
        <a:xfrm>
          <a:off x="3582044" y="1050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5732</xdr:rowOff>
    </xdr:from>
    <xdr:ext cx="405111" cy="259045"/>
    <xdr:sp macro="" textlink="">
      <xdr:nvSpPr>
        <xdr:cNvPr id="202" name="n_2mainValue【体育館・プール】&#10;有形固定資産減価償却率"/>
        <xdr:cNvSpPr txBox="1"/>
      </xdr:nvSpPr>
      <xdr:spPr>
        <a:xfrm>
          <a:off x="2705744"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135272</xdr:rowOff>
    </xdr:from>
    <xdr:ext cx="405111" cy="259045"/>
    <xdr:sp macro="" textlink="">
      <xdr:nvSpPr>
        <xdr:cNvPr id="203" name="n_3mainValue【体育館・プール】&#10;有形固定資産減価償却率"/>
        <xdr:cNvSpPr txBox="1"/>
      </xdr:nvSpPr>
      <xdr:spPr>
        <a:xfrm>
          <a:off x="18167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97172</xdr:rowOff>
    </xdr:from>
    <xdr:ext cx="405111" cy="259045"/>
    <xdr:sp macro="" textlink="">
      <xdr:nvSpPr>
        <xdr:cNvPr id="204" name="n_4mainValue【体育館・プール】&#10;有形固定資産減価償却率"/>
        <xdr:cNvSpPr txBox="1"/>
      </xdr:nvSpPr>
      <xdr:spPr>
        <a:xfrm>
          <a:off x="9277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117729</xdr:rowOff>
    </xdr:from>
    <xdr:to>
      <xdr:col>54</xdr:col>
      <xdr:colOff>189865</xdr:colOff>
      <xdr:row>64</xdr:row>
      <xdr:rowOff>75819</xdr:rowOff>
    </xdr:to>
    <xdr:cxnSp macro="">
      <xdr:nvCxnSpPr>
        <xdr:cNvPr id="228" name="直線コネクタ 227"/>
        <xdr:cNvCxnSpPr/>
      </xdr:nvCxnSpPr>
      <xdr:spPr>
        <a:xfrm flipV="1">
          <a:off x="10476865" y="9718929"/>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9"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0" name="直線コネクタ 229"/>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64406</xdr:rowOff>
    </xdr:from>
    <xdr:ext cx="469744" cy="259045"/>
    <xdr:sp macro="" textlink="">
      <xdr:nvSpPr>
        <xdr:cNvPr id="231" name="【体育館・プール】&#10;一人当たり面積最大値テキスト"/>
        <xdr:cNvSpPr txBox="1"/>
      </xdr:nvSpPr>
      <xdr:spPr>
        <a:xfrm>
          <a:off x="10515600" y="94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117729</xdr:rowOff>
    </xdr:from>
    <xdr:to>
      <xdr:col>55</xdr:col>
      <xdr:colOff>88900</xdr:colOff>
      <xdr:row>56</xdr:row>
      <xdr:rowOff>117729</xdr:rowOff>
    </xdr:to>
    <xdr:cxnSp macro="">
      <xdr:nvCxnSpPr>
        <xdr:cNvPr id="232" name="直線コネクタ 231"/>
        <xdr:cNvCxnSpPr/>
      </xdr:nvCxnSpPr>
      <xdr:spPr>
        <a:xfrm>
          <a:off x="10388600" y="97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60850</xdr:rowOff>
    </xdr:from>
    <xdr:ext cx="469744" cy="259045"/>
    <xdr:sp macro="" textlink="">
      <xdr:nvSpPr>
        <xdr:cNvPr id="233" name="【体育館・プール】&#10;一人当たり面積平均値テキスト"/>
        <xdr:cNvSpPr txBox="1"/>
      </xdr:nvSpPr>
      <xdr:spPr>
        <a:xfrm>
          <a:off x="10515600" y="10690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37973</xdr:rowOff>
    </xdr:from>
    <xdr:to>
      <xdr:col>55</xdr:col>
      <xdr:colOff>50800</xdr:colOff>
      <xdr:row>63</xdr:row>
      <xdr:rowOff>139573</xdr:rowOff>
    </xdr:to>
    <xdr:sp macro="" textlink="">
      <xdr:nvSpPr>
        <xdr:cNvPr id="234" name="フローチャート: 判断 233"/>
        <xdr:cNvSpPr/>
      </xdr:nvSpPr>
      <xdr:spPr>
        <a:xfrm>
          <a:off x="10426700" y="108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42545</xdr:rowOff>
    </xdr:from>
    <xdr:to>
      <xdr:col>50</xdr:col>
      <xdr:colOff>165100</xdr:colOff>
      <xdr:row>63</xdr:row>
      <xdr:rowOff>144145</xdr:rowOff>
    </xdr:to>
    <xdr:sp macro="" textlink="">
      <xdr:nvSpPr>
        <xdr:cNvPr id="235" name="フローチャート: 判断 234"/>
        <xdr:cNvSpPr/>
      </xdr:nvSpPr>
      <xdr:spPr>
        <a:xfrm>
          <a:off x="9588500" y="1084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53594</xdr:rowOff>
    </xdr:from>
    <xdr:to>
      <xdr:col>46</xdr:col>
      <xdr:colOff>38100</xdr:colOff>
      <xdr:row>63</xdr:row>
      <xdr:rowOff>155194</xdr:rowOff>
    </xdr:to>
    <xdr:sp macro="" textlink="">
      <xdr:nvSpPr>
        <xdr:cNvPr id="236" name="フローチャート: 判断 235"/>
        <xdr:cNvSpPr/>
      </xdr:nvSpPr>
      <xdr:spPr>
        <a:xfrm>
          <a:off x="8699500" y="1085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65786</xdr:rowOff>
    </xdr:from>
    <xdr:to>
      <xdr:col>41</xdr:col>
      <xdr:colOff>101600</xdr:colOff>
      <xdr:row>63</xdr:row>
      <xdr:rowOff>167386</xdr:rowOff>
    </xdr:to>
    <xdr:sp macro="" textlink="">
      <xdr:nvSpPr>
        <xdr:cNvPr id="237" name="フローチャート: 判断 236"/>
        <xdr:cNvSpPr/>
      </xdr:nvSpPr>
      <xdr:spPr>
        <a:xfrm>
          <a:off x="7810500" y="1086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68834</xdr:rowOff>
    </xdr:from>
    <xdr:to>
      <xdr:col>36</xdr:col>
      <xdr:colOff>165100</xdr:colOff>
      <xdr:row>63</xdr:row>
      <xdr:rowOff>170434</xdr:rowOff>
    </xdr:to>
    <xdr:sp macro="" textlink="">
      <xdr:nvSpPr>
        <xdr:cNvPr id="238" name="フローチャート: 判断 237"/>
        <xdr:cNvSpPr/>
      </xdr:nvSpPr>
      <xdr:spPr>
        <a:xfrm>
          <a:off x="6921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46355</xdr:rowOff>
    </xdr:from>
    <xdr:to>
      <xdr:col>55</xdr:col>
      <xdr:colOff>50800</xdr:colOff>
      <xdr:row>63</xdr:row>
      <xdr:rowOff>147955</xdr:rowOff>
    </xdr:to>
    <xdr:sp macro="" textlink="">
      <xdr:nvSpPr>
        <xdr:cNvPr id="244" name="楕円 243"/>
        <xdr:cNvSpPr/>
      </xdr:nvSpPr>
      <xdr:spPr>
        <a:xfrm>
          <a:off x="10426700" y="1084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24782</xdr:rowOff>
    </xdr:from>
    <xdr:ext cx="469744" cy="259045"/>
    <xdr:sp macro="" textlink="">
      <xdr:nvSpPr>
        <xdr:cNvPr id="245" name="【体育館・プール】&#10;一人当たり面積該当値テキスト"/>
        <xdr:cNvSpPr txBox="1"/>
      </xdr:nvSpPr>
      <xdr:spPr>
        <a:xfrm>
          <a:off x="10515600" y="1082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49784</xdr:rowOff>
    </xdr:from>
    <xdr:to>
      <xdr:col>50</xdr:col>
      <xdr:colOff>165100</xdr:colOff>
      <xdr:row>63</xdr:row>
      <xdr:rowOff>151384</xdr:rowOff>
    </xdr:to>
    <xdr:sp macro="" textlink="">
      <xdr:nvSpPr>
        <xdr:cNvPr id="246" name="楕円 245"/>
        <xdr:cNvSpPr/>
      </xdr:nvSpPr>
      <xdr:spPr>
        <a:xfrm>
          <a:off x="9588500" y="1085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97155</xdr:rowOff>
    </xdr:from>
    <xdr:to>
      <xdr:col>55</xdr:col>
      <xdr:colOff>0</xdr:colOff>
      <xdr:row>63</xdr:row>
      <xdr:rowOff>100584</xdr:rowOff>
    </xdr:to>
    <xdr:cxnSp macro="">
      <xdr:nvCxnSpPr>
        <xdr:cNvPr id="247" name="直線コネクタ 246"/>
        <xdr:cNvCxnSpPr/>
      </xdr:nvCxnSpPr>
      <xdr:spPr>
        <a:xfrm flipV="1">
          <a:off x="9639300" y="10898505"/>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52832</xdr:rowOff>
    </xdr:from>
    <xdr:to>
      <xdr:col>46</xdr:col>
      <xdr:colOff>38100</xdr:colOff>
      <xdr:row>63</xdr:row>
      <xdr:rowOff>154432</xdr:rowOff>
    </xdr:to>
    <xdr:sp macro="" textlink="">
      <xdr:nvSpPr>
        <xdr:cNvPr id="248" name="楕円 247"/>
        <xdr:cNvSpPr/>
      </xdr:nvSpPr>
      <xdr:spPr>
        <a:xfrm>
          <a:off x="8699500" y="1085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100584</xdr:rowOff>
    </xdr:from>
    <xdr:to>
      <xdr:col>50</xdr:col>
      <xdr:colOff>114300</xdr:colOff>
      <xdr:row>63</xdr:row>
      <xdr:rowOff>103632</xdr:rowOff>
    </xdr:to>
    <xdr:cxnSp macro="">
      <xdr:nvCxnSpPr>
        <xdr:cNvPr id="249" name="直線コネクタ 248"/>
        <xdr:cNvCxnSpPr/>
      </xdr:nvCxnSpPr>
      <xdr:spPr>
        <a:xfrm flipV="1">
          <a:off x="8750300" y="1090193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55880</xdr:rowOff>
    </xdr:from>
    <xdr:to>
      <xdr:col>41</xdr:col>
      <xdr:colOff>101600</xdr:colOff>
      <xdr:row>63</xdr:row>
      <xdr:rowOff>157480</xdr:rowOff>
    </xdr:to>
    <xdr:sp macro="" textlink="">
      <xdr:nvSpPr>
        <xdr:cNvPr id="250" name="楕円 249"/>
        <xdr:cNvSpPr/>
      </xdr:nvSpPr>
      <xdr:spPr>
        <a:xfrm>
          <a:off x="78105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103632</xdr:rowOff>
    </xdr:from>
    <xdr:to>
      <xdr:col>45</xdr:col>
      <xdr:colOff>177800</xdr:colOff>
      <xdr:row>63</xdr:row>
      <xdr:rowOff>106680</xdr:rowOff>
    </xdr:to>
    <xdr:cxnSp macro="">
      <xdr:nvCxnSpPr>
        <xdr:cNvPr id="251" name="直線コネクタ 250"/>
        <xdr:cNvCxnSpPr/>
      </xdr:nvCxnSpPr>
      <xdr:spPr>
        <a:xfrm flipV="1">
          <a:off x="7861300" y="1090498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57404</xdr:rowOff>
    </xdr:from>
    <xdr:to>
      <xdr:col>36</xdr:col>
      <xdr:colOff>165100</xdr:colOff>
      <xdr:row>63</xdr:row>
      <xdr:rowOff>159004</xdr:rowOff>
    </xdr:to>
    <xdr:sp macro="" textlink="">
      <xdr:nvSpPr>
        <xdr:cNvPr id="252" name="楕円 251"/>
        <xdr:cNvSpPr/>
      </xdr:nvSpPr>
      <xdr:spPr>
        <a:xfrm>
          <a:off x="6921500" y="1085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106680</xdr:rowOff>
    </xdr:from>
    <xdr:to>
      <xdr:col>41</xdr:col>
      <xdr:colOff>50800</xdr:colOff>
      <xdr:row>63</xdr:row>
      <xdr:rowOff>108204</xdr:rowOff>
    </xdr:to>
    <xdr:cxnSp macro="">
      <xdr:nvCxnSpPr>
        <xdr:cNvPr id="253" name="直線コネクタ 252"/>
        <xdr:cNvCxnSpPr/>
      </xdr:nvCxnSpPr>
      <xdr:spPr>
        <a:xfrm flipV="1">
          <a:off x="6972300" y="1090803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160672</xdr:rowOff>
    </xdr:from>
    <xdr:ext cx="469744" cy="259045"/>
    <xdr:sp macro="" textlink="">
      <xdr:nvSpPr>
        <xdr:cNvPr id="254" name="n_1aveValue【体育館・プール】&#10;一人当たり面積"/>
        <xdr:cNvSpPr txBox="1"/>
      </xdr:nvSpPr>
      <xdr:spPr>
        <a:xfrm>
          <a:off x="9391727" y="1061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146321</xdr:rowOff>
    </xdr:from>
    <xdr:ext cx="469744" cy="259045"/>
    <xdr:sp macro="" textlink="">
      <xdr:nvSpPr>
        <xdr:cNvPr id="255" name="n_2aveValue【体育館・プール】&#10;一人当たり面積"/>
        <xdr:cNvSpPr txBox="1"/>
      </xdr:nvSpPr>
      <xdr:spPr>
        <a:xfrm>
          <a:off x="8515427" y="1094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158513</xdr:rowOff>
    </xdr:from>
    <xdr:ext cx="469744" cy="259045"/>
    <xdr:sp macro="" textlink="">
      <xdr:nvSpPr>
        <xdr:cNvPr id="256" name="n_3aveValue【体育館・プール】&#10;一人当たり面積"/>
        <xdr:cNvSpPr txBox="1"/>
      </xdr:nvSpPr>
      <xdr:spPr>
        <a:xfrm>
          <a:off x="7626427" y="1095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161561</xdr:rowOff>
    </xdr:from>
    <xdr:ext cx="469744" cy="259045"/>
    <xdr:sp macro="" textlink="">
      <xdr:nvSpPr>
        <xdr:cNvPr id="257" name="n_4aveValue【体育館・プール】&#10;一人当たり面積"/>
        <xdr:cNvSpPr txBox="1"/>
      </xdr:nvSpPr>
      <xdr:spPr>
        <a:xfrm>
          <a:off x="6737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142511</xdr:rowOff>
    </xdr:from>
    <xdr:ext cx="469744" cy="259045"/>
    <xdr:sp macro="" textlink="">
      <xdr:nvSpPr>
        <xdr:cNvPr id="258" name="n_1mainValue【体育館・プール】&#10;一人当たり面積"/>
        <xdr:cNvSpPr txBox="1"/>
      </xdr:nvSpPr>
      <xdr:spPr>
        <a:xfrm>
          <a:off x="9391727" y="1094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170959</xdr:rowOff>
    </xdr:from>
    <xdr:ext cx="469744" cy="259045"/>
    <xdr:sp macro="" textlink="">
      <xdr:nvSpPr>
        <xdr:cNvPr id="259" name="n_2mainValue【体育館・プール】&#10;一人当たり面積"/>
        <xdr:cNvSpPr txBox="1"/>
      </xdr:nvSpPr>
      <xdr:spPr>
        <a:xfrm>
          <a:off x="8515427" y="1062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2557</xdr:rowOff>
    </xdr:from>
    <xdr:ext cx="469744" cy="259045"/>
    <xdr:sp macro="" textlink="">
      <xdr:nvSpPr>
        <xdr:cNvPr id="260" name="n_3mainValue【体育館・プール】&#10;一人当たり面積"/>
        <xdr:cNvSpPr txBox="1"/>
      </xdr:nvSpPr>
      <xdr:spPr>
        <a:xfrm>
          <a:off x="7626427" y="1063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4081</xdr:rowOff>
    </xdr:from>
    <xdr:ext cx="469744" cy="259045"/>
    <xdr:sp macro="" textlink="">
      <xdr:nvSpPr>
        <xdr:cNvPr id="261" name="n_4mainValue【体育館・プール】&#10;一人当たり面積"/>
        <xdr:cNvSpPr txBox="1"/>
      </xdr:nvSpPr>
      <xdr:spPr>
        <a:xfrm>
          <a:off x="6737427" y="10633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168729</xdr:rowOff>
    </xdr:to>
    <xdr:cxnSp macro="">
      <xdr:nvCxnSpPr>
        <xdr:cNvPr id="287" name="直線コネクタ 286"/>
        <xdr:cNvCxnSpPr/>
      </xdr:nvCxnSpPr>
      <xdr:spPr>
        <a:xfrm flipV="1">
          <a:off x="4634865" y="1349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90" name="【福祉施設】&#10;有形固定資産減価償却率最大値テキスト"/>
        <xdr:cNvSpPr txBox="1"/>
      </xdr:nvSpPr>
      <xdr:spPr>
        <a:xfrm>
          <a:off x="4673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91" name="直線コネクタ 290"/>
        <xdr:cNvCxnSpPr/>
      </xdr:nvCxnSpPr>
      <xdr:spPr>
        <a:xfrm>
          <a:off x="4546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102888</xdr:rowOff>
    </xdr:from>
    <xdr:ext cx="405111" cy="259045"/>
    <xdr:sp macro="" textlink="">
      <xdr:nvSpPr>
        <xdr:cNvPr id="292" name="【福祉施設】&#10;有形固定資産減価償却率平均値テキスト"/>
        <xdr:cNvSpPr txBox="1"/>
      </xdr:nvSpPr>
      <xdr:spPr>
        <a:xfrm>
          <a:off x="4673600" y="1416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93" name="フローチャート: 判断 292"/>
        <xdr:cNvSpPr/>
      </xdr:nvSpPr>
      <xdr:spPr>
        <a:xfrm>
          <a:off x="4584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103232</xdr:rowOff>
    </xdr:from>
    <xdr:to>
      <xdr:col>20</xdr:col>
      <xdr:colOff>38100</xdr:colOff>
      <xdr:row>83</xdr:row>
      <xdr:rowOff>33382</xdr:rowOff>
    </xdr:to>
    <xdr:sp macro="" textlink="">
      <xdr:nvSpPr>
        <xdr:cNvPr id="294" name="フローチャート: 判断 293"/>
        <xdr:cNvSpPr/>
      </xdr:nvSpPr>
      <xdr:spPr>
        <a:xfrm>
          <a:off x="3746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72208</xdr:rowOff>
    </xdr:from>
    <xdr:to>
      <xdr:col>15</xdr:col>
      <xdr:colOff>101600</xdr:colOff>
      <xdr:row>83</xdr:row>
      <xdr:rowOff>2358</xdr:rowOff>
    </xdr:to>
    <xdr:sp macro="" textlink="">
      <xdr:nvSpPr>
        <xdr:cNvPr id="295" name="フローチャート: 判断 294"/>
        <xdr:cNvSpPr/>
      </xdr:nvSpPr>
      <xdr:spPr>
        <a:xfrm>
          <a:off x="28575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96701</xdr:rowOff>
    </xdr:from>
    <xdr:to>
      <xdr:col>10</xdr:col>
      <xdr:colOff>165100</xdr:colOff>
      <xdr:row>83</xdr:row>
      <xdr:rowOff>26851</xdr:rowOff>
    </xdr:to>
    <xdr:sp macro="" textlink="">
      <xdr:nvSpPr>
        <xdr:cNvPr id="296" name="フローチャート: 判断 295"/>
        <xdr:cNvSpPr/>
      </xdr:nvSpPr>
      <xdr:spPr>
        <a:xfrm>
          <a:off x="1968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73842</xdr:rowOff>
    </xdr:from>
    <xdr:to>
      <xdr:col>6</xdr:col>
      <xdr:colOff>38100</xdr:colOff>
      <xdr:row>83</xdr:row>
      <xdr:rowOff>3992</xdr:rowOff>
    </xdr:to>
    <xdr:sp macro="" textlink="">
      <xdr:nvSpPr>
        <xdr:cNvPr id="297" name="フローチャート: 判断 296"/>
        <xdr:cNvSpPr/>
      </xdr:nvSpPr>
      <xdr:spPr>
        <a:xfrm>
          <a:off x="1079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72208</xdr:rowOff>
    </xdr:from>
    <xdr:to>
      <xdr:col>24</xdr:col>
      <xdr:colOff>114300</xdr:colOff>
      <xdr:row>80</xdr:row>
      <xdr:rowOff>2358</xdr:rowOff>
    </xdr:to>
    <xdr:sp macro="" textlink="">
      <xdr:nvSpPr>
        <xdr:cNvPr id="303" name="楕円 302"/>
        <xdr:cNvSpPr/>
      </xdr:nvSpPr>
      <xdr:spPr>
        <a:xfrm>
          <a:off x="4584700" y="1361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95085</xdr:rowOff>
    </xdr:from>
    <xdr:ext cx="405111" cy="259045"/>
    <xdr:sp macro="" textlink="">
      <xdr:nvSpPr>
        <xdr:cNvPr id="304" name="【福祉施設】&#10;有形固定資産減価償却率該当値テキスト"/>
        <xdr:cNvSpPr txBox="1"/>
      </xdr:nvSpPr>
      <xdr:spPr>
        <a:xfrm>
          <a:off x="4673600" y="1346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80373</xdr:rowOff>
    </xdr:from>
    <xdr:to>
      <xdr:col>20</xdr:col>
      <xdr:colOff>38100</xdr:colOff>
      <xdr:row>80</xdr:row>
      <xdr:rowOff>10523</xdr:rowOff>
    </xdr:to>
    <xdr:sp macro="" textlink="">
      <xdr:nvSpPr>
        <xdr:cNvPr id="305" name="楕円 304"/>
        <xdr:cNvSpPr/>
      </xdr:nvSpPr>
      <xdr:spPr>
        <a:xfrm>
          <a:off x="3746500" y="1362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123008</xdr:rowOff>
    </xdr:from>
    <xdr:to>
      <xdr:col>24</xdr:col>
      <xdr:colOff>63500</xdr:colOff>
      <xdr:row>79</xdr:row>
      <xdr:rowOff>131173</xdr:rowOff>
    </xdr:to>
    <xdr:cxnSp macro="">
      <xdr:nvCxnSpPr>
        <xdr:cNvPr id="306" name="直線コネクタ 305"/>
        <xdr:cNvCxnSpPr/>
      </xdr:nvCxnSpPr>
      <xdr:spPr>
        <a:xfrm flipV="1">
          <a:off x="3797300" y="13667558"/>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44450</xdr:rowOff>
    </xdr:from>
    <xdr:to>
      <xdr:col>15</xdr:col>
      <xdr:colOff>101600</xdr:colOff>
      <xdr:row>79</xdr:row>
      <xdr:rowOff>146050</xdr:rowOff>
    </xdr:to>
    <xdr:sp macro="" textlink="">
      <xdr:nvSpPr>
        <xdr:cNvPr id="307" name="楕円 306"/>
        <xdr:cNvSpPr/>
      </xdr:nvSpPr>
      <xdr:spPr>
        <a:xfrm>
          <a:off x="2857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95250</xdr:rowOff>
    </xdr:from>
    <xdr:to>
      <xdr:col>19</xdr:col>
      <xdr:colOff>177800</xdr:colOff>
      <xdr:row>79</xdr:row>
      <xdr:rowOff>131173</xdr:rowOff>
    </xdr:to>
    <xdr:cxnSp macro="">
      <xdr:nvCxnSpPr>
        <xdr:cNvPr id="308" name="直線コネクタ 307"/>
        <xdr:cNvCxnSpPr/>
      </xdr:nvCxnSpPr>
      <xdr:spPr>
        <a:xfrm>
          <a:off x="2908300" y="1363980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75474</xdr:rowOff>
    </xdr:from>
    <xdr:to>
      <xdr:col>10</xdr:col>
      <xdr:colOff>165100</xdr:colOff>
      <xdr:row>80</xdr:row>
      <xdr:rowOff>5624</xdr:rowOff>
    </xdr:to>
    <xdr:sp macro="" textlink="">
      <xdr:nvSpPr>
        <xdr:cNvPr id="309" name="楕円 308"/>
        <xdr:cNvSpPr/>
      </xdr:nvSpPr>
      <xdr:spPr>
        <a:xfrm>
          <a:off x="1968500" y="1362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95250</xdr:rowOff>
    </xdr:from>
    <xdr:to>
      <xdr:col>15</xdr:col>
      <xdr:colOff>50800</xdr:colOff>
      <xdr:row>79</xdr:row>
      <xdr:rowOff>126274</xdr:rowOff>
    </xdr:to>
    <xdr:cxnSp macro="">
      <xdr:nvCxnSpPr>
        <xdr:cNvPr id="310" name="直線コネクタ 309"/>
        <xdr:cNvCxnSpPr/>
      </xdr:nvCxnSpPr>
      <xdr:spPr>
        <a:xfrm flipV="1">
          <a:off x="2019300" y="1363980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72208</xdr:rowOff>
    </xdr:from>
    <xdr:to>
      <xdr:col>6</xdr:col>
      <xdr:colOff>38100</xdr:colOff>
      <xdr:row>80</xdr:row>
      <xdr:rowOff>2358</xdr:rowOff>
    </xdr:to>
    <xdr:sp macro="" textlink="">
      <xdr:nvSpPr>
        <xdr:cNvPr id="311" name="楕円 310"/>
        <xdr:cNvSpPr/>
      </xdr:nvSpPr>
      <xdr:spPr>
        <a:xfrm>
          <a:off x="1079500" y="1361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123008</xdr:rowOff>
    </xdr:from>
    <xdr:to>
      <xdr:col>10</xdr:col>
      <xdr:colOff>114300</xdr:colOff>
      <xdr:row>79</xdr:row>
      <xdr:rowOff>126274</xdr:rowOff>
    </xdr:to>
    <xdr:cxnSp macro="">
      <xdr:nvCxnSpPr>
        <xdr:cNvPr id="312" name="直線コネクタ 311"/>
        <xdr:cNvCxnSpPr/>
      </xdr:nvCxnSpPr>
      <xdr:spPr>
        <a:xfrm>
          <a:off x="1130300" y="1366755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24509</xdr:rowOff>
    </xdr:from>
    <xdr:ext cx="405111" cy="259045"/>
    <xdr:sp macro="" textlink="">
      <xdr:nvSpPr>
        <xdr:cNvPr id="313" name="n_1aveValue【福祉施設】&#10;有形固定資産減価償却率"/>
        <xdr:cNvSpPr txBox="1"/>
      </xdr:nvSpPr>
      <xdr:spPr>
        <a:xfrm>
          <a:off x="35820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164935</xdr:rowOff>
    </xdr:from>
    <xdr:ext cx="405111" cy="259045"/>
    <xdr:sp macro="" textlink="">
      <xdr:nvSpPr>
        <xdr:cNvPr id="314" name="n_2aveValue【福祉施設】&#10;有形固定資産減価償却率"/>
        <xdr:cNvSpPr txBox="1"/>
      </xdr:nvSpPr>
      <xdr:spPr>
        <a:xfrm>
          <a:off x="2705744" y="1422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17978</xdr:rowOff>
    </xdr:from>
    <xdr:ext cx="405111" cy="259045"/>
    <xdr:sp macro="" textlink="">
      <xdr:nvSpPr>
        <xdr:cNvPr id="315" name="n_3aveValue【福祉施設】&#10;有形固定資産減価償却率"/>
        <xdr:cNvSpPr txBox="1"/>
      </xdr:nvSpPr>
      <xdr:spPr>
        <a:xfrm>
          <a:off x="1816744" y="1424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166569</xdr:rowOff>
    </xdr:from>
    <xdr:ext cx="405111" cy="259045"/>
    <xdr:sp macro="" textlink="">
      <xdr:nvSpPr>
        <xdr:cNvPr id="316" name="n_4aveValue【福祉施設】&#10;有形固定資産減価償却率"/>
        <xdr:cNvSpPr txBox="1"/>
      </xdr:nvSpPr>
      <xdr:spPr>
        <a:xfrm>
          <a:off x="927744" y="1422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27050</xdr:rowOff>
    </xdr:from>
    <xdr:ext cx="405111" cy="259045"/>
    <xdr:sp macro="" textlink="">
      <xdr:nvSpPr>
        <xdr:cNvPr id="317" name="n_1mainValue【福祉施設】&#10;有形固定資産減価償却率"/>
        <xdr:cNvSpPr txBox="1"/>
      </xdr:nvSpPr>
      <xdr:spPr>
        <a:xfrm>
          <a:off x="3582044" y="1340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162577</xdr:rowOff>
    </xdr:from>
    <xdr:ext cx="405111" cy="259045"/>
    <xdr:sp macro="" textlink="">
      <xdr:nvSpPr>
        <xdr:cNvPr id="318" name="n_2mainValue【福祉施設】&#10;有形固定資産減価償却率"/>
        <xdr:cNvSpPr txBox="1"/>
      </xdr:nvSpPr>
      <xdr:spPr>
        <a:xfrm>
          <a:off x="2705744" y="1336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22151</xdr:rowOff>
    </xdr:from>
    <xdr:ext cx="405111" cy="259045"/>
    <xdr:sp macro="" textlink="">
      <xdr:nvSpPr>
        <xdr:cNvPr id="319" name="n_3mainValue【福祉施設】&#10;有形固定資産減価償却率"/>
        <xdr:cNvSpPr txBox="1"/>
      </xdr:nvSpPr>
      <xdr:spPr>
        <a:xfrm>
          <a:off x="1816744" y="1339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18885</xdr:rowOff>
    </xdr:from>
    <xdr:ext cx="405111" cy="259045"/>
    <xdr:sp macro="" textlink="">
      <xdr:nvSpPr>
        <xdr:cNvPr id="320" name="n_4mainValue【福祉施設】&#10;有形固定資産減価償却率"/>
        <xdr:cNvSpPr txBox="1"/>
      </xdr:nvSpPr>
      <xdr:spPr>
        <a:xfrm>
          <a:off x="927744" y="13391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4" name="テキスト ボックス 33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6" name="テキスト ボックス 33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8" name="テキスト ボックス 33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147828</xdr:rowOff>
    </xdr:from>
    <xdr:to>
      <xdr:col>54</xdr:col>
      <xdr:colOff>189865</xdr:colOff>
      <xdr:row>86</xdr:row>
      <xdr:rowOff>26670</xdr:rowOff>
    </xdr:to>
    <xdr:cxnSp macro="">
      <xdr:nvCxnSpPr>
        <xdr:cNvPr id="342" name="直線コネクタ 341"/>
        <xdr:cNvCxnSpPr/>
      </xdr:nvCxnSpPr>
      <xdr:spPr>
        <a:xfrm flipV="1">
          <a:off x="10476865" y="13349478"/>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3"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4" name="直線コネクタ 343"/>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94505</xdr:rowOff>
    </xdr:from>
    <xdr:ext cx="469744" cy="259045"/>
    <xdr:sp macro="" textlink="">
      <xdr:nvSpPr>
        <xdr:cNvPr id="345" name="【福祉施設】&#10;一人当たり面積最大値テキスト"/>
        <xdr:cNvSpPr txBox="1"/>
      </xdr:nvSpPr>
      <xdr:spPr>
        <a:xfrm>
          <a:off x="10515600" y="1312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147828</xdr:rowOff>
    </xdr:from>
    <xdr:to>
      <xdr:col>55</xdr:col>
      <xdr:colOff>88900</xdr:colOff>
      <xdr:row>77</xdr:row>
      <xdr:rowOff>147828</xdr:rowOff>
    </xdr:to>
    <xdr:cxnSp macro="">
      <xdr:nvCxnSpPr>
        <xdr:cNvPr id="346" name="直線コネクタ 345"/>
        <xdr:cNvCxnSpPr/>
      </xdr:nvCxnSpPr>
      <xdr:spPr>
        <a:xfrm>
          <a:off x="10388600" y="1334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137177</xdr:rowOff>
    </xdr:from>
    <xdr:ext cx="469744" cy="259045"/>
    <xdr:sp macro="" textlink="">
      <xdr:nvSpPr>
        <xdr:cNvPr id="347" name="【福祉施設】&#10;一人当たり面積平均値テキスト"/>
        <xdr:cNvSpPr txBox="1"/>
      </xdr:nvSpPr>
      <xdr:spPr>
        <a:xfrm>
          <a:off x="10515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48" name="フローチャート: 判断 347"/>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165608</xdr:rowOff>
    </xdr:from>
    <xdr:to>
      <xdr:col>50</xdr:col>
      <xdr:colOff>165100</xdr:colOff>
      <xdr:row>84</xdr:row>
      <xdr:rowOff>95758</xdr:rowOff>
    </xdr:to>
    <xdr:sp macro="" textlink="">
      <xdr:nvSpPr>
        <xdr:cNvPr id="349" name="フローチャート: 判断 348"/>
        <xdr:cNvSpPr/>
      </xdr:nvSpPr>
      <xdr:spPr>
        <a:xfrm>
          <a:off x="9588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350" name="フローチャート: 判断 349"/>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161037</xdr:rowOff>
    </xdr:from>
    <xdr:to>
      <xdr:col>41</xdr:col>
      <xdr:colOff>101600</xdr:colOff>
      <xdr:row>84</xdr:row>
      <xdr:rowOff>91187</xdr:rowOff>
    </xdr:to>
    <xdr:sp macro="" textlink="">
      <xdr:nvSpPr>
        <xdr:cNvPr id="351" name="フローチャート: 判断 350"/>
        <xdr:cNvSpPr/>
      </xdr:nvSpPr>
      <xdr:spPr>
        <a:xfrm>
          <a:off x="7810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161037</xdr:rowOff>
    </xdr:from>
    <xdr:to>
      <xdr:col>36</xdr:col>
      <xdr:colOff>165100</xdr:colOff>
      <xdr:row>84</xdr:row>
      <xdr:rowOff>91187</xdr:rowOff>
    </xdr:to>
    <xdr:sp macro="" textlink="">
      <xdr:nvSpPr>
        <xdr:cNvPr id="352" name="フローチャート: 判断 351"/>
        <xdr:cNvSpPr/>
      </xdr:nvSpPr>
      <xdr:spPr>
        <a:xfrm>
          <a:off x="6921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23876</xdr:rowOff>
    </xdr:from>
    <xdr:to>
      <xdr:col>55</xdr:col>
      <xdr:colOff>50800</xdr:colOff>
      <xdr:row>83</xdr:row>
      <xdr:rowOff>125476</xdr:rowOff>
    </xdr:to>
    <xdr:sp macro="" textlink="">
      <xdr:nvSpPr>
        <xdr:cNvPr id="358" name="楕円 357"/>
        <xdr:cNvSpPr/>
      </xdr:nvSpPr>
      <xdr:spPr>
        <a:xfrm>
          <a:off x="10426700" y="1425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46753</xdr:rowOff>
    </xdr:from>
    <xdr:ext cx="469744" cy="259045"/>
    <xdr:sp macro="" textlink="">
      <xdr:nvSpPr>
        <xdr:cNvPr id="359" name="【福祉施設】&#10;一人当たり面積該当値テキスト"/>
        <xdr:cNvSpPr txBox="1"/>
      </xdr:nvSpPr>
      <xdr:spPr>
        <a:xfrm>
          <a:off x="10515600" y="14105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33020</xdr:rowOff>
    </xdr:from>
    <xdr:to>
      <xdr:col>50</xdr:col>
      <xdr:colOff>165100</xdr:colOff>
      <xdr:row>83</xdr:row>
      <xdr:rowOff>134620</xdr:rowOff>
    </xdr:to>
    <xdr:sp macro="" textlink="">
      <xdr:nvSpPr>
        <xdr:cNvPr id="360" name="楕円 359"/>
        <xdr:cNvSpPr/>
      </xdr:nvSpPr>
      <xdr:spPr>
        <a:xfrm>
          <a:off x="9588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74676</xdr:rowOff>
    </xdr:from>
    <xdr:to>
      <xdr:col>55</xdr:col>
      <xdr:colOff>0</xdr:colOff>
      <xdr:row>83</xdr:row>
      <xdr:rowOff>83820</xdr:rowOff>
    </xdr:to>
    <xdr:cxnSp macro="">
      <xdr:nvCxnSpPr>
        <xdr:cNvPr id="361" name="直線コネクタ 360"/>
        <xdr:cNvCxnSpPr/>
      </xdr:nvCxnSpPr>
      <xdr:spPr>
        <a:xfrm flipV="1">
          <a:off x="9639300" y="1430502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62" name="楕円 361"/>
        <xdr:cNvSpPr/>
      </xdr:nvSpPr>
      <xdr:spPr>
        <a:xfrm>
          <a:off x="8699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83820</xdr:rowOff>
    </xdr:from>
    <xdr:to>
      <xdr:col>50</xdr:col>
      <xdr:colOff>114300</xdr:colOff>
      <xdr:row>83</xdr:row>
      <xdr:rowOff>95250</xdr:rowOff>
    </xdr:to>
    <xdr:cxnSp macro="">
      <xdr:nvCxnSpPr>
        <xdr:cNvPr id="363" name="直線コネクタ 362"/>
        <xdr:cNvCxnSpPr/>
      </xdr:nvCxnSpPr>
      <xdr:spPr>
        <a:xfrm flipV="1">
          <a:off x="8750300" y="143141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58165</xdr:rowOff>
    </xdr:from>
    <xdr:to>
      <xdr:col>41</xdr:col>
      <xdr:colOff>101600</xdr:colOff>
      <xdr:row>83</xdr:row>
      <xdr:rowOff>159765</xdr:rowOff>
    </xdr:to>
    <xdr:sp macro="" textlink="">
      <xdr:nvSpPr>
        <xdr:cNvPr id="364" name="楕円 363"/>
        <xdr:cNvSpPr/>
      </xdr:nvSpPr>
      <xdr:spPr>
        <a:xfrm>
          <a:off x="7810500" y="1428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95250</xdr:rowOff>
    </xdr:from>
    <xdr:to>
      <xdr:col>45</xdr:col>
      <xdr:colOff>177800</xdr:colOff>
      <xdr:row>83</xdr:row>
      <xdr:rowOff>108965</xdr:rowOff>
    </xdr:to>
    <xdr:cxnSp macro="">
      <xdr:nvCxnSpPr>
        <xdr:cNvPr id="365" name="直線コネクタ 364"/>
        <xdr:cNvCxnSpPr/>
      </xdr:nvCxnSpPr>
      <xdr:spPr>
        <a:xfrm flipV="1">
          <a:off x="7861300" y="1432560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108458</xdr:rowOff>
    </xdr:from>
    <xdr:to>
      <xdr:col>36</xdr:col>
      <xdr:colOff>165100</xdr:colOff>
      <xdr:row>84</xdr:row>
      <xdr:rowOff>38608</xdr:rowOff>
    </xdr:to>
    <xdr:sp macro="" textlink="">
      <xdr:nvSpPr>
        <xdr:cNvPr id="366" name="楕円 365"/>
        <xdr:cNvSpPr/>
      </xdr:nvSpPr>
      <xdr:spPr>
        <a:xfrm>
          <a:off x="6921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108965</xdr:rowOff>
    </xdr:from>
    <xdr:to>
      <xdr:col>41</xdr:col>
      <xdr:colOff>50800</xdr:colOff>
      <xdr:row>83</xdr:row>
      <xdr:rowOff>159258</xdr:rowOff>
    </xdr:to>
    <xdr:cxnSp macro="">
      <xdr:nvCxnSpPr>
        <xdr:cNvPr id="367" name="直線コネクタ 366"/>
        <xdr:cNvCxnSpPr/>
      </xdr:nvCxnSpPr>
      <xdr:spPr>
        <a:xfrm flipV="1">
          <a:off x="6972300" y="14339315"/>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86885</xdr:rowOff>
    </xdr:from>
    <xdr:ext cx="469744" cy="259045"/>
    <xdr:sp macro="" textlink="">
      <xdr:nvSpPr>
        <xdr:cNvPr id="368" name="n_1aveValue【福祉施設】&#10;一人当たり面積"/>
        <xdr:cNvSpPr txBox="1"/>
      </xdr:nvSpPr>
      <xdr:spPr>
        <a:xfrm>
          <a:off x="9391727" y="1448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73169</xdr:rowOff>
    </xdr:from>
    <xdr:ext cx="469744" cy="259045"/>
    <xdr:sp macro="" textlink="">
      <xdr:nvSpPr>
        <xdr:cNvPr id="369" name="n_2aveValue【福祉施設】&#10;一人当たり面積"/>
        <xdr:cNvSpPr txBox="1"/>
      </xdr:nvSpPr>
      <xdr:spPr>
        <a:xfrm>
          <a:off x="8515427" y="1447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82314</xdr:rowOff>
    </xdr:from>
    <xdr:ext cx="469744" cy="259045"/>
    <xdr:sp macro="" textlink="">
      <xdr:nvSpPr>
        <xdr:cNvPr id="370" name="n_3aveValue【福祉施設】&#10;一人当たり面積"/>
        <xdr:cNvSpPr txBox="1"/>
      </xdr:nvSpPr>
      <xdr:spPr>
        <a:xfrm>
          <a:off x="7626427" y="1448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82314</xdr:rowOff>
    </xdr:from>
    <xdr:ext cx="469744" cy="259045"/>
    <xdr:sp macro="" textlink="">
      <xdr:nvSpPr>
        <xdr:cNvPr id="371" name="n_4aveValue【福祉施設】&#10;一人当たり面積"/>
        <xdr:cNvSpPr txBox="1"/>
      </xdr:nvSpPr>
      <xdr:spPr>
        <a:xfrm>
          <a:off x="6737427" y="1448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151147</xdr:rowOff>
    </xdr:from>
    <xdr:ext cx="469744" cy="259045"/>
    <xdr:sp macro="" textlink="">
      <xdr:nvSpPr>
        <xdr:cNvPr id="372" name="n_1mainValue【福祉施設】&#10;一人当たり面積"/>
        <xdr:cNvSpPr txBox="1"/>
      </xdr:nvSpPr>
      <xdr:spPr>
        <a:xfrm>
          <a:off x="9391727" y="1403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73" name="n_2mainValue【福祉施設】&#10;一人当たり面積"/>
        <xdr:cNvSpPr txBox="1"/>
      </xdr:nvSpPr>
      <xdr:spPr>
        <a:xfrm>
          <a:off x="8515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4842</xdr:rowOff>
    </xdr:from>
    <xdr:ext cx="469744" cy="259045"/>
    <xdr:sp macro="" textlink="">
      <xdr:nvSpPr>
        <xdr:cNvPr id="374" name="n_3mainValue【福祉施設】&#10;一人当たり面積"/>
        <xdr:cNvSpPr txBox="1"/>
      </xdr:nvSpPr>
      <xdr:spPr>
        <a:xfrm>
          <a:off x="7626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55135</xdr:rowOff>
    </xdr:from>
    <xdr:ext cx="469744" cy="259045"/>
    <xdr:sp macro="" textlink="">
      <xdr:nvSpPr>
        <xdr:cNvPr id="375" name="n_4mainValue【福祉施設】&#10;一人当たり面積"/>
        <xdr:cNvSpPr txBox="1"/>
      </xdr:nvSpPr>
      <xdr:spPr>
        <a:xfrm>
          <a:off x="6737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7" name="直線コネクタ 38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8" name="テキスト ボックス 387"/>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9" name="直線コネクタ 38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0" name="テキスト ボックス 38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1" name="直線コネクタ 39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2" name="テキスト ボックス 39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3" name="直線コネクタ 39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4" name="テキスト ボックス 39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5" name="直線コネクタ 39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6" name="テキスト ボックス 39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7" name="直線コネクタ 39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8" name="テキスト ボックス 397"/>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109</xdr:row>
      <xdr:rowOff>35379</xdr:rowOff>
    </xdr:to>
    <xdr:cxnSp macro="">
      <xdr:nvCxnSpPr>
        <xdr:cNvPr id="401" name="直線コネクタ 400"/>
        <xdr:cNvCxnSpPr/>
      </xdr:nvCxnSpPr>
      <xdr:spPr>
        <a:xfrm flipV="1">
          <a:off x="4634865" y="1718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2"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3" name="直線コネクタ 402"/>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404" name="【市民会館】&#10;有形固定資産減価償却率最大値テキスト"/>
        <xdr:cNvSpPr txBox="1"/>
      </xdr:nvSpPr>
      <xdr:spPr>
        <a:xfrm>
          <a:off x="4673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405" name="直線コネクタ 404"/>
        <xdr:cNvCxnSpPr/>
      </xdr:nvCxnSpPr>
      <xdr:spPr>
        <a:xfrm>
          <a:off x="4546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105427</xdr:rowOff>
    </xdr:from>
    <xdr:ext cx="405111" cy="259045"/>
    <xdr:sp macro="" textlink="">
      <xdr:nvSpPr>
        <xdr:cNvPr id="406" name="【市民会館】&#10;有形固定資産減価償却率平均値テキスト"/>
        <xdr:cNvSpPr txBox="1"/>
      </xdr:nvSpPr>
      <xdr:spPr>
        <a:xfrm>
          <a:off x="4673600" y="1776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07" name="フローチャート: 判断 406"/>
        <xdr:cNvSpPr/>
      </xdr:nvSpPr>
      <xdr:spPr>
        <a:xfrm>
          <a:off x="4584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08" name="フローチャート: 判断 407"/>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46627</xdr:rowOff>
    </xdr:from>
    <xdr:to>
      <xdr:col>15</xdr:col>
      <xdr:colOff>101600</xdr:colOff>
      <xdr:row>104</xdr:row>
      <xdr:rowOff>148227</xdr:rowOff>
    </xdr:to>
    <xdr:sp macro="" textlink="">
      <xdr:nvSpPr>
        <xdr:cNvPr id="409" name="フローチャート: 判断 408"/>
        <xdr:cNvSpPr/>
      </xdr:nvSpPr>
      <xdr:spPr>
        <a:xfrm>
          <a:off x="2857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31931</xdr:rowOff>
    </xdr:from>
    <xdr:to>
      <xdr:col>10</xdr:col>
      <xdr:colOff>165100</xdr:colOff>
      <xdr:row>104</xdr:row>
      <xdr:rowOff>133531</xdr:rowOff>
    </xdr:to>
    <xdr:sp macro="" textlink="">
      <xdr:nvSpPr>
        <xdr:cNvPr id="410" name="フローチャート: 判断 409"/>
        <xdr:cNvSpPr/>
      </xdr:nvSpPr>
      <xdr:spPr>
        <a:xfrm>
          <a:off x="19685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10705</xdr:rowOff>
    </xdr:from>
    <xdr:to>
      <xdr:col>6</xdr:col>
      <xdr:colOff>38100</xdr:colOff>
      <xdr:row>104</xdr:row>
      <xdr:rowOff>112305</xdr:rowOff>
    </xdr:to>
    <xdr:sp macro="" textlink="">
      <xdr:nvSpPr>
        <xdr:cNvPr id="411" name="フローチャート: 判断 410"/>
        <xdr:cNvSpPr/>
      </xdr:nvSpPr>
      <xdr:spPr>
        <a:xfrm>
          <a:off x="1079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138068</xdr:rowOff>
    </xdr:from>
    <xdr:to>
      <xdr:col>24</xdr:col>
      <xdr:colOff>114300</xdr:colOff>
      <xdr:row>106</xdr:row>
      <xdr:rowOff>68218</xdr:rowOff>
    </xdr:to>
    <xdr:sp macro="" textlink="">
      <xdr:nvSpPr>
        <xdr:cNvPr id="417" name="楕円 416"/>
        <xdr:cNvSpPr/>
      </xdr:nvSpPr>
      <xdr:spPr>
        <a:xfrm>
          <a:off x="45847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116495</xdr:rowOff>
    </xdr:from>
    <xdr:ext cx="405111" cy="259045"/>
    <xdr:sp macro="" textlink="">
      <xdr:nvSpPr>
        <xdr:cNvPr id="418" name="【市民会館】&#10;有形固定資産減価償却率該当値テキスト"/>
        <xdr:cNvSpPr txBox="1"/>
      </xdr:nvSpPr>
      <xdr:spPr>
        <a:xfrm>
          <a:off x="4673600" y="1811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71120</xdr:rowOff>
    </xdr:from>
    <xdr:to>
      <xdr:col>20</xdr:col>
      <xdr:colOff>38100</xdr:colOff>
      <xdr:row>106</xdr:row>
      <xdr:rowOff>1270</xdr:rowOff>
    </xdr:to>
    <xdr:sp macro="" textlink="">
      <xdr:nvSpPr>
        <xdr:cNvPr id="419" name="楕円 418"/>
        <xdr:cNvSpPr/>
      </xdr:nvSpPr>
      <xdr:spPr>
        <a:xfrm>
          <a:off x="3746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121920</xdr:rowOff>
    </xdr:from>
    <xdr:to>
      <xdr:col>24</xdr:col>
      <xdr:colOff>63500</xdr:colOff>
      <xdr:row>106</xdr:row>
      <xdr:rowOff>17418</xdr:rowOff>
    </xdr:to>
    <xdr:cxnSp macro="">
      <xdr:nvCxnSpPr>
        <xdr:cNvPr id="420" name="直線コネクタ 419"/>
        <xdr:cNvCxnSpPr/>
      </xdr:nvCxnSpPr>
      <xdr:spPr>
        <a:xfrm>
          <a:off x="3797300" y="18124170"/>
          <a:ext cx="8382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27032</xdr:rowOff>
    </xdr:from>
    <xdr:to>
      <xdr:col>15</xdr:col>
      <xdr:colOff>101600</xdr:colOff>
      <xdr:row>105</xdr:row>
      <xdr:rowOff>128632</xdr:rowOff>
    </xdr:to>
    <xdr:sp macro="" textlink="">
      <xdr:nvSpPr>
        <xdr:cNvPr id="421" name="楕円 420"/>
        <xdr:cNvSpPr/>
      </xdr:nvSpPr>
      <xdr:spPr>
        <a:xfrm>
          <a:off x="28575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77832</xdr:rowOff>
    </xdr:from>
    <xdr:to>
      <xdr:col>19</xdr:col>
      <xdr:colOff>177800</xdr:colOff>
      <xdr:row>105</xdr:row>
      <xdr:rowOff>121920</xdr:rowOff>
    </xdr:to>
    <xdr:cxnSp macro="">
      <xdr:nvCxnSpPr>
        <xdr:cNvPr id="422" name="直線コネクタ 421"/>
        <xdr:cNvCxnSpPr/>
      </xdr:nvCxnSpPr>
      <xdr:spPr>
        <a:xfrm>
          <a:off x="2908300" y="18080082"/>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165826</xdr:rowOff>
    </xdr:from>
    <xdr:to>
      <xdr:col>10</xdr:col>
      <xdr:colOff>165100</xdr:colOff>
      <xdr:row>105</xdr:row>
      <xdr:rowOff>95976</xdr:rowOff>
    </xdr:to>
    <xdr:sp macro="" textlink="">
      <xdr:nvSpPr>
        <xdr:cNvPr id="423" name="楕円 422"/>
        <xdr:cNvSpPr/>
      </xdr:nvSpPr>
      <xdr:spPr>
        <a:xfrm>
          <a:off x="19685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45176</xdr:rowOff>
    </xdr:from>
    <xdr:to>
      <xdr:col>15</xdr:col>
      <xdr:colOff>50800</xdr:colOff>
      <xdr:row>105</xdr:row>
      <xdr:rowOff>77832</xdr:rowOff>
    </xdr:to>
    <xdr:cxnSp macro="">
      <xdr:nvCxnSpPr>
        <xdr:cNvPr id="424" name="直線コネクタ 423"/>
        <xdr:cNvCxnSpPr/>
      </xdr:nvCxnSpPr>
      <xdr:spPr>
        <a:xfrm>
          <a:off x="2019300" y="1804742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133169</xdr:rowOff>
    </xdr:from>
    <xdr:to>
      <xdr:col>6</xdr:col>
      <xdr:colOff>38100</xdr:colOff>
      <xdr:row>105</xdr:row>
      <xdr:rowOff>63319</xdr:rowOff>
    </xdr:to>
    <xdr:sp macro="" textlink="">
      <xdr:nvSpPr>
        <xdr:cNvPr id="425" name="楕円 424"/>
        <xdr:cNvSpPr/>
      </xdr:nvSpPr>
      <xdr:spPr>
        <a:xfrm>
          <a:off x="1079500"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12519</xdr:rowOff>
    </xdr:from>
    <xdr:to>
      <xdr:col>10</xdr:col>
      <xdr:colOff>114300</xdr:colOff>
      <xdr:row>105</xdr:row>
      <xdr:rowOff>45176</xdr:rowOff>
    </xdr:to>
    <xdr:cxnSp macro="">
      <xdr:nvCxnSpPr>
        <xdr:cNvPr id="426" name="直線コネクタ 425"/>
        <xdr:cNvCxnSpPr/>
      </xdr:nvCxnSpPr>
      <xdr:spPr>
        <a:xfrm>
          <a:off x="1130300" y="180147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27" name="n_1aveValue【市民会館】&#10;有形固定資産減価償却率"/>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164754</xdr:rowOff>
    </xdr:from>
    <xdr:ext cx="405111" cy="259045"/>
    <xdr:sp macro="" textlink="">
      <xdr:nvSpPr>
        <xdr:cNvPr id="428" name="n_2aveValue【市民会館】&#10;有形固定資産減価償却率"/>
        <xdr:cNvSpPr txBox="1"/>
      </xdr:nvSpPr>
      <xdr:spPr>
        <a:xfrm>
          <a:off x="2705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150058</xdr:rowOff>
    </xdr:from>
    <xdr:ext cx="405111" cy="259045"/>
    <xdr:sp macro="" textlink="">
      <xdr:nvSpPr>
        <xdr:cNvPr id="429" name="n_3aveValue【市民会館】&#10;有形固定資産減価償却率"/>
        <xdr:cNvSpPr txBox="1"/>
      </xdr:nvSpPr>
      <xdr:spPr>
        <a:xfrm>
          <a:off x="1816744" y="1763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128832</xdr:rowOff>
    </xdr:from>
    <xdr:ext cx="405111" cy="259045"/>
    <xdr:sp macro="" textlink="">
      <xdr:nvSpPr>
        <xdr:cNvPr id="430" name="n_4aveValue【市民会館】&#10;有形固定資産減価償却率"/>
        <xdr:cNvSpPr txBox="1"/>
      </xdr:nvSpPr>
      <xdr:spPr>
        <a:xfrm>
          <a:off x="927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163847</xdr:rowOff>
    </xdr:from>
    <xdr:ext cx="405111" cy="259045"/>
    <xdr:sp macro="" textlink="">
      <xdr:nvSpPr>
        <xdr:cNvPr id="431" name="n_1mainValue【市民会館】&#10;有形固定資産減価償却率"/>
        <xdr:cNvSpPr txBox="1"/>
      </xdr:nvSpPr>
      <xdr:spPr>
        <a:xfrm>
          <a:off x="35820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119759</xdr:rowOff>
    </xdr:from>
    <xdr:ext cx="405111" cy="259045"/>
    <xdr:sp macro="" textlink="">
      <xdr:nvSpPr>
        <xdr:cNvPr id="432" name="n_2mainValue【市民会館】&#10;有形固定資産減価償却率"/>
        <xdr:cNvSpPr txBox="1"/>
      </xdr:nvSpPr>
      <xdr:spPr>
        <a:xfrm>
          <a:off x="2705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87103</xdr:rowOff>
    </xdr:from>
    <xdr:ext cx="405111" cy="259045"/>
    <xdr:sp macro="" textlink="">
      <xdr:nvSpPr>
        <xdr:cNvPr id="433" name="n_3mainValue【市民会館】&#10;有形固定資産減価償却率"/>
        <xdr:cNvSpPr txBox="1"/>
      </xdr:nvSpPr>
      <xdr:spPr>
        <a:xfrm>
          <a:off x="1816744"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54446</xdr:rowOff>
    </xdr:from>
    <xdr:ext cx="405111" cy="259045"/>
    <xdr:sp macro="" textlink="">
      <xdr:nvSpPr>
        <xdr:cNvPr id="434" name="n_4mainValue【市民会館】&#10;有形固定資産減価償却率"/>
        <xdr:cNvSpPr txBox="1"/>
      </xdr:nvSpPr>
      <xdr:spPr>
        <a:xfrm>
          <a:off x="927744" y="1805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1905</xdr:rowOff>
    </xdr:from>
    <xdr:to>
      <xdr:col>54</xdr:col>
      <xdr:colOff>189865</xdr:colOff>
      <xdr:row>108</xdr:row>
      <xdr:rowOff>129539</xdr:rowOff>
    </xdr:to>
    <xdr:cxnSp macro="">
      <xdr:nvCxnSpPr>
        <xdr:cNvPr id="458" name="直線コネクタ 457"/>
        <xdr:cNvCxnSpPr/>
      </xdr:nvCxnSpPr>
      <xdr:spPr>
        <a:xfrm flipV="1">
          <a:off x="10476865" y="17146905"/>
          <a:ext cx="0" cy="1499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59" name="【市民会館】&#10;一人当たり面積最小値テキスト"/>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0" name="直線コネクタ 459"/>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120032</xdr:rowOff>
    </xdr:from>
    <xdr:ext cx="469744" cy="259045"/>
    <xdr:sp macro="" textlink="">
      <xdr:nvSpPr>
        <xdr:cNvPr id="461" name="【市民会館】&#10;一人当たり面積最大値テキスト"/>
        <xdr:cNvSpPr txBox="1"/>
      </xdr:nvSpPr>
      <xdr:spPr>
        <a:xfrm>
          <a:off x="10515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1905</xdr:rowOff>
    </xdr:from>
    <xdr:to>
      <xdr:col>55</xdr:col>
      <xdr:colOff>88900</xdr:colOff>
      <xdr:row>100</xdr:row>
      <xdr:rowOff>1905</xdr:rowOff>
    </xdr:to>
    <xdr:cxnSp macro="">
      <xdr:nvCxnSpPr>
        <xdr:cNvPr id="462" name="直線コネクタ 461"/>
        <xdr:cNvCxnSpPr/>
      </xdr:nvCxnSpPr>
      <xdr:spPr>
        <a:xfrm>
          <a:off x="10388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36213</xdr:rowOff>
    </xdr:from>
    <xdr:ext cx="469744" cy="259045"/>
    <xdr:sp macro="" textlink="">
      <xdr:nvSpPr>
        <xdr:cNvPr id="463" name="【市民会館】&#10;一人当たり面積平均値テキスト"/>
        <xdr:cNvSpPr txBox="1"/>
      </xdr:nvSpPr>
      <xdr:spPr>
        <a:xfrm>
          <a:off x="10515600" y="18209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57786</xdr:rowOff>
    </xdr:from>
    <xdr:to>
      <xdr:col>55</xdr:col>
      <xdr:colOff>50800</xdr:colOff>
      <xdr:row>106</xdr:row>
      <xdr:rowOff>159386</xdr:rowOff>
    </xdr:to>
    <xdr:sp macro="" textlink="">
      <xdr:nvSpPr>
        <xdr:cNvPr id="464" name="フローチャート: 判断 463"/>
        <xdr:cNvSpPr/>
      </xdr:nvSpPr>
      <xdr:spPr>
        <a:xfrm>
          <a:off x="10426700" y="1823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69214</xdr:rowOff>
    </xdr:from>
    <xdr:to>
      <xdr:col>50</xdr:col>
      <xdr:colOff>165100</xdr:colOff>
      <xdr:row>106</xdr:row>
      <xdr:rowOff>170814</xdr:rowOff>
    </xdr:to>
    <xdr:sp macro="" textlink="">
      <xdr:nvSpPr>
        <xdr:cNvPr id="465" name="フローチャート: 判断 464"/>
        <xdr:cNvSpPr/>
      </xdr:nvSpPr>
      <xdr:spPr>
        <a:xfrm>
          <a:off x="9588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90170</xdr:rowOff>
    </xdr:from>
    <xdr:to>
      <xdr:col>46</xdr:col>
      <xdr:colOff>38100</xdr:colOff>
      <xdr:row>107</xdr:row>
      <xdr:rowOff>20320</xdr:rowOff>
    </xdr:to>
    <xdr:sp macro="" textlink="">
      <xdr:nvSpPr>
        <xdr:cNvPr id="466" name="フローチャート: 判断 465"/>
        <xdr:cNvSpPr/>
      </xdr:nvSpPr>
      <xdr:spPr>
        <a:xfrm>
          <a:off x="8699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67" name="フローチャート: 判断 466"/>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113030</xdr:rowOff>
    </xdr:from>
    <xdr:to>
      <xdr:col>36</xdr:col>
      <xdr:colOff>165100</xdr:colOff>
      <xdr:row>107</xdr:row>
      <xdr:rowOff>43180</xdr:rowOff>
    </xdr:to>
    <xdr:sp macro="" textlink="">
      <xdr:nvSpPr>
        <xdr:cNvPr id="468" name="フローチャート: 判断 467"/>
        <xdr:cNvSpPr/>
      </xdr:nvSpPr>
      <xdr:spPr>
        <a:xfrm>
          <a:off x="6921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12064</xdr:rowOff>
    </xdr:from>
    <xdr:to>
      <xdr:col>55</xdr:col>
      <xdr:colOff>50800</xdr:colOff>
      <xdr:row>105</xdr:row>
      <xdr:rowOff>113664</xdr:rowOff>
    </xdr:to>
    <xdr:sp macro="" textlink="">
      <xdr:nvSpPr>
        <xdr:cNvPr id="474" name="楕円 473"/>
        <xdr:cNvSpPr/>
      </xdr:nvSpPr>
      <xdr:spPr>
        <a:xfrm>
          <a:off x="10426700" y="1801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34941</xdr:rowOff>
    </xdr:from>
    <xdr:ext cx="469744" cy="259045"/>
    <xdr:sp macro="" textlink="">
      <xdr:nvSpPr>
        <xdr:cNvPr id="475" name="【市民会館】&#10;一人当たり面積該当値テキスト"/>
        <xdr:cNvSpPr txBox="1"/>
      </xdr:nvSpPr>
      <xdr:spPr>
        <a:xfrm>
          <a:off x="10515600" y="1786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13970</xdr:rowOff>
    </xdr:from>
    <xdr:to>
      <xdr:col>50</xdr:col>
      <xdr:colOff>165100</xdr:colOff>
      <xdr:row>105</xdr:row>
      <xdr:rowOff>115570</xdr:rowOff>
    </xdr:to>
    <xdr:sp macro="" textlink="">
      <xdr:nvSpPr>
        <xdr:cNvPr id="476" name="楕円 475"/>
        <xdr:cNvSpPr/>
      </xdr:nvSpPr>
      <xdr:spPr>
        <a:xfrm>
          <a:off x="9588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62864</xdr:rowOff>
    </xdr:from>
    <xdr:to>
      <xdr:col>55</xdr:col>
      <xdr:colOff>0</xdr:colOff>
      <xdr:row>105</xdr:row>
      <xdr:rowOff>64770</xdr:rowOff>
    </xdr:to>
    <xdr:cxnSp macro="">
      <xdr:nvCxnSpPr>
        <xdr:cNvPr id="477" name="直線コネクタ 476"/>
        <xdr:cNvCxnSpPr/>
      </xdr:nvCxnSpPr>
      <xdr:spPr>
        <a:xfrm flipV="1">
          <a:off x="9639300" y="18065114"/>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133986</xdr:rowOff>
    </xdr:from>
    <xdr:to>
      <xdr:col>46</xdr:col>
      <xdr:colOff>38100</xdr:colOff>
      <xdr:row>106</xdr:row>
      <xdr:rowOff>64136</xdr:rowOff>
    </xdr:to>
    <xdr:sp macro="" textlink="">
      <xdr:nvSpPr>
        <xdr:cNvPr id="478" name="楕円 477"/>
        <xdr:cNvSpPr/>
      </xdr:nvSpPr>
      <xdr:spPr>
        <a:xfrm>
          <a:off x="8699500" y="1813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64770</xdr:rowOff>
    </xdr:from>
    <xdr:to>
      <xdr:col>50</xdr:col>
      <xdr:colOff>114300</xdr:colOff>
      <xdr:row>106</xdr:row>
      <xdr:rowOff>13336</xdr:rowOff>
    </xdr:to>
    <xdr:cxnSp macro="">
      <xdr:nvCxnSpPr>
        <xdr:cNvPr id="479" name="直線コネクタ 478"/>
        <xdr:cNvCxnSpPr/>
      </xdr:nvCxnSpPr>
      <xdr:spPr>
        <a:xfrm flipV="1">
          <a:off x="8750300" y="18067020"/>
          <a:ext cx="889000" cy="12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143511</xdr:rowOff>
    </xdr:from>
    <xdr:to>
      <xdr:col>41</xdr:col>
      <xdr:colOff>101600</xdr:colOff>
      <xdr:row>106</xdr:row>
      <xdr:rowOff>73661</xdr:rowOff>
    </xdr:to>
    <xdr:sp macro="" textlink="">
      <xdr:nvSpPr>
        <xdr:cNvPr id="480" name="楕円 479"/>
        <xdr:cNvSpPr/>
      </xdr:nvSpPr>
      <xdr:spPr>
        <a:xfrm>
          <a:off x="7810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13336</xdr:rowOff>
    </xdr:from>
    <xdr:to>
      <xdr:col>45</xdr:col>
      <xdr:colOff>177800</xdr:colOff>
      <xdr:row>106</xdr:row>
      <xdr:rowOff>22861</xdr:rowOff>
    </xdr:to>
    <xdr:cxnSp macro="">
      <xdr:nvCxnSpPr>
        <xdr:cNvPr id="481" name="直線コネクタ 480"/>
        <xdr:cNvCxnSpPr/>
      </xdr:nvCxnSpPr>
      <xdr:spPr>
        <a:xfrm flipV="1">
          <a:off x="7861300" y="1818703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154939</xdr:rowOff>
    </xdr:from>
    <xdr:to>
      <xdr:col>36</xdr:col>
      <xdr:colOff>165100</xdr:colOff>
      <xdr:row>106</xdr:row>
      <xdr:rowOff>85089</xdr:rowOff>
    </xdr:to>
    <xdr:sp macro="" textlink="">
      <xdr:nvSpPr>
        <xdr:cNvPr id="482" name="楕円 481"/>
        <xdr:cNvSpPr/>
      </xdr:nvSpPr>
      <xdr:spPr>
        <a:xfrm>
          <a:off x="6921500" y="1815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22861</xdr:rowOff>
    </xdr:from>
    <xdr:to>
      <xdr:col>41</xdr:col>
      <xdr:colOff>50800</xdr:colOff>
      <xdr:row>106</xdr:row>
      <xdr:rowOff>34289</xdr:rowOff>
    </xdr:to>
    <xdr:cxnSp macro="">
      <xdr:nvCxnSpPr>
        <xdr:cNvPr id="483" name="直線コネクタ 482"/>
        <xdr:cNvCxnSpPr/>
      </xdr:nvCxnSpPr>
      <xdr:spPr>
        <a:xfrm flipV="1">
          <a:off x="6972300" y="181965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161941</xdr:rowOff>
    </xdr:from>
    <xdr:ext cx="469744" cy="259045"/>
    <xdr:sp macro="" textlink="">
      <xdr:nvSpPr>
        <xdr:cNvPr id="484" name="n_1aveValue【市民会館】&#10;一人当たり面積"/>
        <xdr:cNvSpPr txBox="1"/>
      </xdr:nvSpPr>
      <xdr:spPr>
        <a:xfrm>
          <a:off x="9391727" y="1833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11447</xdr:rowOff>
    </xdr:from>
    <xdr:ext cx="469744" cy="259045"/>
    <xdr:sp macro="" textlink="">
      <xdr:nvSpPr>
        <xdr:cNvPr id="485" name="n_2aveValue【市民会館】&#10;一人当たり面積"/>
        <xdr:cNvSpPr txBox="1"/>
      </xdr:nvSpPr>
      <xdr:spPr>
        <a:xfrm>
          <a:off x="8515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24782</xdr:rowOff>
    </xdr:from>
    <xdr:ext cx="469744" cy="259045"/>
    <xdr:sp macro="" textlink="">
      <xdr:nvSpPr>
        <xdr:cNvPr id="486" name="n_3aveValue【市民会館】&#10;一人当たり面積"/>
        <xdr:cNvSpPr txBox="1"/>
      </xdr:nvSpPr>
      <xdr:spPr>
        <a:xfrm>
          <a:off x="7626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34307</xdr:rowOff>
    </xdr:from>
    <xdr:ext cx="469744" cy="259045"/>
    <xdr:sp macro="" textlink="">
      <xdr:nvSpPr>
        <xdr:cNvPr id="487" name="n_4aveValue【市民会館】&#10;一人当たり面積"/>
        <xdr:cNvSpPr txBox="1"/>
      </xdr:nvSpPr>
      <xdr:spPr>
        <a:xfrm>
          <a:off x="6737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132097</xdr:rowOff>
    </xdr:from>
    <xdr:ext cx="469744" cy="259045"/>
    <xdr:sp macro="" textlink="">
      <xdr:nvSpPr>
        <xdr:cNvPr id="488" name="n_1mainValue【市民会館】&#10;一人当たり面積"/>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80663</xdr:rowOff>
    </xdr:from>
    <xdr:ext cx="469744" cy="259045"/>
    <xdr:sp macro="" textlink="">
      <xdr:nvSpPr>
        <xdr:cNvPr id="489" name="n_2mainValue【市民会館】&#10;一人当たり面積"/>
        <xdr:cNvSpPr txBox="1"/>
      </xdr:nvSpPr>
      <xdr:spPr>
        <a:xfrm>
          <a:off x="8515427" y="17911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90188</xdr:rowOff>
    </xdr:from>
    <xdr:ext cx="469744" cy="259045"/>
    <xdr:sp macro="" textlink="">
      <xdr:nvSpPr>
        <xdr:cNvPr id="490" name="n_3mainValue【市民会館】&#10;一人当たり面積"/>
        <xdr:cNvSpPr txBox="1"/>
      </xdr:nvSpPr>
      <xdr:spPr>
        <a:xfrm>
          <a:off x="7626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101616</xdr:rowOff>
    </xdr:from>
    <xdr:ext cx="469744" cy="259045"/>
    <xdr:sp macro="" textlink="">
      <xdr:nvSpPr>
        <xdr:cNvPr id="491" name="n_4mainValue【市民会館】&#10;一人当たり面積"/>
        <xdr:cNvSpPr txBox="1"/>
      </xdr:nvSpPr>
      <xdr:spPr>
        <a:xfrm>
          <a:off x="6737427" y="1793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3" name="直線コネクタ 50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4" name="テキスト ボックス 50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5" name="直線コネクタ 50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6" name="テキスト ボックス 50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7" name="直線コネクタ 50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8" name="テキスト ボックス 50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9" name="直線コネクタ 50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0" name="テキスト ボックス 50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1" name="直線コネクタ 51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2" name="テキスト ボックス 51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3" name="直線コネクタ 51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4" name="テキスト ボックス 51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81099</xdr:rowOff>
    </xdr:to>
    <xdr:cxnSp macro="">
      <xdr:nvCxnSpPr>
        <xdr:cNvPr id="517" name="直線コネクタ 516"/>
        <xdr:cNvCxnSpPr/>
      </xdr:nvCxnSpPr>
      <xdr:spPr>
        <a:xfrm flipV="1">
          <a:off x="16318864" y="5866311"/>
          <a:ext cx="0" cy="1415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405111" cy="259045"/>
    <xdr:sp macro="" textlink="">
      <xdr:nvSpPr>
        <xdr:cNvPr id="518" name="【一般廃棄物処理施設】&#10;有形固定資産減価償却率最小値テキスト"/>
        <xdr:cNvSpPr txBox="1"/>
      </xdr:nvSpPr>
      <xdr:spPr>
        <a:xfrm>
          <a:off x="16357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519" name="直線コネクタ 518"/>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20" name="【一般廃棄物処理施設】&#10;有形固定資産減価償却率最大値テキスト"/>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21" name="直線コネクタ 520"/>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93997</xdr:rowOff>
    </xdr:from>
    <xdr:ext cx="405111" cy="259045"/>
    <xdr:sp macro="" textlink="">
      <xdr:nvSpPr>
        <xdr:cNvPr id="522" name="【一般廃棄物処理施設】&#10;有形固定資産減価償却率平均値テキスト"/>
        <xdr:cNvSpPr txBox="1"/>
      </xdr:nvSpPr>
      <xdr:spPr>
        <a:xfrm>
          <a:off x="16357600" y="643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523" name="フローチャート: 判断 522"/>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524" name="フローチャート: 判断 523"/>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5" name="フローチャート: 判断 524"/>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48260</xdr:rowOff>
    </xdr:from>
    <xdr:to>
      <xdr:col>72</xdr:col>
      <xdr:colOff>38100</xdr:colOff>
      <xdr:row>38</xdr:row>
      <xdr:rowOff>149860</xdr:rowOff>
    </xdr:to>
    <xdr:sp macro="" textlink="">
      <xdr:nvSpPr>
        <xdr:cNvPr id="526" name="フローチャート: 判断 525"/>
        <xdr:cNvSpPr/>
      </xdr:nvSpPr>
      <xdr:spPr>
        <a:xfrm>
          <a:off x="13652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527" name="フローチャート: 判断 526"/>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20501</xdr:rowOff>
    </xdr:from>
    <xdr:to>
      <xdr:col>85</xdr:col>
      <xdr:colOff>177800</xdr:colOff>
      <xdr:row>39</xdr:row>
      <xdr:rowOff>122101</xdr:rowOff>
    </xdr:to>
    <xdr:sp macro="" textlink="">
      <xdr:nvSpPr>
        <xdr:cNvPr id="533" name="楕円 532"/>
        <xdr:cNvSpPr/>
      </xdr:nvSpPr>
      <xdr:spPr>
        <a:xfrm>
          <a:off x="16268700" y="67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170378</xdr:rowOff>
    </xdr:from>
    <xdr:ext cx="405111" cy="259045"/>
    <xdr:sp macro="" textlink="">
      <xdr:nvSpPr>
        <xdr:cNvPr id="534" name="【一般廃棄物処理施設】&#10;有形固定資産減価償却率該当値テキスト"/>
        <xdr:cNvSpPr txBox="1"/>
      </xdr:nvSpPr>
      <xdr:spPr>
        <a:xfrm>
          <a:off x="16357600"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61323</xdr:rowOff>
    </xdr:from>
    <xdr:to>
      <xdr:col>81</xdr:col>
      <xdr:colOff>101600</xdr:colOff>
      <xdr:row>39</xdr:row>
      <xdr:rowOff>162923</xdr:rowOff>
    </xdr:to>
    <xdr:sp macro="" textlink="">
      <xdr:nvSpPr>
        <xdr:cNvPr id="535" name="楕円 534"/>
        <xdr:cNvSpPr/>
      </xdr:nvSpPr>
      <xdr:spPr>
        <a:xfrm>
          <a:off x="15430500" y="674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71301</xdr:rowOff>
    </xdr:from>
    <xdr:to>
      <xdr:col>85</xdr:col>
      <xdr:colOff>127000</xdr:colOff>
      <xdr:row>39</xdr:row>
      <xdr:rowOff>112123</xdr:rowOff>
    </xdr:to>
    <xdr:cxnSp macro="">
      <xdr:nvCxnSpPr>
        <xdr:cNvPr id="536" name="直線コネクタ 535"/>
        <xdr:cNvCxnSpPr/>
      </xdr:nvCxnSpPr>
      <xdr:spPr>
        <a:xfrm flipV="1">
          <a:off x="15481300" y="6757851"/>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20501</xdr:rowOff>
    </xdr:from>
    <xdr:to>
      <xdr:col>76</xdr:col>
      <xdr:colOff>165100</xdr:colOff>
      <xdr:row>39</xdr:row>
      <xdr:rowOff>122101</xdr:rowOff>
    </xdr:to>
    <xdr:sp macro="" textlink="">
      <xdr:nvSpPr>
        <xdr:cNvPr id="537" name="楕円 536"/>
        <xdr:cNvSpPr/>
      </xdr:nvSpPr>
      <xdr:spPr>
        <a:xfrm>
          <a:off x="14541500" y="67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71301</xdr:rowOff>
    </xdr:from>
    <xdr:to>
      <xdr:col>81</xdr:col>
      <xdr:colOff>50800</xdr:colOff>
      <xdr:row>39</xdr:row>
      <xdr:rowOff>112123</xdr:rowOff>
    </xdr:to>
    <xdr:cxnSp macro="">
      <xdr:nvCxnSpPr>
        <xdr:cNvPr id="538" name="直線コネクタ 537"/>
        <xdr:cNvCxnSpPr/>
      </xdr:nvCxnSpPr>
      <xdr:spPr>
        <a:xfrm>
          <a:off x="14592300" y="675785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147865</xdr:rowOff>
    </xdr:from>
    <xdr:to>
      <xdr:col>72</xdr:col>
      <xdr:colOff>38100</xdr:colOff>
      <xdr:row>39</xdr:row>
      <xdr:rowOff>78015</xdr:rowOff>
    </xdr:to>
    <xdr:sp macro="" textlink="">
      <xdr:nvSpPr>
        <xdr:cNvPr id="539" name="楕円 538"/>
        <xdr:cNvSpPr/>
      </xdr:nvSpPr>
      <xdr:spPr>
        <a:xfrm>
          <a:off x="13652500" y="66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27215</xdr:rowOff>
    </xdr:from>
    <xdr:to>
      <xdr:col>76</xdr:col>
      <xdr:colOff>114300</xdr:colOff>
      <xdr:row>39</xdr:row>
      <xdr:rowOff>71301</xdr:rowOff>
    </xdr:to>
    <xdr:cxnSp macro="">
      <xdr:nvCxnSpPr>
        <xdr:cNvPr id="540" name="直線コネクタ 539"/>
        <xdr:cNvCxnSpPr/>
      </xdr:nvCxnSpPr>
      <xdr:spPr>
        <a:xfrm>
          <a:off x="13703300" y="6713765"/>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103777</xdr:rowOff>
    </xdr:from>
    <xdr:to>
      <xdr:col>67</xdr:col>
      <xdr:colOff>101600</xdr:colOff>
      <xdr:row>39</xdr:row>
      <xdr:rowOff>33927</xdr:rowOff>
    </xdr:to>
    <xdr:sp macro="" textlink="">
      <xdr:nvSpPr>
        <xdr:cNvPr id="541" name="楕円 540"/>
        <xdr:cNvSpPr/>
      </xdr:nvSpPr>
      <xdr:spPr>
        <a:xfrm>
          <a:off x="127635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154577</xdr:rowOff>
    </xdr:from>
    <xdr:to>
      <xdr:col>71</xdr:col>
      <xdr:colOff>177800</xdr:colOff>
      <xdr:row>39</xdr:row>
      <xdr:rowOff>27215</xdr:rowOff>
    </xdr:to>
    <xdr:cxnSp macro="">
      <xdr:nvCxnSpPr>
        <xdr:cNvPr id="542" name="直線コネクタ 541"/>
        <xdr:cNvCxnSpPr/>
      </xdr:nvCxnSpPr>
      <xdr:spPr>
        <a:xfrm>
          <a:off x="12814300" y="6669677"/>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164754</xdr:rowOff>
    </xdr:from>
    <xdr:ext cx="405111" cy="259045"/>
    <xdr:sp macro="" textlink="">
      <xdr:nvSpPr>
        <xdr:cNvPr id="543" name="n_1aveValue【一般廃棄物処理施設】&#10;有形固定資産減価償却率"/>
        <xdr:cNvSpPr txBox="1"/>
      </xdr:nvSpPr>
      <xdr:spPr>
        <a:xfrm>
          <a:off x="15266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544" name="n_2aveValue【一般廃棄物処理施設】&#10;有形固定資産減価償却率"/>
        <xdr:cNvSpPr txBox="1"/>
      </xdr:nvSpPr>
      <xdr:spPr>
        <a:xfrm>
          <a:off x="14389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166387</xdr:rowOff>
    </xdr:from>
    <xdr:ext cx="405111" cy="259045"/>
    <xdr:sp macro="" textlink="">
      <xdr:nvSpPr>
        <xdr:cNvPr id="545" name="n_3aveValue【一般廃棄物処理施設】&#10;有形固定資産減価償却率"/>
        <xdr:cNvSpPr txBox="1"/>
      </xdr:nvSpPr>
      <xdr:spPr>
        <a:xfrm>
          <a:off x="13500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154957</xdr:rowOff>
    </xdr:from>
    <xdr:ext cx="405111" cy="259045"/>
    <xdr:sp macro="" textlink="">
      <xdr:nvSpPr>
        <xdr:cNvPr id="546" name="n_4aveValue【一般廃棄物処理施設】&#10;有形固定資産減価償却率"/>
        <xdr:cNvSpPr txBox="1"/>
      </xdr:nvSpPr>
      <xdr:spPr>
        <a:xfrm>
          <a:off x="12611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154050</xdr:rowOff>
    </xdr:from>
    <xdr:ext cx="405111" cy="259045"/>
    <xdr:sp macro="" textlink="">
      <xdr:nvSpPr>
        <xdr:cNvPr id="547" name="n_1mainValue【一般廃棄物処理施設】&#10;有形固定資産減価償却率"/>
        <xdr:cNvSpPr txBox="1"/>
      </xdr:nvSpPr>
      <xdr:spPr>
        <a:xfrm>
          <a:off x="15266044" y="684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113228</xdr:rowOff>
    </xdr:from>
    <xdr:ext cx="405111" cy="259045"/>
    <xdr:sp macro="" textlink="">
      <xdr:nvSpPr>
        <xdr:cNvPr id="548" name="n_2mainValue【一般廃棄物処理施設】&#10;有形固定資産減価償却率"/>
        <xdr:cNvSpPr txBox="1"/>
      </xdr:nvSpPr>
      <xdr:spPr>
        <a:xfrm>
          <a:off x="14389744" y="679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69142</xdr:rowOff>
    </xdr:from>
    <xdr:ext cx="405111" cy="259045"/>
    <xdr:sp macro="" textlink="">
      <xdr:nvSpPr>
        <xdr:cNvPr id="549" name="n_3mainValue【一般廃棄物処理施設】&#10;有形固定資産減価償却率"/>
        <xdr:cNvSpPr txBox="1"/>
      </xdr:nvSpPr>
      <xdr:spPr>
        <a:xfrm>
          <a:off x="13500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25054</xdr:rowOff>
    </xdr:from>
    <xdr:ext cx="405111" cy="259045"/>
    <xdr:sp macro="" textlink="">
      <xdr:nvSpPr>
        <xdr:cNvPr id="550" name="n_4mainValue【一般廃棄物処理施設】&#10;有形固定資産減価償却率"/>
        <xdr:cNvSpPr txBox="1"/>
      </xdr:nvSpPr>
      <xdr:spPr>
        <a:xfrm>
          <a:off x="12611744" y="671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2" name="テキスト ボックス 56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4" name="テキスト ボックス 563"/>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6" name="テキスト ボックス 56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8" name="テキスト ボックス 56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0" name="テキスト ボックス 56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126198</xdr:rowOff>
    </xdr:from>
    <xdr:to>
      <xdr:col>116</xdr:col>
      <xdr:colOff>62864</xdr:colOff>
      <xdr:row>42</xdr:row>
      <xdr:rowOff>37818</xdr:rowOff>
    </xdr:to>
    <xdr:cxnSp macro="">
      <xdr:nvCxnSpPr>
        <xdr:cNvPr id="574" name="直線コネクタ 573"/>
        <xdr:cNvCxnSpPr/>
      </xdr:nvCxnSpPr>
      <xdr:spPr>
        <a:xfrm flipV="1">
          <a:off x="22160864" y="5955498"/>
          <a:ext cx="0" cy="1283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41645</xdr:rowOff>
    </xdr:from>
    <xdr:ext cx="313932" cy="259045"/>
    <xdr:sp macro="" textlink="">
      <xdr:nvSpPr>
        <xdr:cNvPr id="575" name="【一般廃棄物処理施設】&#10;一人当たり有形固定資産（償却資産）額最小値テキスト"/>
        <xdr:cNvSpPr txBox="1"/>
      </xdr:nvSpPr>
      <xdr:spPr>
        <a:xfrm>
          <a:off x="22199600" y="72425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37818</xdr:rowOff>
    </xdr:from>
    <xdr:to>
      <xdr:col>116</xdr:col>
      <xdr:colOff>152400</xdr:colOff>
      <xdr:row>42</xdr:row>
      <xdr:rowOff>37818</xdr:rowOff>
    </xdr:to>
    <xdr:cxnSp macro="">
      <xdr:nvCxnSpPr>
        <xdr:cNvPr id="576" name="直線コネクタ 575"/>
        <xdr:cNvCxnSpPr/>
      </xdr:nvCxnSpPr>
      <xdr:spPr>
        <a:xfrm>
          <a:off x="22072600" y="7238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72875</xdr:rowOff>
    </xdr:from>
    <xdr:ext cx="599010" cy="259045"/>
    <xdr:sp macro="" textlink="">
      <xdr:nvSpPr>
        <xdr:cNvPr id="577" name="【一般廃棄物処理施設】&#10;一人当たり有形固定資産（償却資産）額最大値テキスト"/>
        <xdr:cNvSpPr txBox="1"/>
      </xdr:nvSpPr>
      <xdr:spPr>
        <a:xfrm>
          <a:off x="22199600" y="573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126198</xdr:rowOff>
    </xdr:from>
    <xdr:to>
      <xdr:col>116</xdr:col>
      <xdr:colOff>152400</xdr:colOff>
      <xdr:row>34</xdr:row>
      <xdr:rowOff>126198</xdr:rowOff>
    </xdr:to>
    <xdr:cxnSp macro="">
      <xdr:nvCxnSpPr>
        <xdr:cNvPr id="578" name="直線コネクタ 577"/>
        <xdr:cNvCxnSpPr/>
      </xdr:nvCxnSpPr>
      <xdr:spPr>
        <a:xfrm>
          <a:off x="22072600" y="595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18801</xdr:rowOff>
    </xdr:from>
    <xdr:ext cx="599010" cy="259045"/>
    <xdr:sp macro="" textlink="">
      <xdr:nvSpPr>
        <xdr:cNvPr id="579" name="【一般廃棄物処理施設】&#10;一人当たり有形固定資産（償却資産）額平均値テキスト"/>
        <xdr:cNvSpPr txBox="1"/>
      </xdr:nvSpPr>
      <xdr:spPr>
        <a:xfrm>
          <a:off x="22199600" y="67053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40374</xdr:rowOff>
    </xdr:from>
    <xdr:to>
      <xdr:col>116</xdr:col>
      <xdr:colOff>114300</xdr:colOff>
      <xdr:row>39</xdr:row>
      <xdr:rowOff>141974</xdr:rowOff>
    </xdr:to>
    <xdr:sp macro="" textlink="">
      <xdr:nvSpPr>
        <xdr:cNvPr id="580" name="フローチャート: 判断 579"/>
        <xdr:cNvSpPr/>
      </xdr:nvSpPr>
      <xdr:spPr>
        <a:xfrm>
          <a:off x="22110700" y="672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56318</xdr:rowOff>
    </xdr:from>
    <xdr:to>
      <xdr:col>112</xdr:col>
      <xdr:colOff>38100</xdr:colOff>
      <xdr:row>39</xdr:row>
      <xdr:rowOff>157918</xdr:rowOff>
    </xdr:to>
    <xdr:sp macro="" textlink="">
      <xdr:nvSpPr>
        <xdr:cNvPr id="581" name="フローチャート: 判断 580"/>
        <xdr:cNvSpPr/>
      </xdr:nvSpPr>
      <xdr:spPr>
        <a:xfrm>
          <a:off x="21272500" y="674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64502</xdr:rowOff>
    </xdr:from>
    <xdr:to>
      <xdr:col>107</xdr:col>
      <xdr:colOff>101600</xdr:colOff>
      <xdr:row>39</xdr:row>
      <xdr:rowOff>166102</xdr:rowOff>
    </xdr:to>
    <xdr:sp macro="" textlink="">
      <xdr:nvSpPr>
        <xdr:cNvPr id="582" name="フローチャート: 判断 581"/>
        <xdr:cNvSpPr/>
      </xdr:nvSpPr>
      <xdr:spPr>
        <a:xfrm>
          <a:off x="20383500" y="675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75692</xdr:rowOff>
    </xdr:from>
    <xdr:to>
      <xdr:col>102</xdr:col>
      <xdr:colOff>165100</xdr:colOff>
      <xdr:row>40</xdr:row>
      <xdr:rowOff>5842</xdr:rowOff>
    </xdr:to>
    <xdr:sp macro="" textlink="">
      <xdr:nvSpPr>
        <xdr:cNvPr id="583" name="フローチャート: 判断 582"/>
        <xdr:cNvSpPr/>
      </xdr:nvSpPr>
      <xdr:spPr>
        <a:xfrm>
          <a:off x="19494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89972</xdr:rowOff>
    </xdr:from>
    <xdr:to>
      <xdr:col>98</xdr:col>
      <xdr:colOff>38100</xdr:colOff>
      <xdr:row>40</xdr:row>
      <xdr:rowOff>20122</xdr:rowOff>
    </xdr:to>
    <xdr:sp macro="" textlink="">
      <xdr:nvSpPr>
        <xdr:cNvPr id="584" name="フローチャート: 判断 583"/>
        <xdr:cNvSpPr/>
      </xdr:nvSpPr>
      <xdr:spPr>
        <a:xfrm>
          <a:off x="18605500" y="677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37683</xdr:rowOff>
    </xdr:from>
    <xdr:to>
      <xdr:col>116</xdr:col>
      <xdr:colOff>114300</xdr:colOff>
      <xdr:row>37</xdr:row>
      <xdr:rowOff>139283</xdr:rowOff>
    </xdr:to>
    <xdr:sp macro="" textlink="">
      <xdr:nvSpPr>
        <xdr:cNvPr id="590" name="楕円 589"/>
        <xdr:cNvSpPr/>
      </xdr:nvSpPr>
      <xdr:spPr>
        <a:xfrm>
          <a:off x="22110700" y="638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60560</xdr:rowOff>
    </xdr:from>
    <xdr:ext cx="599010" cy="259045"/>
    <xdr:sp macro="" textlink="">
      <xdr:nvSpPr>
        <xdr:cNvPr id="591" name="【一般廃棄物処理施設】&#10;一人当たり有形固定資産（償却資産）額該当値テキスト"/>
        <xdr:cNvSpPr txBox="1"/>
      </xdr:nvSpPr>
      <xdr:spPr>
        <a:xfrm>
          <a:off x="22199600" y="6232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50432</xdr:rowOff>
    </xdr:from>
    <xdr:to>
      <xdr:col>112</xdr:col>
      <xdr:colOff>38100</xdr:colOff>
      <xdr:row>36</xdr:row>
      <xdr:rowOff>152032</xdr:rowOff>
    </xdr:to>
    <xdr:sp macro="" textlink="">
      <xdr:nvSpPr>
        <xdr:cNvPr id="592" name="楕円 591"/>
        <xdr:cNvSpPr/>
      </xdr:nvSpPr>
      <xdr:spPr>
        <a:xfrm>
          <a:off x="21272500" y="622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101232</xdr:rowOff>
    </xdr:from>
    <xdr:to>
      <xdr:col>116</xdr:col>
      <xdr:colOff>63500</xdr:colOff>
      <xdr:row>37</xdr:row>
      <xdr:rowOff>88483</xdr:rowOff>
    </xdr:to>
    <xdr:cxnSp macro="">
      <xdr:nvCxnSpPr>
        <xdr:cNvPr id="593" name="直線コネクタ 592"/>
        <xdr:cNvCxnSpPr/>
      </xdr:nvCxnSpPr>
      <xdr:spPr>
        <a:xfrm>
          <a:off x="21323300" y="6273432"/>
          <a:ext cx="838200" cy="15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41665</xdr:rowOff>
    </xdr:from>
    <xdr:to>
      <xdr:col>107</xdr:col>
      <xdr:colOff>101600</xdr:colOff>
      <xdr:row>36</xdr:row>
      <xdr:rowOff>143265</xdr:rowOff>
    </xdr:to>
    <xdr:sp macro="" textlink="">
      <xdr:nvSpPr>
        <xdr:cNvPr id="594" name="楕円 593"/>
        <xdr:cNvSpPr/>
      </xdr:nvSpPr>
      <xdr:spPr>
        <a:xfrm>
          <a:off x="20383500" y="621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92465</xdr:rowOff>
    </xdr:from>
    <xdr:to>
      <xdr:col>111</xdr:col>
      <xdr:colOff>177800</xdr:colOff>
      <xdr:row>36</xdr:row>
      <xdr:rowOff>101232</xdr:rowOff>
    </xdr:to>
    <xdr:cxnSp macro="">
      <xdr:nvCxnSpPr>
        <xdr:cNvPr id="595" name="直線コネクタ 594"/>
        <xdr:cNvCxnSpPr/>
      </xdr:nvCxnSpPr>
      <xdr:spPr>
        <a:xfrm>
          <a:off x="20434300" y="6264665"/>
          <a:ext cx="889000" cy="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76526</xdr:rowOff>
    </xdr:from>
    <xdr:to>
      <xdr:col>102</xdr:col>
      <xdr:colOff>165100</xdr:colOff>
      <xdr:row>37</xdr:row>
      <xdr:rowOff>6676</xdr:rowOff>
    </xdr:to>
    <xdr:sp macro="" textlink="">
      <xdr:nvSpPr>
        <xdr:cNvPr id="596" name="楕円 595"/>
        <xdr:cNvSpPr/>
      </xdr:nvSpPr>
      <xdr:spPr>
        <a:xfrm>
          <a:off x="19494500" y="624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92465</xdr:rowOff>
    </xdr:from>
    <xdr:to>
      <xdr:col>107</xdr:col>
      <xdr:colOff>50800</xdr:colOff>
      <xdr:row>36</xdr:row>
      <xdr:rowOff>127326</xdr:rowOff>
    </xdr:to>
    <xdr:cxnSp macro="">
      <xdr:nvCxnSpPr>
        <xdr:cNvPr id="597" name="直線コネクタ 596"/>
        <xdr:cNvCxnSpPr/>
      </xdr:nvCxnSpPr>
      <xdr:spPr>
        <a:xfrm flipV="1">
          <a:off x="19545300" y="6264665"/>
          <a:ext cx="889000" cy="3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91157</xdr:rowOff>
    </xdr:from>
    <xdr:to>
      <xdr:col>98</xdr:col>
      <xdr:colOff>38100</xdr:colOff>
      <xdr:row>37</xdr:row>
      <xdr:rowOff>21307</xdr:rowOff>
    </xdr:to>
    <xdr:sp macro="" textlink="">
      <xdr:nvSpPr>
        <xdr:cNvPr id="598" name="楕円 597"/>
        <xdr:cNvSpPr/>
      </xdr:nvSpPr>
      <xdr:spPr>
        <a:xfrm>
          <a:off x="18605500" y="626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127326</xdr:rowOff>
    </xdr:from>
    <xdr:to>
      <xdr:col>102</xdr:col>
      <xdr:colOff>114300</xdr:colOff>
      <xdr:row>36</xdr:row>
      <xdr:rowOff>141957</xdr:rowOff>
    </xdr:to>
    <xdr:cxnSp macro="">
      <xdr:nvCxnSpPr>
        <xdr:cNvPr id="599" name="直線コネクタ 598"/>
        <xdr:cNvCxnSpPr/>
      </xdr:nvCxnSpPr>
      <xdr:spPr>
        <a:xfrm flipV="1">
          <a:off x="18656300" y="6299526"/>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149045</xdr:rowOff>
    </xdr:from>
    <xdr:ext cx="599010" cy="259045"/>
    <xdr:sp macro="" textlink="">
      <xdr:nvSpPr>
        <xdr:cNvPr id="600" name="n_1aveValue【一般廃棄物処理施設】&#10;一人当たり有形固定資産（償却資産）額"/>
        <xdr:cNvSpPr txBox="1"/>
      </xdr:nvSpPr>
      <xdr:spPr>
        <a:xfrm>
          <a:off x="21011095" y="6835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157229</xdr:rowOff>
    </xdr:from>
    <xdr:ext cx="599010" cy="259045"/>
    <xdr:sp macro="" textlink="">
      <xdr:nvSpPr>
        <xdr:cNvPr id="601" name="n_2aveValue【一般廃棄物処理施設】&#10;一人当たり有形固定資産（償却資産）額"/>
        <xdr:cNvSpPr txBox="1"/>
      </xdr:nvSpPr>
      <xdr:spPr>
        <a:xfrm>
          <a:off x="20134795" y="6843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168419</xdr:rowOff>
    </xdr:from>
    <xdr:ext cx="599010" cy="259045"/>
    <xdr:sp macro="" textlink="">
      <xdr:nvSpPr>
        <xdr:cNvPr id="602" name="n_3aveValue【一般廃棄物処理施設】&#10;一人当たり有形固定資産（償却資産）額"/>
        <xdr:cNvSpPr txBox="1"/>
      </xdr:nvSpPr>
      <xdr:spPr>
        <a:xfrm>
          <a:off x="19245795" y="685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11249</xdr:rowOff>
    </xdr:from>
    <xdr:ext cx="599010" cy="259045"/>
    <xdr:sp macro="" textlink="">
      <xdr:nvSpPr>
        <xdr:cNvPr id="603" name="n_4aveValue【一般廃棄物処理施設】&#10;一人当たり有形固定資産（償却資産）額"/>
        <xdr:cNvSpPr txBox="1"/>
      </xdr:nvSpPr>
      <xdr:spPr>
        <a:xfrm>
          <a:off x="18356795" y="686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168559</xdr:rowOff>
    </xdr:from>
    <xdr:ext cx="599010" cy="259045"/>
    <xdr:sp macro="" textlink="">
      <xdr:nvSpPr>
        <xdr:cNvPr id="604" name="n_1mainValue【一般廃棄物処理施設】&#10;一人当たり有形固定資産（償却資産）額"/>
        <xdr:cNvSpPr txBox="1"/>
      </xdr:nvSpPr>
      <xdr:spPr>
        <a:xfrm>
          <a:off x="21011095" y="5997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159792</xdr:rowOff>
    </xdr:from>
    <xdr:ext cx="599010" cy="259045"/>
    <xdr:sp macro="" textlink="">
      <xdr:nvSpPr>
        <xdr:cNvPr id="605" name="n_2mainValue【一般廃棄物処理施設】&#10;一人当たり有形固定資産（償却資産）額"/>
        <xdr:cNvSpPr txBox="1"/>
      </xdr:nvSpPr>
      <xdr:spPr>
        <a:xfrm>
          <a:off x="20134795" y="5989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23203</xdr:rowOff>
    </xdr:from>
    <xdr:ext cx="599010" cy="259045"/>
    <xdr:sp macro="" textlink="">
      <xdr:nvSpPr>
        <xdr:cNvPr id="606" name="n_3mainValue【一般廃棄物処理施設】&#10;一人当たり有形固定資産（償却資産）額"/>
        <xdr:cNvSpPr txBox="1"/>
      </xdr:nvSpPr>
      <xdr:spPr>
        <a:xfrm>
          <a:off x="19245795" y="60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37834</xdr:rowOff>
    </xdr:from>
    <xdr:ext cx="599010" cy="259045"/>
    <xdr:sp macro="" textlink="">
      <xdr:nvSpPr>
        <xdr:cNvPr id="607" name="n_4mainValue【一般廃棄物処理施設】&#10;一人当たり有形固定資産（償却資産）額"/>
        <xdr:cNvSpPr txBox="1"/>
      </xdr:nvSpPr>
      <xdr:spPr>
        <a:xfrm>
          <a:off x="18356795" y="6038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6" name="正方形/長方形 61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7" name="正方形/長方形 61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8" name="正方形/長方形 61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9" name="正方形/長方形 61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0" name="正方形/長方形 61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1" name="正方形/長方形 62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2" name="正方形/長方形 62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3" name="正方形/長方形 622"/>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6" name="テキスト ボックス 63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4" name="テキスト ボックス 643"/>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7" name="直線コネクタ 646"/>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8"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9" name="直線コネクタ 648"/>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0"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1" name="直線コネクタ 650"/>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162577</xdr:rowOff>
    </xdr:from>
    <xdr:ext cx="405111" cy="259045"/>
    <xdr:sp macro="" textlink="">
      <xdr:nvSpPr>
        <xdr:cNvPr id="652" name="【消防施設】&#10;有形固定資産減価償却率平均値テキスト"/>
        <xdr:cNvSpPr txBox="1"/>
      </xdr:nvSpPr>
      <xdr:spPr>
        <a:xfrm>
          <a:off x="16357600" y="14050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12700</xdr:rowOff>
    </xdr:from>
    <xdr:to>
      <xdr:col>85</xdr:col>
      <xdr:colOff>177800</xdr:colOff>
      <xdr:row>82</xdr:row>
      <xdr:rowOff>114300</xdr:rowOff>
    </xdr:to>
    <xdr:sp macro="" textlink="">
      <xdr:nvSpPr>
        <xdr:cNvPr id="653" name="フローチャート: 判断 652"/>
        <xdr:cNvSpPr/>
      </xdr:nvSpPr>
      <xdr:spPr>
        <a:xfrm>
          <a:off x="16268700" y="1407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165100</xdr:rowOff>
    </xdr:from>
    <xdr:to>
      <xdr:col>81</xdr:col>
      <xdr:colOff>101600</xdr:colOff>
      <xdr:row>82</xdr:row>
      <xdr:rowOff>95250</xdr:rowOff>
    </xdr:to>
    <xdr:sp macro="" textlink="">
      <xdr:nvSpPr>
        <xdr:cNvPr id="654" name="フローチャート: 判断 653"/>
        <xdr:cNvSpPr/>
      </xdr:nvSpPr>
      <xdr:spPr>
        <a:xfrm>
          <a:off x="15430500" y="1405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167639</xdr:rowOff>
    </xdr:from>
    <xdr:to>
      <xdr:col>76</xdr:col>
      <xdr:colOff>165100</xdr:colOff>
      <xdr:row>82</xdr:row>
      <xdr:rowOff>97789</xdr:rowOff>
    </xdr:to>
    <xdr:sp macro="" textlink="">
      <xdr:nvSpPr>
        <xdr:cNvPr id="655" name="フローチャート: 判断 654"/>
        <xdr:cNvSpPr/>
      </xdr:nvSpPr>
      <xdr:spPr>
        <a:xfrm>
          <a:off x="14541500" y="1405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656" name="フローチャート: 判断 655"/>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21589</xdr:rowOff>
    </xdr:from>
    <xdr:to>
      <xdr:col>67</xdr:col>
      <xdr:colOff>101600</xdr:colOff>
      <xdr:row>82</xdr:row>
      <xdr:rowOff>123189</xdr:rowOff>
    </xdr:to>
    <xdr:sp macro="" textlink="">
      <xdr:nvSpPr>
        <xdr:cNvPr id="657" name="フローチャート: 判断 656"/>
        <xdr:cNvSpPr/>
      </xdr:nvSpPr>
      <xdr:spPr>
        <a:xfrm>
          <a:off x="12763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140970</xdr:rowOff>
    </xdr:from>
    <xdr:to>
      <xdr:col>85</xdr:col>
      <xdr:colOff>177800</xdr:colOff>
      <xdr:row>79</xdr:row>
      <xdr:rowOff>71120</xdr:rowOff>
    </xdr:to>
    <xdr:sp macro="" textlink="">
      <xdr:nvSpPr>
        <xdr:cNvPr id="663" name="楕円 662"/>
        <xdr:cNvSpPr/>
      </xdr:nvSpPr>
      <xdr:spPr>
        <a:xfrm>
          <a:off x="162687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163847</xdr:rowOff>
    </xdr:from>
    <xdr:ext cx="405111" cy="259045"/>
    <xdr:sp macro="" textlink="">
      <xdr:nvSpPr>
        <xdr:cNvPr id="664" name="【消防施設】&#10;有形固定資産減価償却率該当値テキスト"/>
        <xdr:cNvSpPr txBox="1"/>
      </xdr:nvSpPr>
      <xdr:spPr>
        <a:xfrm>
          <a:off x="16357600" y="1336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116839</xdr:rowOff>
    </xdr:from>
    <xdr:to>
      <xdr:col>81</xdr:col>
      <xdr:colOff>101600</xdr:colOff>
      <xdr:row>79</xdr:row>
      <xdr:rowOff>46989</xdr:rowOff>
    </xdr:to>
    <xdr:sp macro="" textlink="">
      <xdr:nvSpPr>
        <xdr:cNvPr id="665" name="楕円 664"/>
        <xdr:cNvSpPr/>
      </xdr:nvSpPr>
      <xdr:spPr>
        <a:xfrm>
          <a:off x="15430500" y="1348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167639</xdr:rowOff>
    </xdr:from>
    <xdr:to>
      <xdr:col>85</xdr:col>
      <xdr:colOff>127000</xdr:colOff>
      <xdr:row>79</xdr:row>
      <xdr:rowOff>20320</xdr:rowOff>
    </xdr:to>
    <xdr:cxnSp macro="">
      <xdr:nvCxnSpPr>
        <xdr:cNvPr id="666" name="直線コネクタ 665"/>
        <xdr:cNvCxnSpPr/>
      </xdr:nvCxnSpPr>
      <xdr:spPr>
        <a:xfrm>
          <a:off x="15481300" y="13540739"/>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85089</xdr:rowOff>
    </xdr:from>
    <xdr:to>
      <xdr:col>76</xdr:col>
      <xdr:colOff>165100</xdr:colOff>
      <xdr:row>79</xdr:row>
      <xdr:rowOff>15239</xdr:rowOff>
    </xdr:to>
    <xdr:sp macro="" textlink="">
      <xdr:nvSpPr>
        <xdr:cNvPr id="667" name="楕円 666"/>
        <xdr:cNvSpPr/>
      </xdr:nvSpPr>
      <xdr:spPr>
        <a:xfrm>
          <a:off x="14541500" y="1345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135889</xdr:rowOff>
    </xdr:from>
    <xdr:to>
      <xdr:col>81</xdr:col>
      <xdr:colOff>50800</xdr:colOff>
      <xdr:row>78</xdr:row>
      <xdr:rowOff>167639</xdr:rowOff>
    </xdr:to>
    <xdr:cxnSp macro="">
      <xdr:nvCxnSpPr>
        <xdr:cNvPr id="668" name="直線コネクタ 667"/>
        <xdr:cNvCxnSpPr/>
      </xdr:nvCxnSpPr>
      <xdr:spPr>
        <a:xfrm>
          <a:off x="14592300" y="13508989"/>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21589</xdr:rowOff>
    </xdr:from>
    <xdr:to>
      <xdr:col>72</xdr:col>
      <xdr:colOff>38100</xdr:colOff>
      <xdr:row>79</xdr:row>
      <xdr:rowOff>123189</xdr:rowOff>
    </xdr:to>
    <xdr:sp macro="" textlink="">
      <xdr:nvSpPr>
        <xdr:cNvPr id="669" name="楕円 668"/>
        <xdr:cNvSpPr/>
      </xdr:nvSpPr>
      <xdr:spPr>
        <a:xfrm>
          <a:off x="136525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135889</xdr:rowOff>
    </xdr:from>
    <xdr:to>
      <xdr:col>76</xdr:col>
      <xdr:colOff>114300</xdr:colOff>
      <xdr:row>79</xdr:row>
      <xdr:rowOff>72389</xdr:rowOff>
    </xdr:to>
    <xdr:cxnSp macro="">
      <xdr:nvCxnSpPr>
        <xdr:cNvPr id="670" name="直線コネクタ 669"/>
        <xdr:cNvCxnSpPr/>
      </xdr:nvCxnSpPr>
      <xdr:spPr>
        <a:xfrm flipV="1">
          <a:off x="13703300" y="13508989"/>
          <a:ext cx="8890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64770</xdr:rowOff>
    </xdr:from>
    <xdr:to>
      <xdr:col>67</xdr:col>
      <xdr:colOff>101600</xdr:colOff>
      <xdr:row>83</xdr:row>
      <xdr:rowOff>166370</xdr:rowOff>
    </xdr:to>
    <xdr:sp macro="" textlink="">
      <xdr:nvSpPr>
        <xdr:cNvPr id="671" name="楕円 670"/>
        <xdr:cNvSpPr/>
      </xdr:nvSpPr>
      <xdr:spPr>
        <a:xfrm>
          <a:off x="12763500" y="1429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72389</xdr:rowOff>
    </xdr:from>
    <xdr:to>
      <xdr:col>71</xdr:col>
      <xdr:colOff>177800</xdr:colOff>
      <xdr:row>83</xdr:row>
      <xdr:rowOff>115570</xdr:rowOff>
    </xdr:to>
    <xdr:cxnSp macro="">
      <xdr:nvCxnSpPr>
        <xdr:cNvPr id="672" name="直線コネクタ 671"/>
        <xdr:cNvCxnSpPr/>
      </xdr:nvCxnSpPr>
      <xdr:spPr>
        <a:xfrm flipV="1">
          <a:off x="12814300" y="13616939"/>
          <a:ext cx="889000" cy="72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86377</xdr:rowOff>
    </xdr:from>
    <xdr:ext cx="405111" cy="259045"/>
    <xdr:sp macro="" textlink="">
      <xdr:nvSpPr>
        <xdr:cNvPr id="673" name="n_1aveValue【消防施設】&#10;有形固定資産減価償却率"/>
        <xdr:cNvSpPr txBox="1"/>
      </xdr:nvSpPr>
      <xdr:spPr>
        <a:xfrm>
          <a:off x="15266044" y="1414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88916</xdr:rowOff>
    </xdr:from>
    <xdr:ext cx="405111" cy="259045"/>
    <xdr:sp macro="" textlink="">
      <xdr:nvSpPr>
        <xdr:cNvPr id="674" name="n_2aveValue【消防施設】&#10;有形固定資産減価償却率"/>
        <xdr:cNvSpPr txBox="1"/>
      </xdr:nvSpPr>
      <xdr:spPr>
        <a:xfrm>
          <a:off x="14389744" y="14147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100347</xdr:rowOff>
    </xdr:from>
    <xdr:ext cx="405111" cy="259045"/>
    <xdr:sp macro="" textlink="">
      <xdr:nvSpPr>
        <xdr:cNvPr id="675" name="n_3aveValue【消防施設】&#10;有形固定資産減価償却率"/>
        <xdr:cNvSpPr txBox="1"/>
      </xdr:nvSpPr>
      <xdr:spPr>
        <a:xfrm>
          <a:off x="13500744" y="1415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139716</xdr:rowOff>
    </xdr:from>
    <xdr:ext cx="405111" cy="259045"/>
    <xdr:sp macro="" textlink="">
      <xdr:nvSpPr>
        <xdr:cNvPr id="676" name="n_4aveValue【消防施設】&#10;有形固定資産減価償却率"/>
        <xdr:cNvSpPr txBox="1"/>
      </xdr:nvSpPr>
      <xdr:spPr>
        <a:xfrm>
          <a:off x="12611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63516</xdr:rowOff>
    </xdr:from>
    <xdr:ext cx="405111" cy="259045"/>
    <xdr:sp macro="" textlink="">
      <xdr:nvSpPr>
        <xdr:cNvPr id="677" name="n_1mainValue【消防施設】&#10;有形固定資産減価償却率"/>
        <xdr:cNvSpPr txBox="1"/>
      </xdr:nvSpPr>
      <xdr:spPr>
        <a:xfrm>
          <a:off x="15266044" y="1326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31766</xdr:rowOff>
    </xdr:from>
    <xdr:ext cx="405111" cy="259045"/>
    <xdr:sp macro="" textlink="">
      <xdr:nvSpPr>
        <xdr:cNvPr id="678" name="n_2mainValue【消防施設】&#10;有形固定資産減価償却率"/>
        <xdr:cNvSpPr txBox="1"/>
      </xdr:nvSpPr>
      <xdr:spPr>
        <a:xfrm>
          <a:off x="14389744" y="13233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139716</xdr:rowOff>
    </xdr:from>
    <xdr:ext cx="405111" cy="259045"/>
    <xdr:sp macro="" textlink="">
      <xdr:nvSpPr>
        <xdr:cNvPr id="679" name="n_3mainValue【消防施設】&#10;有形固定資産減価償却率"/>
        <xdr:cNvSpPr txBox="1"/>
      </xdr:nvSpPr>
      <xdr:spPr>
        <a:xfrm>
          <a:off x="13500744" y="1334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157497</xdr:rowOff>
    </xdr:from>
    <xdr:ext cx="405111" cy="259045"/>
    <xdr:sp macro="" textlink="">
      <xdr:nvSpPr>
        <xdr:cNvPr id="680" name="n_4mainValue【消防施設】&#10;有形固定資産減価償却率"/>
        <xdr:cNvSpPr txBox="1"/>
      </xdr:nvSpPr>
      <xdr:spPr>
        <a:xfrm>
          <a:off x="12611744" y="1438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82</xdr:row>
      <xdr:rowOff>76200</xdr:rowOff>
    </xdr:from>
    <xdr:to>
      <xdr:col>116</xdr:col>
      <xdr:colOff>62864</xdr:colOff>
      <xdr:row>86</xdr:row>
      <xdr:rowOff>97537</xdr:rowOff>
    </xdr:to>
    <xdr:cxnSp macro="">
      <xdr:nvCxnSpPr>
        <xdr:cNvPr id="704" name="直線コネクタ 703"/>
        <xdr:cNvCxnSpPr/>
      </xdr:nvCxnSpPr>
      <xdr:spPr>
        <a:xfrm flipV="1">
          <a:off x="22160864" y="14135100"/>
          <a:ext cx="0" cy="70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705" name="【消防施設】&#10;一人当たり面積最小値テキスト"/>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706" name="直線コネクタ 705"/>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22877</xdr:rowOff>
    </xdr:from>
    <xdr:ext cx="469744" cy="259045"/>
    <xdr:sp macro="" textlink="">
      <xdr:nvSpPr>
        <xdr:cNvPr id="707" name="【消防施設】&#10;一人当たり面積最大値テキスト"/>
        <xdr:cNvSpPr txBox="1"/>
      </xdr:nvSpPr>
      <xdr:spPr>
        <a:xfrm>
          <a:off x="22199600"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82</xdr:row>
      <xdr:rowOff>76200</xdr:rowOff>
    </xdr:from>
    <xdr:to>
      <xdr:col>116</xdr:col>
      <xdr:colOff>152400</xdr:colOff>
      <xdr:row>82</xdr:row>
      <xdr:rowOff>76200</xdr:rowOff>
    </xdr:to>
    <xdr:cxnSp macro="">
      <xdr:nvCxnSpPr>
        <xdr:cNvPr id="708" name="直線コネクタ 707"/>
        <xdr:cNvCxnSpPr/>
      </xdr:nvCxnSpPr>
      <xdr:spPr>
        <a:xfrm>
          <a:off x="22072600" y="1413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134383</xdr:rowOff>
    </xdr:from>
    <xdr:ext cx="469744" cy="259045"/>
    <xdr:sp macro="" textlink="">
      <xdr:nvSpPr>
        <xdr:cNvPr id="709" name="【消防施設】&#10;一人当たり面積平均値テキスト"/>
        <xdr:cNvSpPr txBox="1"/>
      </xdr:nvSpPr>
      <xdr:spPr>
        <a:xfrm>
          <a:off x="22199600" y="14536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111506</xdr:rowOff>
    </xdr:from>
    <xdr:to>
      <xdr:col>116</xdr:col>
      <xdr:colOff>114300</xdr:colOff>
      <xdr:row>86</xdr:row>
      <xdr:rowOff>41656</xdr:rowOff>
    </xdr:to>
    <xdr:sp macro="" textlink="">
      <xdr:nvSpPr>
        <xdr:cNvPr id="710" name="フローチャート: 判断 709"/>
        <xdr:cNvSpPr/>
      </xdr:nvSpPr>
      <xdr:spPr>
        <a:xfrm>
          <a:off x="22110700" y="1468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711" name="フローチャート: 判断 710"/>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146558</xdr:rowOff>
    </xdr:from>
    <xdr:to>
      <xdr:col>107</xdr:col>
      <xdr:colOff>101600</xdr:colOff>
      <xdr:row>78</xdr:row>
      <xdr:rowOff>76708</xdr:rowOff>
    </xdr:to>
    <xdr:sp macro="" textlink="">
      <xdr:nvSpPr>
        <xdr:cNvPr id="712" name="フローチャート: 判断 711"/>
        <xdr:cNvSpPr/>
      </xdr:nvSpPr>
      <xdr:spPr>
        <a:xfrm>
          <a:off x="20383500" y="1334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131318</xdr:rowOff>
    </xdr:from>
    <xdr:to>
      <xdr:col>102</xdr:col>
      <xdr:colOff>165100</xdr:colOff>
      <xdr:row>86</xdr:row>
      <xdr:rowOff>61468</xdr:rowOff>
    </xdr:to>
    <xdr:sp macro="" textlink="">
      <xdr:nvSpPr>
        <xdr:cNvPr id="713" name="フローチャート: 判断 712"/>
        <xdr:cNvSpPr/>
      </xdr:nvSpPr>
      <xdr:spPr>
        <a:xfrm>
          <a:off x="19494500" y="1470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132842</xdr:rowOff>
    </xdr:from>
    <xdr:to>
      <xdr:col>98</xdr:col>
      <xdr:colOff>38100</xdr:colOff>
      <xdr:row>86</xdr:row>
      <xdr:rowOff>62992</xdr:rowOff>
    </xdr:to>
    <xdr:sp macro="" textlink="">
      <xdr:nvSpPr>
        <xdr:cNvPr id="714" name="フローチャート: 判断 713"/>
        <xdr:cNvSpPr/>
      </xdr:nvSpPr>
      <xdr:spPr>
        <a:xfrm>
          <a:off x="18605500" y="1470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164846</xdr:rowOff>
    </xdr:from>
    <xdr:to>
      <xdr:col>116</xdr:col>
      <xdr:colOff>114300</xdr:colOff>
      <xdr:row>86</xdr:row>
      <xdr:rowOff>94996</xdr:rowOff>
    </xdr:to>
    <xdr:sp macro="" textlink="">
      <xdr:nvSpPr>
        <xdr:cNvPr id="720" name="楕円 719"/>
        <xdr:cNvSpPr/>
      </xdr:nvSpPr>
      <xdr:spPr>
        <a:xfrm>
          <a:off x="22110700" y="1473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89933</xdr:rowOff>
    </xdr:from>
    <xdr:ext cx="469744" cy="259045"/>
    <xdr:sp macro="" textlink="">
      <xdr:nvSpPr>
        <xdr:cNvPr id="721" name="【消防施設】&#10;一人当たり面積該当値テキスト"/>
        <xdr:cNvSpPr txBox="1"/>
      </xdr:nvSpPr>
      <xdr:spPr>
        <a:xfrm>
          <a:off x="22199600" y="1466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166370</xdr:rowOff>
    </xdr:from>
    <xdr:to>
      <xdr:col>112</xdr:col>
      <xdr:colOff>38100</xdr:colOff>
      <xdr:row>86</xdr:row>
      <xdr:rowOff>96520</xdr:rowOff>
    </xdr:to>
    <xdr:sp macro="" textlink="">
      <xdr:nvSpPr>
        <xdr:cNvPr id="722" name="楕円 721"/>
        <xdr:cNvSpPr/>
      </xdr:nvSpPr>
      <xdr:spPr>
        <a:xfrm>
          <a:off x="21272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44196</xdr:rowOff>
    </xdr:from>
    <xdr:to>
      <xdr:col>116</xdr:col>
      <xdr:colOff>63500</xdr:colOff>
      <xdr:row>86</xdr:row>
      <xdr:rowOff>45720</xdr:rowOff>
    </xdr:to>
    <xdr:cxnSp macro="">
      <xdr:nvCxnSpPr>
        <xdr:cNvPr id="723" name="直線コネクタ 722"/>
        <xdr:cNvCxnSpPr/>
      </xdr:nvCxnSpPr>
      <xdr:spPr>
        <a:xfrm flipV="1">
          <a:off x="21323300" y="14788896"/>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165608</xdr:rowOff>
    </xdr:from>
    <xdr:to>
      <xdr:col>107</xdr:col>
      <xdr:colOff>101600</xdr:colOff>
      <xdr:row>86</xdr:row>
      <xdr:rowOff>95758</xdr:rowOff>
    </xdr:to>
    <xdr:sp macro="" textlink="">
      <xdr:nvSpPr>
        <xdr:cNvPr id="724" name="楕円 723"/>
        <xdr:cNvSpPr/>
      </xdr:nvSpPr>
      <xdr:spPr>
        <a:xfrm>
          <a:off x="20383500" y="1473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44958</xdr:rowOff>
    </xdr:from>
    <xdr:to>
      <xdr:col>111</xdr:col>
      <xdr:colOff>177800</xdr:colOff>
      <xdr:row>86</xdr:row>
      <xdr:rowOff>45720</xdr:rowOff>
    </xdr:to>
    <xdr:cxnSp macro="">
      <xdr:nvCxnSpPr>
        <xdr:cNvPr id="725" name="直線コネクタ 724"/>
        <xdr:cNvCxnSpPr/>
      </xdr:nvCxnSpPr>
      <xdr:spPr>
        <a:xfrm>
          <a:off x="20434300" y="1478965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147320</xdr:rowOff>
    </xdr:from>
    <xdr:to>
      <xdr:col>102</xdr:col>
      <xdr:colOff>165100</xdr:colOff>
      <xdr:row>86</xdr:row>
      <xdr:rowOff>77470</xdr:rowOff>
    </xdr:to>
    <xdr:sp macro="" textlink="">
      <xdr:nvSpPr>
        <xdr:cNvPr id="726" name="楕円 725"/>
        <xdr:cNvSpPr/>
      </xdr:nvSpPr>
      <xdr:spPr>
        <a:xfrm>
          <a:off x="19494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26670</xdr:rowOff>
    </xdr:from>
    <xdr:to>
      <xdr:col>107</xdr:col>
      <xdr:colOff>50800</xdr:colOff>
      <xdr:row>86</xdr:row>
      <xdr:rowOff>44958</xdr:rowOff>
    </xdr:to>
    <xdr:cxnSp macro="">
      <xdr:nvCxnSpPr>
        <xdr:cNvPr id="727" name="直線コネクタ 726"/>
        <xdr:cNvCxnSpPr/>
      </xdr:nvCxnSpPr>
      <xdr:spPr>
        <a:xfrm>
          <a:off x="19545300" y="1477137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26924</xdr:rowOff>
    </xdr:from>
    <xdr:to>
      <xdr:col>98</xdr:col>
      <xdr:colOff>38100</xdr:colOff>
      <xdr:row>86</xdr:row>
      <xdr:rowOff>128524</xdr:rowOff>
    </xdr:to>
    <xdr:sp macro="" textlink="">
      <xdr:nvSpPr>
        <xdr:cNvPr id="728" name="楕円 727"/>
        <xdr:cNvSpPr/>
      </xdr:nvSpPr>
      <xdr:spPr>
        <a:xfrm>
          <a:off x="18605500" y="1477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26670</xdr:rowOff>
    </xdr:from>
    <xdr:to>
      <xdr:col>102</xdr:col>
      <xdr:colOff>114300</xdr:colOff>
      <xdr:row>86</xdr:row>
      <xdr:rowOff>77724</xdr:rowOff>
    </xdr:to>
    <xdr:cxnSp macro="">
      <xdr:nvCxnSpPr>
        <xdr:cNvPr id="729" name="直線コネクタ 728"/>
        <xdr:cNvCxnSpPr/>
      </xdr:nvCxnSpPr>
      <xdr:spPr>
        <a:xfrm flipV="1">
          <a:off x="18656300" y="14771370"/>
          <a:ext cx="8890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59707</xdr:rowOff>
    </xdr:from>
    <xdr:ext cx="469744" cy="259045"/>
    <xdr:sp macro="" textlink="">
      <xdr:nvSpPr>
        <xdr:cNvPr id="730" name="n_1aveValue【消防施設】&#10;一人当たり面積"/>
        <xdr:cNvSpPr txBox="1"/>
      </xdr:nvSpPr>
      <xdr:spPr>
        <a:xfrm>
          <a:off x="21075727" y="1446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93235</xdr:rowOff>
    </xdr:from>
    <xdr:ext cx="469744" cy="259045"/>
    <xdr:sp macro="" textlink="">
      <xdr:nvSpPr>
        <xdr:cNvPr id="731" name="n_2aveValue【消防施設】&#10;一人当たり面積"/>
        <xdr:cNvSpPr txBox="1"/>
      </xdr:nvSpPr>
      <xdr:spPr>
        <a:xfrm>
          <a:off x="20199427" y="1312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77995</xdr:rowOff>
    </xdr:from>
    <xdr:ext cx="469744" cy="259045"/>
    <xdr:sp macro="" textlink="">
      <xdr:nvSpPr>
        <xdr:cNvPr id="732" name="n_3aveValue【消防施設】&#10;一人当たり面積"/>
        <xdr:cNvSpPr txBox="1"/>
      </xdr:nvSpPr>
      <xdr:spPr>
        <a:xfrm>
          <a:off x="19310427" y="1447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79519</xdr:rowOff>
    </xdr:from>
    <xdr:ext cx="469744" cy="259045"/>
    <xdr:sp macro="" textlink="">
      <xdr:nvSpPr>
        <xdr:cNvPr id="733" name="n_4aveValue【消防施設】&#10;一人当たり面積"/>
        <xdr:cNvSpPr txBox="1"/>
      </xdr:nvSpPr>
      <xdr:spPr>
        <a:xfrm>
          <a:off x="18421427" y="1448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87647</xdr:rowOff>
    </xdr:from>
    <xdr:ext cx="469744" cy="259045"/>
    <xdr:sp macro="" textlink="">
      <xdr:nvSpPr>
        <xdr:cNvPr id="734" name="n_1mainValue【消防施設】&#10;一人当たり面積"/>
        <xdr:cNvSpPr txBox="1"/>
      </xdr:nvSpPr>
      <xdr:spPr>
        <a:xfrm>
          <a:off x="21075727"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86885</xdr:rowOff>
    </xdr:from>
    <xdr:ext cx="469744" cy="259045"/>
    <xdr:sp macro="" textlink="">
      <xdr:nvSpPr>
        <xdr:cNvPr id="735" name="n_2mainValue【消防施設】&#10;一人当たり面積"/>
        <xdr:cNvSpPr txBox="1"/>
      </xdr:nvSpPr>
      <xdr:spPr>
        <a:xfrm>
          <a:off x="20199427" y="1483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68597</xdr:rowOff>
    </xdr:from>
    <xdr:ext cx="469744" cy="259045"/>
    <xdr:sp macro="" textlink="">
      <xdr:nvSpPr>
        <xdr:cNvPr id="736" name="n_3mainValue【消防施設】&#10;一人当たり面積"/>
        <xdr:cNvSpPr txBox="1"/>
      </xdr:nvSpPr>
      <xdr:spPr>
        <a:xfrm>
          <a:off x="193104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119651</xdr:rowOff>
    </xdr:from>
    <xdr:ext cx="469744" cy="259045"/>
    <xdr:sp macro="" textlink="">
      <xdr:nvSpPr>
        <xdr:cNvPr id="737" name="n_4mainValue【消防施設】&#10;一人当たり面積"/>
        <xdr:cNvSpPr txBox="1"/>
      </xdr:nvSpPr>
      <xdr:spPr>
        <a:xfrm>
          <a:off x="18421427" y="1486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109</xdr:row>
      <xdr:rowOff>35379</xdr:rowOff>
    </xdr:to>
    <xdr:cxnSp macro="">
      <xdr:nvCxnSpPr>
        <xdr:cNvPr id="763" name="直線コネクタ 762"/>
        <xdr:cNvCxnSpPr/>
      </xdr:nvCxnSpPr>
      <xdr:spPr>
        <a:xfrm flipV="1">
          <a:off x="16318864" y="1720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4"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5" name="直線コネクタ 76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766" name="【庁舎】&#10;有形固定資産減価償却率最大値テキスト"/>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767" name="直線コネクタ 766"/>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43378</xdr:rowOff>
    </xdr:from>
    <xdr:ext cx="405111" cy="259045"/>
    <xdr:sp macro="" textlink="">
      <xdr:nvSpPr>
        <xdr:cNvPr id="768" name="【庁舎】&#10;有形固定資産減価償却率平均値テキスト"/>
        <xdr:cNvSpPr txBox="1"/>
      </xdr:nvSpPr>
      <xdr:spPr>
        <a:xfrm>
          <a:off x="16357600" y="17702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769" name="フローチャート: 判断 768"/>
        <xdr:cNvSpPr/>
      </xdr:nvSpPr>
      <xdr:spPr>
        <a:xfrm>
          <a:off x="16268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5806</xdr:rowOff>
    </xdr:from>
    <xdr:to>
      <xdr:col>81</xdr:col>
      <xdr:colOff>101600</xdr:colOff>
      <xdr:row>104</xdr:row>
      <xdr:rowOff>107406</xdr:rowOff>
    </xdr:to>
    <xdr:sp macro="" textlink="">
      <xdr:nvSpPr>
        <xdr:cNvPr id="770" name="フローチャート: 判断 769"/>
        <xdr:cNvSpPr/>
      </xdr:nvSpPr>
      <xdr:spPr>
        <a:xfrm>
          <a:off x="15430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771" name="フローチャート: 判断 770"/>
        <xdr:cNvSpPr/>
      </xdr:nvSpPr>
      <xdr:spPr>
        <a:xfrm>
          <a:off x="14541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772" name="フローチャート: 判断 771"/>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773" name="フローチャート: 判断 772"/>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779" name="楕円 778"/>
        <xdr:cNvSpPr/>
      </xdr:nvSpPr>
      <xdr:spPr>
        <a:xfrm>
          <a:off x="162687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101798</xdr:rowOff>
    </xdr:from>
    <xdr:ext cx="405111" cy="259045"/>
    <xdr:sp macro="" textlink="">
      <xdr:nvSpPr>
        <xdr:cNvPr id="780" name="【庁舎】&#10;有形固定資産減価償却率該当値テキスト"/>
        <xdr:cNvSpPr txBox="1"/>
      </xdr:nvSpPr>
      <xdr:spPr>
        <a:xfrm>
          <a:off x="16357600"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131536</xdr:rowOff>
    </xdr:from>
    <xdr:to>
      <xdr:col>81</xdr:col>
      <xdr:colOff>101600</xdr:colOff>
      <xdr:row>105</xdr:row>
      <xdr:rowOff>61686</xdr:rowOff>
    </xdr:to>
    <xdr:sp macro="" textlink="">
      <xdr:nvSpPr>
        <xdr:cNvPr id="781" name="楕円 780"/>
        <xdr:cNvSpPr/>
      </xdr:nvSpPr>
      <xdr:spPr>
        <a:xfrm>
          <a:off x="15430500" y="1796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2721</xdr:rowOff>
    </xdr:from>
    <xdr:to>
      <xdr:col>85</xdr:col>
      <xdr:colOff>127000</xdr:colOff>
      <xdr:row>105</xdr:row>
      <xdr:rowOff>10886</xdr:rowOff>
    </xdr:to>
    <xdr:cxnSp macro="">
      <xdr:nvCxnSpPr>
        <xdr:cNvPr id="782" name="直線コネクタ 781"/>
        <xdr:cNvCxnSpPr/>
      </xdr:nvCxnSpPr>
      <xdr:spPr>
        <a:xfrm flipV="1">
          <a:off x="15481300" y="18004971"/>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103777</xdr:rowOff>
    </xdr:from>
    <xdr:to>
      <xdr:col>76</xdr:col>
      <xdr:colOff>165100</xdr:colOff>
      <xdr:row>105</xdr:row>
      <xdr:rowOff>33927</xdr:rowOff>
    </xdr:to>
    <xdr:sp macro="" textlink="">
      <xdr:nvSpPr>
        <xdr:cNvPr id="783" name="楕円 782"/>
        <xdr:cNvSpPr/>
      </xdr:nvSpPr>
      <xdr:spPr>
        <a:xfrm>
          <a:off x="14541500" y="179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154577</xdr:rowOff>
    </xdr:from>
    <xdr:to>
      <xdr:col>81</xdr:col>
      <xdr:colOff>50800</xdr:colOff>
      <xdr:row>105</xdr:row>
      <xdr:rowOff>10886</xdr:rowOff>
    </xdr:to>
    <xdr:cxnSp macro="">
      <xdr:nvCxnSpPr>
        <xdr:cNvPr id="784" name="直線コネクタ 783"/>
        <xdr:cNvCxnSpPr/>
      </xdr:nvCxnSpPr>
      <xdr:spPr>
        <a:xfrm>
          <a:off x="14592300" y="1798537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72752</xdr:rowOff>
    </xdr:from>
    <xdr:to>
      <xdr:col>72</xdr:col>
      <xdr:colOff>38100</xdr:colOff>
      <xdr:row>105</xdr:row>
      <xdr:rowOff>2902</xdr:rowOff>
    </xdr:to>
    <xdr:sp macro="" textlink="">
      <xdr:nvSpPr>
        <xdr:cNvPr id="785" name="楕円 784"/>
        <xdr:cNvSpPr/>
      </xdr:nvSpPr>
      <xdr:spPr>
        <a:xfrm>
          <a:off x="13652500" y="1790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123552</xdr:rowOff>
    </xdr:from>
    <xdr:to>
      <xdr:col>76</xdr:col>
      <xdr:colOff>114300</xdr:colOff>
      <xdr:row>104</xdr:row>
      <xdr:rowOff>154577</xdr:rowOff>
    </xdr:to>
    <xdr:cxnSp macro="">
      <xdr:nvCxnSpPr>
        <xdr:cNvPr id="786" name="直線コネクタ 785"/>
        <xdr:cNvCxnSpPr/>
      </xdr:nvCxnSpPr>
      <xdr:spPr>
        <a:xfrm>
          <a:off x="13703300" y="1795435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35198</xdr:rowOff>
    </xdr:from>
    <xdr:to>
      <xdr:col>67</xdr:col>
      <xdr:colOff>101600</xdr:colOff>
      <xdr:row>104</xdr:row>
      <xdr:rowOff>136798</xdr:rowOff>
    </xdr:to>
    <xdr:sp macro="" textlink="">
      <xdr:nvSpPr>
        <xdr:cNvPr id="787" name="楕円 786"/>
        <xdr:cNvSpPr/>
      </xdr:nvSpPr>
      <xdr:spPr>
        <a:xfrm>
          <a:off x="12763500" y="178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85998</xdr:rowOff>
    </xdr:from>
    <xdr:to>
      <xdr:col>71</xdr:col>
      <xdr:colOff>177800</xdr:colOff>
      <xdr:row>104</xdr:row>
      <xdr:rowOff>123552</xdr:rowOff>
    </xdr:to>
    <xdr:cxnSp macro="">
      <xdr:nvCxnSpPr>
        <xdr:cNvPr id="788" name="直線コネクタ 787"/>
        <xdr:cNvCxnSpPr/>
      </xdr:nvCxnSpPr>
      <xdr:spPr>
        <a:xfrm>
          <a:off x="12814300" y="17916798"/>
          <a:ext cx="889000" cy="3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123933</xdr:rowOff>
    </xdr:from>
    <xdr:ext cx="405111" cy="259045"/>
    <xdr:sp macro="" textlink="">
      <xdr:nvSpPr>
        <xdr:cNvPr id="789" name="n_1aveValue【庁舎】&#10;有形固定資産減価償却率"/>
        <xdr:cNvSpPr txBox="1"/>
      </xdr:nvSpPr>
      <xdr:spPr>
        <a:xfrm>
          <a:off x="152660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158222</xdr:rowOff>
    </xdr:from>
    <xdr:ext cx="405111" cy="259045"/>
    <xdr:sp macro="" textlink="">
      <xdr:nvSpPr>
        <xdr:cNvPr id="790" name="n_2aveValue【庁舎】&#10;有形固定資産減価償却率"/>
        <xdr:cNvSpPr txBox="1"/>
      </xdr:nvSpPr>
      <xdr:spPr>
        <a:xfrm>
          <a:off x="14389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791" name="n_3aveValue【庁舎】&#10;有形固定資産減価償却率"/>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11991</xdr:rowOff>
    </xdr:from>
    <xdr:ext cx="405111" cy="259045"/>
    <xdr:sp macro="" textlink="">
      <xdr:nvSpPr>
        <xdr:cNvPr id="792" name="n_4aveValue【庁舎】&#10;有形固定資産減価償却率"/>
        <xdr:cNvSpPr txBox="1"/>
      </xdr:nvSpPr>
      <xdr:spPr>
        <a:xfrm>
          <a:off x="12611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52813</xdr:rowOff>
    </xdr:from>
    <xdr:ext cx="405111" cy="259045"/>
    <xdr:sp macro="" textlink="">
      <xdr:nvSpPr>
        <xdr:cNvPr id="793" name="n_1mainValue【庁舎】&#10;有形固定資産減価償却率"/>
        <xdr:cNvSpPr txBox="1"/>
      </xdr:nvSpPr>
      <xdr:spPr>
        <a:xfrm>
          <a:off x="15266044" y="1805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25054</xdr:rowOff>
    </xdr:from>
    <xdr:ext cx="405111" cy="259045"/>
    <xdr:sp macro="" textlink="">
      <xdr:nvSpPr>
        <xdr:cNvPr id="794" name="n_2mainValue【庁舎】&#10;有形固定資産減価償却率"/>
        <xdr:cNvSpPr txBox="1"/>
      </xdr:nvSpPr>
      <xdr:spPr>
        <a:xfrm>
          <a:off x="14389744" y="1802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165479</xdr:rowOff>
    </xdr:from>
    <xdr:ext cx="405111" cy="259045"/>
    <xdr:sp macro="" textlink="">
      <xdr:nvSpPr>
        <xdr:cNvPr id="795" name="n_3mainValue【庁舎】&#10;有形固定資産減価償却率"/>
        <xdr:cNvSpPr txBox="1"/>
      </xdr:nvSpPr>
      <xdr:spPr>
        <a:xfrm>
          <a:off x="13500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153325</xdr:rowOff>
    </xdr:from>
    <xdr:ext cx="405111" cy="259045"/>
    <xdr:sp macro="" textlink="">
      <xdr:nvSpPr>
        <xdr:cNvPr id="796" name="n_4mainValue【庁舎】&#10;有形固定資産減価償却率"/>
        <xdr:cNvSpPr txBox="1"/>
      </xdr:nvSpPr>
      <xdr:spPr>
        <a:xfrm>
          <a:off x="12611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07" name="直線コネクタ 806"/>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08" name="テキスト ボックス 807"/>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09" name="直線コネクタ 808"/>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10" name="テキスト ボックス 809"/>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11" name="直線コネクタ 810"/>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12" name="テキスト ボックス 811"/>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3" name="直線コネクタ 8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4" name="テキスト ボックス 8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15" name="直線コネクタ 814"/>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16" name="テキスト ボックス 815"/>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7" name="直線コネクタ 816"/>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8" name="テキスト ボックス 817"/>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19" name="直線コネクタ 818"/>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20" name="テキスト ボックス 819"/>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56198</xdr:rowOff>
    </xdr:from>
    <xdr:to>
      <xdr:col>116</xdr:col>
      <xdr:colOff>62864</xdr:colOff>
      <xdr:row>108</xdr:row>
      <xdr:rowOff>53339</xdr:rowOff>
    </xdr:to>
    <xdr:cxnSp macro="">
      <xdr:nvCxnSpPr>
        <xdr:cNvPr id="824" name="直線コネクタ 823"/>
        <xdr:cNvCxnSpPr/>
      </xdr:nvCxnSpPr>
      <xdr:spPr>
        <a:xfrm flipV="1">
          <a:off x="22160864" y="17201198"/>
          <a:ext cx="0" cy="136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825" name="【庁舎】&#10;一人当たり面積最小値テキスト"/>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826" name="直線コネクタ 825"/>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2875</xdr:rowOff>
    </xdr:from>
    <xdr:ext cx="469744" cy="259045"/>
    <xdr:sp macro="" textlink="">
      <xdr:nvSpPr>
        <xdr:cNvPr id="827" name="【庁舎】&#10;一人当たり面積最大値テキスト"/>
        <xdr:cNvSpPr txBox="1"/>
      </xdr:nvSpPr>
      <xdr:spPr>
        <a:xfrm>
          <a:off x="22199600" y="169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56198</xdr:rowOff>
    </xdr:from>
    <xdr:to>
      <xdr:col>116</xdr:col>
      <xdr:colOff>152400</xdr:colOff>
      <xdr:row>100</xdr:row>
      <xdr:rowOff>56198</xdr:rowOff>
    </xdr:to>
    <xdr:cxnSp macro="">
      <xdr:nvCxnSpPr>
        <xdr:cNvPr id="828" name="直線コネクタ 827"/>
        <xdr:cNvCxnSpPr/>
      </xdr:nvCxnSpPr>
      <xdr:spPr>
        <a:xfrm>
          <a:off x="22072600" y="1720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2557</xdr:rowOff>
    </xdr:from>
    <xdr:ext cx="469744" cy="259045"/>
    <xdr:sp macro="" textlink="">
      <xdr:nvSpPr>
        <xdr:cNvPr id="829" name="【庁舎】&#10;一人当たり面積平均値テキスト"/>
        <xdr:cNvSpPr txBox="1"/>
      </xdr:nvSpPr>
      <xdr:spPr>
        <a:xfrm>
          <a:off x="22199600" y="1800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830" name="フローチャート: 判断 829"/>
        <xdr:cNvSpPr/>
      </xdr:nvSpPr>
      <xdr:spPr>
        <a:xfrm>
          <a:off x="22110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169704</xdr:rowOff>
    </xdr:from>
    <xdr:to>
      <xdr:col>112</xdr:col>
      <xdr:colOff>38100</xdr:colOff>
      <xdr:row>106</xdr:row>
      <xdr:rowOff>99854</xdr:rowOff>
    </xdr:to>
    <xdr:sp macro="" textlink="">
      <xdr:nvSpPr>
        <xdr:cNvPr id="831" name="フローチャート: 判断 830"/>
        <xdr:cNvSpPr/>
      </xdr:nvSpPr>
      <xdr:spPr>
        <a:xfrm>
          <a:off x="21272500" y="1817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6826</xdr:rowOff>
    </xdr:from>
    <xdr:to>
      <xdr:col>107</xdr:col>
      <xdr:colOff>101600</xdr:colOff>
      <xdr:row>106</xdr:row>
      <xdr:rowOff>108426</xdr:rowOff>
    </xdr:to>
    <xdr:sp macro="" textlink="">
      <xdr:nvSpPr>
        <xdr:cNvPr id="832" name="フローチャート: 判断 831"/>
        <xdr:cNvSpPr/>
      </xdr:nvSpPr>
      <xdr:spPr>
        <a:xfrm>
          <a:off x="20383500" y="1818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171132</xdr:rowOff>
    </xdr:from>
    <xdr:to>
      <xdr:col>102</xdr:col>
      <xdr:colOff>165100</xdr:colOff>
      <xdr:row>106</xdr:row>
      <xdr:rowOff>101282</xdr:rowOff>
    </xdr:to>
    <xdr:sp macro="" textlink="">
      <xdr:nvSpPr>
        <xdr:cNvPr id="833" name="フローチャート: 判断 832"/>
        <xdr:cNvSpPr/>
      </xdr:nvSpPr>
      <xdr:spPr>
        <a:xfrm>
          <a:off x="19494500" y="1817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23971</xdr:rowOff>
    </xdr:from>
    <xdr:to>
      <xdr:col>98</xdr:col>
      <xdr:colOff>38100</xdr:colOff>
      <xdr:row>106</xdr:row>
      <xdr:rowOff>125571</xdr:rowOff>
    </xdr:to>
    <xdr:sp macro="" textlink="">
      <xdr:nvSpPr>
        <xdr:cNvPr id="834" name="フローチャート: 判断 833"/>
        <xdr:cNvSpPr/>
      </xdr:nvSpPr>
      <xdr:spPr>
        <a:xfrm>
          <a:off x="18605500" y="1819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49688</xdr:rowOff>
    </xdr:from>
    <xdr:to>
      <xdr:col>116</xdr:col>
      <xdr:colOff>114300</xdr:colOff>
      <xdr:row>106</xdr:row>
      <xdr:rowOff>151288</xdr:rowOff>
    </xdr:to>
    <xdr:sp macro="" textlink="">
      <xdr:nvSpPr>
        <xdr:cNvPr id="840" name="楕円 839"/>
        <xdr:cNvSpPr/>
      </xdr:nvSpPr>
      <xdr:spPr>
        <a:xfrm>
          <a:off x="22110700" y="182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28115</xdr:rowOff>
    </xdr:from>
    <xdr:ext cx="469744" cy="259045"/>
    <xdr:sp macro="" textlink="">
      <xdr:nvSpPr>
        <xdr:cNvPr id="841" name="【庁舎】&#10;一人当たり面積該当値テキスト"/>
        <xdr:cNvSpPr txBox="1"/>
      </xdr:nvSpPr>
      <xdr:spPr>
        <a:xfrm>
          <a:off x="22199600" y="1820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61119</xdr:rowOff>
    </xdr:from>
    <xdr:to>
      <xdr:col>112</xdr:col>
      <xdr:colOff>38100</xdr:colOff>
      <xdr:row>106</xdr:row>
      <xdr:rowOff>162719</xdr:rowOff>
    </xdr:to>
    <xdr:sp macro="" textlink="">
      <xdr:nvSpPr>
        <xdr:cNvPr id="842" name="楕円 841"/>
        <xdr:cNvSpPr/>
      </xdr:nvSpPr>
      <xdr:spPr>
        <a:xfrm>
          <a:off x="21272500" y="1823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100488</xdr:rowOff>
    </xdr:from>
    <xdr:to>
      <xdr:col>116</xdr:col>
      <xdr:colOff>63500</xdr:colOff>
      <xdr:row>106</xdr:row>
      <xdr:rowOff>111919</xdr:rowOff>
    </xdr:to>
    <xdr:cxnSp macro="">
      <xdr:nvCxnSpPr>
        <xdr:cNvPr id="843" name="直線コネクタ 842"/>
        <xdr:cNvCxnSpPr/>
      </xdr:nvCxnSpPr>
      <xdr:spPr>
        <a:xfrm flipV="1">
          <a:off x="21323300" y="18274188"/>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71120</xdr:rowOff>
    </xdr:from>
    <xdr:to>
      <xdr:col>107</xdr:col>
      <xdr:colOff>101600</xdr:colOff>
      <xdr:row>107</xdr:row>
      <xdr:rowOff>1270</xdr:rowOff>
    </xdr:to>
    <xdr:sp macro="" textlink="">
      <xdr:nvSpPr>
        <xdr:cNvPr id="844" name="楕円 843"/>
        <xdr:cNvSpPr/>
      </xdr:nvSpPr>
      <xdr:spPr>
        <a:xfrm>
          <a:off x="20383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111919</xdr:rowOff>
    </xdr:from>
    <xdr:to>
      <xdr:col>111</xdr:col>
      <xdr:colOff>177800</xdr:colOff>
      <xdr:row>106</xdr:row>
      <xdr:rowOff>121920</xdr:rowOff>
    </xdr:to>
    <xdr:cxnSp macro="">
      <xdr:nvCxnSpPr>
        <xdr:cNvPr id="845" name="直線コネクタ 844"/>
        <xdr:cNvCxnSpPr/>
      </xdr:nvCxnSpPr>
      <xdr:spPr>
        <a:xfrm flipV="1">
          <a:off x="20434300" y="18285619"/>
          <a:ext cx="88900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78263</xdr:rowOff>
    </xdr:from>
    <xdr:to>
      <xdr:col>102</xdr:col>
      <xdr:colOff>165100</xdr:colOff>
      <xdr:row>107</xdr:row>
      <xdr:rowOff>8413</xdr:rowOff>
    </xdr:to>
    <xdr:sp macro="" textlink="">
      <xdr:nvSpPr>
        <xdr:cNvPr id="846" name="楕円 845"/>
        <xdr:cNvSpPr/>
      </xdr:nvSpPr>
      <xdr:spPr>
        <a:xfrm>
          <a:off x="19494500" y="1825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121920</xdr:rowOff>
    </xdr:from>
    <xdr:to>
      <xdr:col>107</xdr:col>
      <xdr:colOff>50800</xdr:colOff>
      <xdr:row>106</xdr:row>
      <xdr:rowOff>129063</xdr:rowOff>
    </xdr:to>
    <xdr:cxnSp macro="">
      <xdr:nvCxnSpPr>
        <xdr:cNvPr id="847" name="直線コネクタ 846"/>
        <xdr:cNvCxnSpPr/>
      </xdr:nvCxnSpPr>
      <xdr:spPr>
        <a:xfrm flipV="1">
          <a:off x="19545300" y="18295620"/>
          <a:ext cx="889000" cy="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88264</xdr:rowOff>
    </xdr:from>
    <xdr:to>
      <xdr:col>98</xdr:col>
      <xdr:colOff>38100</xdr:colOff>
      <xdr:row>107</xdr:row>
      <xdr:rowOff>18414</xdr:rowOff>
    </xdr:to>
    <xdr:sp macro="" textlink="">
      <xdr:nvSpPr>
        <xdr:cNvPr id="848" name="楕円 847"/>
        <xdr:cNvSpPr/>
      </xdr:nvSpPr>
      <xdr:spPr>
        <a:xfrm>
          <a:off x="18605500" y="1826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129063</xdr:rowOff>
    </xdr:from>
    <xdr:to>
      <xdr:col>102</xdr:col>
      <xdr:colOff>114300</xdr:colOff>
      <xdr:row>106</xdr:row>
      <xdr:rowOff>139064</xdr:rowOff>
    </xdr:to>
    <xdr:cxnSp macro="">
      <xdr:nvCxnSpPr>
        <xdr:cNvPr id="849" name="直線コネクタ 848"/>
        <xdr:cNvCxnSpPr/>
      </xdr:nvCxnSpPr>
      <xdr:spPr>
        <a:xfrm flipV="1">
          <a:off x="18656300" y="18302763"/>
          <a:ext cx="88900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116381</xdr:rowOff>
    </xdr:from>
    <xdr:ext cx="469744" cy="259045"/>
    <xdr:sp macro="" textlink="">
      <xdr:nvSpPr>
        <xdr:cNvPr id="850" name="n_1aveValue【庁舎】&#10;一人当たり面積"/>
        <xdr:cNvSpPr txBox="1"/>
      </xdr:nvSpPr>
      <xdr:spPr>
        <a:xfrm>
          <a:off x="21075727" y="1794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124953</xdr:rowOff>
    </xdr:from>
    <xdr:ext cx="469744" cy="259045"/>
    <xdr:sp macro="" textlink="">
      <xdr:nvSpPr>
        <xdr:cNvPr id="851" name="n_2aveValue【庁舎】&#10;一人当たり面積"/>
        <xdr:cNvSpPr txBox="1"/>
      </xdr:nvSpPr>
      <xdr:spPr>
        <a:xfrm>
          <a:off x="20199427" y="1795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117809</xdr:rowOff>
    </xdr:from>
    <xdr:ext cx="469744" cy="259045"/>
    <xdr:sp macro="" textlink="">
      <xdr:nvSpPr>
        <xdr:cNvPr id="852" name="n_3aveValue【庁舎】&#10;一人当たり面積"/>
        <xdr:cNvSpPr txBox="1"/>
      </xdr:nvSpPr>
      <xdr:spPr>
        <a:xfrm>
          <a:off x="19310427" y="17948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142098</xdr:rowOff>
    </xdr:from>
    <xdr:ext cx="469744" cy="259045"/>
    <xdr:sp macro="" textlink="">
      <xdr:nvSpPr>
        <xdr:cNvPr id="853" name="n_4aveValue【庁舎】&#10;一人当たり面積"/>
        <xdr:cNvSpPr txBox="1"/>
      </xdr:nvSpPr>
      <xdr:spPr>
        <a:xfrm>
          <a:off x="18421427" y="1797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153846</xdr:rowOff>
    </xdr:from>
    <xdr:ext cx="469744" cy="259045"/>
    <xdr:sp macro="" textlink="">
      <xdr:nvSpPr>
        <xdr:cNvPr id="854" name="n_1mainValue【庁舎】&#10;一人当たり面積"/>
        <xdr:cNvSpPr txBox="1"/>
      </xdr:nvSpPr>
      <xdr:spPr>
        <a:xfrm>
          <a:off x="21075727" y="1832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163847</xdr:rowOff>
    </xdr:from>
    <xdr:ext cx="469744" cy="259045"/>
    <xdr:sp macro="" textlink="">
      <xdr:nvSpPr>
        <xdr:cNvPr id="855" name="n_2mainValue【庁舎】&#10;一人当たり面積"/>
        <xdr:cNvSpPr txBox="1"/>
      </xdr:nvSpPr>
      <xdr:spPr>
        <a:xfrm>
          <a:off x="20199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170990</xdr:rowOff>
    </xdr:from>
    <xdr:ext cx="469744" cy="259045"/>
    <xdr:sp macro="" textlink="">
      <xdr:nvSpPr>
        <xdr:cNvPr id="856" name="n_3mainValue【庁舎】&#10;一人当たり面積"/>
        <xdr:cNvSpPr txBox="1"/>
      </xdr:nvSpPr>
      <xdr:spPr>
        <a:xfrm>
          <a:off x="19310427" y="18344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9541</xdr:rowOff>
    </xdr:from>
    <xdr:ext cx="469744" cy="259045"/>
    <xdr:sp macro="" textlink="">
      <xdr:nvSpPr>
        <xdr:cNvPr id="857" name="n_4mainValue【庁舎】&#10;一人当たり面積"/>
        <xdr:cNvSpPr txBox="1"/>
      </xdr:nvSpPr>
      <xdr:spPr>
        <a:xfrm>
          <a:off x="18421427" y="183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r>
            <a:rPr kumimoji="1" lang="ja-JP" altLang="en-US" sz="900">
              <a:latin typeface="ＭＳ Ｐゴシック" panose="020B0600070205080204" pitchFamily="50" charset="-128"/>
              <a:ea typeface="ＭＳ Ｐゴシック" panose="020B0600070205080204" pitchFamily="50" charset="-128"/>
            </a:rPr>
            <a:t>　図書館の有形固定資産減価償却率は、</a:t>
          </a:r>
          <a:r>
            <a:rPr kumimoji="1" lang="en-US" altLang="ja-JP" sz="900">
              <a:latin typeface="ＭＳ Ｐゴシック" panose="020B0600070205080204" pitchFamily="50" charset="-128"/>
              <a:ea typeface="ＭＳ Ｐゴシック" panose="020B0600070205080204" pitchFamily="50" charset="-128"/>
            </a:rPr>
            <a:t>72.4</a:t>
          </a:r>
          <a:r>
            <a:rPr kumimoji="1" lang="ja-JP" altLang="en-US" sz="900">
              <a:latin typeface="ＭＳ Ｐゴシック" panose="020B0600070205080204" pitchFamily="50" charset="-128"/>
              <a:ea typeface="ＭＳ Ｐゴシック" panose="020B0600070205080204" pitchFamily="50" charset="-128"/>
            </a:rPr>
            <a:t>％と類似団体内平均値を大きく上回っている。図書館については、市内２施設とも合併前に建設した建物のため減価償却が進んでいることが要因である。今後は他施設との複合化が予定されていることから減少することが見込まれるが、計画的な改修を行い、施設の安全性や利便性の確保に引き続き努めていく。</a:t>
          </a:r>
        </a:p>
        <a:p>
          <a:r>
            <a:rPr kumimoji="1" lang="ja-JP" altLang="en-US" sz="900">
              <a:latin typeface="ＭＳ Ｐゴシック" panose="020B0600070205080204" pitchFamily="50" charset="-128"/>
              <a:ea typeface="ＭＳ Ｐゴシック" panose="020B0600070205080204" pitchFamily="50" charset="-128"/>
            </a:rPr>
            <a:t>　一般廃棄物処理施設の有形固定資産減価償却率は、新ごみ処理場の建設に伴い停止した貝沢ごみ処理施設を解体したことにより前年度比で</a:t>
          </a:r>
          <a:r>
            <a:rPr kumimoji="1" lang="en-US" altLang="ja-JP" sz="900">
              <a:latin typeface="ＭＳ Ｐゴシック" panose="020B0600070205080204" pitchFamily="50" charset="-128"/>
              <a:ea typeface="ＭＳ Ｐゴシック" panose="020B0600070205080204" pitchFamily="50" charset="-128"/>
            </a:rPr>
            <a:t>2.5</a:t>
          </a:r>
          <a:r>
            <a:rPr kumimoji="1" lang="ja-JP" altLang="en-US" sz="900">
              <a:latin typeface="ＭＳ Ｐゴシック" panose="020B0600070205080204" pitchFamily="50" charset="-128"/>
              <a:ea typeface="ＭＳ Ｐゴシック" panose="020B0600070205080204" pitchFamily="50" charset="-128"/>
            </a:rPr>
            <a:t>ポイント減少し</a:t>
          </a:r>
          <a:r>
            <a:rPr kumimoji="1" lang="en-US" altLang="ja-JP" sz="900">
              <a:latin typeface="ＭＳ Ｐゴシック" panose="020B0600070205080204" pitchFamily="50" charset="-128"/>
              <a:ea typeface="ＭＳ Ｐゴシック" panose="020B0600070205080204" pitchFamily="50" charset="-128"/>
            </a:rPr>
            <a:t>67.2</a:t>
          </a:r>
          <a:r>
            <a:rPr kumimoji="1" lang="ja-JP" altLang="en-US" sz="900">
              <a:latin typeface="ＭＳ Ｐゴシック" panose="020B0600070205080204" pitchFamily="50" charset="-128"/>
              <a:ea typeface="ＭＳ Ｐゴシック" panose="020B0600070205080204" pitchFamily="50" charset="-128"/>
            </a:rPr>
            <a:t>％となった。</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体育館・プールの有形固定資産減価償却率は、</a:t>
          </a:r>
          <a:r>
            <a:rPr kumimoji="1" lang="en-US" altLang="ja-JP" sz="900">
              <a:latin typeface="ＭＳ Ｐゴシック" panose="020B0600070205080204" pitchFamily="50" charset="-128"/>
              <a:ea typeface="ＭＳ Ｐゴシック" panose="020B0600070205080204" pitchFamily="50" charset="-128"/>
            </a:rPr>
            <a:t>70.6</a:t>
          </a:r>
          <a:r>
            <a:rPr kumimoji="1" lang="ja-JP" altLang="en-US" sz="900">
              <a:latin typeface="ＭＳ Ｐゴシック" panose="020B0600070205080204" pitchFamily="50" charset="-128"/>
              <a:ea typeface="ＭＳ Ｐゴシック" panose="020B0600070205080204" pitchFamily="50" charset="-128"/>
            </a:rPr>
            <a:t>％と類似団体内平均値を上回っている。今後は少子化による統廃合が進んでいくとみられ、建築後経年した既存施設が用途廃止されていくことから有形固定資産減価償却率が低下する見込みであるが、令和元年度に策定した湯沢市学校再編計画に基づき、校舎と合わせて体育館・プールについても適切な維持、改修を行っていく。</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福祉施設の有形固定資産減価償却率は、</a:t>
          </a:r>
          <a:r>
            <a:rPr kumimoji="1" lang="en-US" altLang="ja-JP" sz="900">
              <a:latin typeface="ＭＳ Ｐゴシック" panose="020B0600070205080204" pitchFamily="50" charset="-128"/>
              <a:ea typeface="ＭＳ Ｐゴシック" panose="020B0600070205080204" pitchFamily="50" charset="-128"/>
            </a:rPr>
            <a:t>23.7</a:t>
          </a:r>
          <a:r>
            <a:rPr kumimoji="1" lang="ja-JP" altLang="en-US" sz="900">
              <a:latin typeface="ＭＳ Ｐゴシック" panose="020B0600070205080204" pitchFamily="50" charset="-128"/>
              <a:ea typeface="ＭＳ Ｐゴシック" panose="020B0600070205080204" pitchFamily="50" charset="-128"/>
            </a:rPr>
            <a:t>％と類似団体平均値を下回っている。要因としては取得価額の大半を占める養護老人ホーム「愛宕荘」が比較的新しい資産であることが挙げられるが、他施設については老朽化が著しく進んでいる。稲川老人福祉センター「緑風荘」においては、令和６年度に老朽化に伴う建物修繕及び設備更新による利用者の安全確保と若い世代や子どものいる家庭が気軽に利用できる環境の整備を目的とした大規模改修を予定している。今後も湯沢市公共施設等総合管理計画及び湯沢市公共施設再編計画に基づき、適切な維持補修等による長寿命化を図っていく。</a:t>
          </a:r>
        </a:p>
        <a:p>
          <a:r>
            <a:rPr kumimoji="1" lang="ja-JP" altLang="en-US" sz="900">
              <a:latin typeface="ＭＳ Ｐゴシック" panose="020B0600070205080204" pitchFamily="50" charset="-128"/>
              <a:ea typeface="ＭＳ Ｐゴシック" panose="020B0600070205080204" pitchFamily="50" charset="-128"/>
            </a:rPr>
            <a:t>　消防施設の有形固定資産減価償却率は、消防本部の庁舎の老朽化に伴い平成</a:t>
          </a:r>
          <a:r>
            <a:rPr kumimoji="1" lang="en-US" altLang="ja-JP" sz="900">
              <a:latin typeface="ＭＳ Ｐゴシック" panose="020B0600070205080204" pitchFamily="50" charset="-128"/>
              <a:ea typeface="ＭＳ Ｐゴシック" panose="020B0600070205080204" pitchFamily="50" charset="-128"/>
            </a:rPr>
            <a:t>28</a:t>
          </a:r>
          <a:r>
            <a:rPr kumimoji="1" lang="ja-JP" altLang="en-US" sz="900">
              <a:latin typeface="ＭＳ Ｐゴシック" panose="020B0600070205080204" pitchFamily="50" charset="-128"/>
              <a:ea typeface="ＭＳ Ｐゴシック" panose="020B0600070205080204" pitchFamily="50" charset="-128"/>
            </a:rPr>
            <a:t>年度から実施していた移転、建て替え工事が令和元年度に完了し、本施設の供用が開始されたことで平成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年度から大きく減少した。さらに、令和２年度には旧消防庁舎の解体工事が行われたことにより、令和元年度から</a:t>
          </a:r>
          <a:r>
            <a:rPr kumimoji="1" lang="en-US" altLang="ja-JP" sz="900">
              <a:latin typeface="ＭＳ Ｐゴシック" panose="020B0600070205080204" pitchFamily="50" charset="-128"/>
              <a:ea typeface="ＭＳ Ｐゴシック" panose="020B0600070205080204" pitchFamily="50" charset="-128"/>
            </a:rPr>
            <a:t>8.5</a:t>
          </a:r>
          <a:r>
            <a:rPr kumimoji="1" lang="ja-JP" altLang="en-US" sz="900">
              <a:latin typeface="ＭＳ Ｐゴシック" panose="020B0600070205080204" pitchFamily="50" charset="-128"/>
              <a:ea typeface="ＭＳ Ｐゴシック" panose="020B0600070205080204" pitchFamily="50" charset="-128"/>
            </a:rPr>
            <a:t>ポイント減少した。今後も湯沢市公共施設等総合管理計画に基づき、適切な維持管理や長寿命化を図っていく。</a:t>
          </a:r>
        </a:p>
        <a:p>
          <a:r>
            <a:rPr kumimoji="1" lang="ja-JP" altLang="en-US" sz="900">
              <a:latin typeface="ＭＳ Ｐゴシック" panose="020B0600070205080204" pitchFamily="50" charset="-128"/>
              <a:ea typeface="ＭＳ Ｐゴシック" panose="020B0600070205080204" pitchFamily="50" charset="-128"/>
            </a:rPr>
            <a:t>　庁舎の有形固定資産減価償却率は、本庁舎を平成</a:t>
          </a:r>
          <a:r>
            <a:rPr kumimoji="1" lang="en-US" altLang="ja-JP" sz="900">
              <a:latin typeface="ＭＳ Ｐゴシック" panose="020B0600070205080204" pitchFamily="50" charset="-128"/>
              <a:ea typeface="ＭＳ Ｐゴシック" panose="020B0600070205080204" pitchFamily="50" charset="-128"/>
            </a:rPr>
            <a:t>26</a:t>
          </a:r>
          <a:r>
            <a:rPr kumimoji="1" lang="ja-JP" altLang="en-US" sz="900">
              <a:latin typeface="ＭＳ Ｐゴシック" panose="020B0600070205080204" pitchFamily="50" charset="-128"/>
              <a:ea typeface="ＭＳ Ｐゴシック" panose="020B0600070205080204" pitchFamily="50" charset="-128"/>
            </a:rPr>
            <a:t>年に建て替えたことから、平成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年度までは類似団体内平均値を下回っていたが、令和元年度以降は上回っている。現在、総合支所については</a:t>
          </a:r>
          <a:r>
            <a:rPr kumimoji="1" lang="en-US" altLang="ja-JP" sz="900">
              <a:latin typeface="ＭＳ Ｐゴシック" panose="020B0600070205080204" pitchFamily="50" charset="-128"/>
              <a:ea typeface="ＭＳ Ｐゴシック" panose="020B0600070205080204" pitchFamily="50" charset="-128"/>
            </a:rPr>
            <a:t>H17</a:t>
          </a:r>
          <a:r>
            <a:rPr kumimoji="1" lang="ja-JP" altLang="en-US" sz="900">
              <a:latin typeface="ＭＳ Ｐゴシック" panose="020B0600070205080204" pitchFamily="50" charset="-128"/>
              <a:ea typeface="ＭＳ Ｐゴシック" panose="020B0600070205080204" pitchFamily="50" charset="-128"/>
            </a:rPr>
            <a:t>年３月の合併前に建設した庁舎を活用しており、統合等の予定は無いため、比率は上昇傾向にある。稲川庁舎、雄勝庁舎については、耐震改修等を行っているが、皆瀬庁舎に関しては耐震基準を満たしておらず、老朽化が進んでいる。今後は、令和５年度中の新皆瀬庁舎開設を目標に他の公共施設との複合化を含めた建て替えを検討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80</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81</v>
      </c>
      <c r="C2" s="182"/>
      <c r="D2" s="183"/>
    </row>
    <row r="3" spans="1:119" ht="18.75" customHeight="1" thickBot="1" x14ac:dyDescent="0.2">
      <c r="A3" s="181"/>
      <c r="B3" s="628" t="s">
        <v>82</v>
      </c>
      <c r="C3" s="629"/>
      <c r="D3" s="629"/>
      <c r="E3" s="630"/>
      <c r="F3" s="630"/>
      <c r="G3" s="630"/>
      <c r="H3" s="630"/>
      <c r="I3" s="630"/>
      <c r="J3" s="630"/>
      <c r="K3" s="630"/>
      <c r="L3" s="630" t="s">
        <v>83</v>
      </c>
      <c r="M3" s="630"/>
      <c r="N3" s="630"/>
      <c r="O3" s="630"/>
      <c r="P3" s="630"/>
      <c r="Q3" s="630"/>
      <c r="R3" s="633"/>
      <c r="S3" s="633"/>
      <c r="T3" s="633"/>
      <c r="U3" s="633"/>
      <c r="V3" s="634"/>
      <c r="W3" s="524" t="s">
        <v>84</v>
      </c>
      <c r="X3" s="525"/>
      <c r="Y3" s="525"/>
      <c r="Z3" s="525"/>
      <c r="AA3" s="525"/>
      <c r="AB3" s="629"/>
      <c r="AC3" s="633" t="s">
        <v>85</v>
      </c>
      <c r="AD3" s="525"/>
      <c r="AE3" s="525"/>
      <c r="AF3" s="525"/>
      <c r="AG3" s="525"/>
      <c r="AH3" s="525"/>
      <c r="AI3" s="525"/>
      <c r="AJ3" s="525"/>
      <c r="AK3" s="525"/>
      <c r="AL3" s="595"/>
      <c r="AM3" s="524" t="s">
        <v>86</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87</v>
      </c>
      <c r="BO3" s="525"/>
      <c r="BP3" s="525"/>
      <c r="BQ3" s="525"/>
      <c r="BR3" s="525"/>
      <c r="BS3" s="525"/>
      <c r="BT3" s="525"/>
      <c r="BU3" s="595"/>
      <c r="BV3" s="524" t="s">
        <v>88</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89</v>
      </c>
      <c r="CU3" s="525"/>
      <c r="CV3" s="525"/>
      <c r="CW3" s="525"/>
      <c r="CX3" s="525"/>
      <c r="CY3" s="525"/>
      <c r="CZ3" s="525"/>
      <c r="DA3" s="595"/>
      <c r="DB3" s="524" t="s">
        <v>90</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91</v>
      </c>
      <c r="AZ4" s="482"/>
      <c r="BA4" s="482"/>
      <c r="BB4" s="482"/>
      <c r="BC4" s="482"/>
      <c r="BD4" s="482"/>
      <c r="BE4" s="482"/>
      <c r="BF4" s="482"/>
      <c r="BG4" s="482"/>
      <c r="BH4" s="482"/>
      <c r="BI4" s="482"/>
      <c r="BJ4" s="482"/>
      <c r="BK4" s="482"/>
      <c r="BL4" s="482"/>
      <c r="BM4" s="483"/>
      <c r="BN4" s="484">
        <v>30496181</v>
      </c>
      <c r="BO4" s="485"/>
      <c r="BP4" s="485"/>
      <c r="BQ4" s="485"/>
      <c r="BR4" s="485"/>
      <c r="BS4" s="485"/>
      <c r="BT4" s="485"/>
      <c r="BU4" s="486"/>
      <c r="BV4" s="484">
        <v>31710216</v>
      </c>
      <c r="BW4" s="485"/>
      <c r="BX4" s="485"/>
      <c r="BY4" s="485"/>
      <c r="BZ4" s="485"/>
      <c r="CA4" s="485"/>
      <c r="CB4" s="485"/>
      <c r="CC4" s="486"/>
      <c r="CD4" s="621" t="s">
        <v>92</v>
      </c>
      <c r="CE4" s="622"/>
      <c r="CF4" s="622"/>
      <c r="CG4" s="622"/>
      <c r="CH4" s="622"/>
      <c r="CI4" s="622"/>
      <c r="CJ4" s="622"/>
      <c r="CK4" s="622"/>
      <c r="CL4" s="622"/>
      <c r="CM4" s="622"/>
      <c r="CN4" s="622"/>
      <c r="CO4" s="622"/>
      <c r="CP4" s="622"/>
      <c r="CQ4" s="622"/>
      <c r="CR4" s="622"/>
      <c r="CS4" s="623"/>
      <c r="CT4" s="624">
        <v>5.4</v>
      </c>
      <c r="CU4" s="625"/>
      <c r="CV4" s="625"/>
      <c r="CW4" s="625"/>
      <c r="CX4" s="625"/>
      <c r="CY4" s="625"/>
      <c r="CZ4" s="625"/>
      <c r="DA4" s="626"/>
      <c r="DB4" s="624">
        <v>4.7</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93</v>
      </c>
      <c r="AN5" s="412"/>
      <c r="AO5" s="412"/>
      <c r="AP5" s="412"/>
      <c r="AQ5" s="412"/>
      <c r="AR5" s="412"/>
      <c r="AS5" s="412"/>
      <c r="AT5" s="413"/>
      <c r="AU5" s="513" t="s">
        <v>94</v>
      </c>
      <c r="AV5" s="514"/>
      <c r="AW5" s="514"/>
      <c r="AX5" s="514"/>
      <c r="AY5" s="469" t="s">
        <v>95</v>
      </c>
      <c r="AZ5" s="470"/>
      <c r="BA5" s="470"/>
      <c r="BB5" s="470"/>
      <c r="BC5" s="470"/>
      <c r="BD5" s="470"/>
      <c r="BE5" s="470"/>
      <c r="BF5" s="470"/>
      <c r="BG5" s="470"/>
      <c r="BH5" s="470"/>
      <c r="BI5" s="470"/>
      <c r="BJ5" s="470"/>
      <c r="BK5" s="470"/>
      <c r="BL5" s="470"/>
      <c r="BM5" s="471"/>
      <c r="BN5" s="455">
        <v>29596316</v>
      </c>
      <c r="BO5" s="456"/>
      <c r="BP5" s="456"/>
      <c r="BQ5" s="456"/>
      <c r="BR5" s="456"/>
      <c r="BS5" s="456"/>
      <c r="BT5" s="456"/>
      <c r="BU5" s="457"/>
      <c r="BV5" s="455">
        <v>30905028</v>
      </c>
      <c r="BW5" s="456"/>
      <c r="BX5" s="456"/>
      <c r="BY5" s="456"/>
      <c r="BZ5" s="456"/>
      <c r="CA5" s="456"/>
      <c r="CB5" s="456"/>
      <c r="CC5" s="457"/>
      <c r="CD5" s="495" t="s">
        <v>96</v>
      </c>
      <c r="CE5" s="415"/>
      <c r="CF5" s="415"/>
      <c r="CG5" s="415"/>
      <c r="CH5" s="415"/>
      <c r="CI5" s="415"/>
      <c r="CJ5" s="415"/>
      <c r="CK5" s="415"/>
      <c r="CL5" s="415"/>
      <c r="CM5" s="415"/>
      <c r="CN5" s="415"/>
      <c r="CO5" s="415"/>
      <c r="CP5" s="415"/>
      <c r="CQ5" s="415"/>
      <c r="CR5" s="415"/>
      <c r="CS5" s="496"/>
      <c r="CT5" s="452">
        <v>95.9</v>
      </c>
      <c r="CU5" s="453"/>
      <c r="CV5" s="453"/>
      <c r="CW5" s="453"/>
      <c r="CX5" s="453"/>
      <c r="CY5" s="453"/>
      <c r="CZ5" s="453"/>
      <c r="DA5" s="454"/>
      <c r="DB5" s="452">
        <v>92.9</v>
      </c>
      <c r="DC5" s="453"/>
      <c r="DD5" s="453"/>
      <c r="DE5" s="453"/>
      <c r="DF5" s="453"/>
      <c r="DG5" s="453"/>
      <c r="DH5" s="453"/>
      <c r="DI5" s="454"/>
    </row>
    <row r="6" spans="1:119" ht="18.75" customHeight="1" x14ac:dyDescent="0.15">
      <c r="A6" s="181"/>
      <c r="B6" s="601" t="s">
        <v>97</v>
      </c>
      <c r="C6" s="442"/>
      <c r="D6" s="442"/>
      <c r="E6" s="602"/>
      <c r="F6" s="602"/>
      <c r="G6" s="602"/>
      <c r="H6" s="602"/>
      <c r="I6" s="602"/>
      <c r="J6" s="602"/>
      <c r="K6" s="602"/>
      <c r="L6" s="602" t="s">
        <v>98</v>
      </c>
      <c r="M6" s="602"/>
      <c r="N6" s="602"/>
      <c r="O6" s="602"/>
      <c r="P6" s="602"/>
      <c r="Q6" s="602"/>
      <c r="R6" s="440"/>
      <c r="S6" s="440"/>
      <c r="T6" s="440"/>
      <c r="U6" s="440"/>
      <c r="V6" s="608"/>
      <c r="W6" s="545" t="s">
        <v>99</v>
      </c>
      <c r="X6" s="441"/>
      <c r="Y6" s="441"/>
      <c r="Z6" s="441"/>
      <c r="AA6" s="441"/>
      <c r="AB6" s="442"/>
      <c r="AC6" s="613" t="s">
        <v>100</v>
      </c>
      <c r="AD6" s="614"/>
      <c r="AE6" s="614"/>
      <c r="AF6" s="614"/>
      <c r="AG6" s="614"/>
      <c r="AH6" s="614"/>
      <c r="AI6" s="614"/>
      <c r="AJ6" s="614"/>
      <c r="AK6" s="614"/>
      <c r="AL6" s="615"/>
      <c r="AM6" s="512" t="s">
        <v>101</v>
      </c>
      <c r="AN6" s="412"/>
      <c r="AO6" s="412"/>
      <c r="AP6" s="412"/>
      <c r="AQ6" s="412"/>
      <c r="AR6" s="412"/>
      <c r="AS6" s="412"/>
      <c r="AT6" s="413"/>
      <c r="AU6" s="513" t="s">
        <v>94</v>
      </c>
      <c r="AV6" s="514"/>
      <c r="AW6" s="514"/>
      <c r="AX6" s="514"/>
      <c r="AY6" s="469" t="s">
        <v>102</v>
      </c>
      <c r="AZ6" s="470"/>
      <c r="BA6" s="470"/>
      <c r="BB6" s="470"/>
      <c r="BC6" s="470"/>
      <c r="BD6" s="470"/>
      <c r="BE6" s="470"/>
      <c r="BF6" s="470"/>
      <c r="BG6" s="470"/>
      <c r="BH6" s="470"/>
      <c r="BI6" s="470"/>
      <c r="BJ6" s="470"/>
      <c r="BK6" s="470"/>
      <c r="BL6" s="470"/>
      <c r="BM6" s="471"/>
      <c r="BN6" s="455">
        <v>899865</v>
      </c>
      <c r="BO6" s="456"/>
      <c r="BP6" s="456"/>
      <c r="BQ6" s="456"/>
      <c r="BR6" s="456"/>
      <c r="BS6" s="456"/>
      <c r="BT6" s="456"/>
      <c r="BU6" s="457"/>
      <c r="BV6" s="455">
        <v>805188</v>
      </c>
      <c r="BW6" s="456"/>
      <c r="BX6" s="456"/>
      <c r="BY6" s="456"/>
      <c r="BZ6" s="456"/>
      <c r="CA6" s="456"/>
      <c r="CB6" s="456"/>
      <c r="CC6" s="457"/>
      <c r="CD6" s="495" t="s">
        <v>103</v>
      </c>
      <c r="CE6" s="415"/>
      <c r="CF6" s="415"/>
      <c r="CG6" s="415"/>
      <c r="CH6" s="415"/>
      <c r="CI6" s="415"/>
      <c r="CJ6" s="415"/>
      <c r="CK6" s="415"/>
      <c r="CL6" s="415"/>
      <c r="CM6" s="415"/>
      <c r="CN6" s="415"/>
      <c r="CO6" s="415"/>
      <c r="CP6" s="415"/>
      <c r="CQ6" s="415"/>
      <c r="CR6" s="415"/>
      <c r="CS6" s="496"/>
      <c r="CT6" s="598">
        <v>96.9</v>
      </c>
      <c r="CU6" s="599"/>
      <c r="CV6" s="599"/>
      <c r="CW6" s="599"/>
      <c r="CX6" s="599"/>
      <c r="CY6" s="599"/>
      <c r="CZ6" s="599"/>
      <c r="DA6" s="600"/>
      <c r="DB6" s="598">
        <v>95.5</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104</v>
      </c>
      <c r="AN7" s="412"/>
      <c r="AO7" s="412"/>
      <c r="AP7" s="412"/>
      <c r="AQ7" s="412"/>
      <c r="AR7" s="412"/>
      <c r="AS7" s="412"/>
      <c r="AT7" s="413"/>
      <c r="AU7" s="513" t="s">
        <v>105</v>
      </c>
      <c r="AV7" s="514"/>
      <c r="AW7" s="514"/>
      <c r="AX7" s="514"/>
      <c r="AY7" s="469" t="s">
        <v>106</v>
      </c>
      <c r="AZ7" s="470"/>
      <c r="BA7" s="470"/>
      <c r="BB7" s="470"/>
      <c r="BC7" s="470"/>
      <c r="BD7" s="470"/>
      <c r="BE7" s="470"/>
      <c r="BF7" s="470"/>
      <c r="BG7" s="470"/>
      <c r="BH7" s="470"/>
      <c r="BI7" s="470"/>
      <c r="BJ7" s="470"/>
      <c r="BK7" s="470"/>
      <c r="BL7" s="470"/>
      <c r="BM7" s="471"/>
      <c r="BN7" s="455">
        <v>56616</v>
      </c>
      <c r="BO7" s="456"/>
      <c r="BP7" s="456"/>
      <c r="BQ7" s="456"/>
      <c r="BR7" s="456"/>
      <c r="BS7" s="456"/>
      <c r="BT7" s="456"/>
      <c r="BU7" s="457"/>
      <c r="BV7" s="455">
        <v>46591</v>
      </c>
      <c r="BW7" s="456"/>
      <c r="BX7" s="456"/>
      <c r="BY7" s="456"/>
      <c r="BZ7" s="456"/>
      <c r="CA7" s="456"/>
      <c r="CB7" s="456"/>
      <c r="CC7" s="457"/>
      <c r="CD7" s="495" t="s">
        <v>107</v>
      </c>
      <c r="CE7" s="415"/>
      <c r="CF7" s="415"/>
      <c r="CG7" s="415"/>
      <c r="CH7" s="415"/>
      <c r="CI7" s="415"/>
      <c r="CJ7" s="415"/>
      <c r="CK7" s="415"/>
      <c r="CL7" s="415"/>
      <c r="CM7" s="415"/>
      <c r="CN7" s="415"/>
      <c r="CO7" s="415"/>
      <c r="CP7" s="415"/>
      <c r="CQ7" s="415"/>
      <c r="CR7" s="415"/>
      <c r="CS7" s="496"/>
      <c r="CT7" s="455">
        <v>15745243</v>
      </c>
      <c r="CU7" s="456"/>
      <c r="CV7" s="456"/>
      <c r="CW7" s="456"/>
      <c r="CX7" s="456"/>
      <c r="CY7" s="456"/>
      <c r="CZ7" s="456"/>
      <c r="DA7" s="457"/>
      <c r="DB7" s="455">
        <v>16144409</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108</v>
      </c>
      <c r="AN8" s="412"/>
      <c r="AO8" s="412"/>
      <c r="AP8" s="412"/>
      <c r="AQ8" s="412"/>
      <c r="AR8" s="412"/>
      <c r="AS8" s="412"/>
      <c r="AT8" s="413"/>
      <c r="AU8" s="513" t="s">
        <v>94</v>
      </c>
      <c r="AV8" s="514"/>
      <c r="AW8" s="514"/>
      <c r="AX8" s="514"/>
      <c r="AY8" s="469" t="s">
        <v>109</v>
      </c>
      <c r="AZ8" s="470"/>
      <c r="BA8" s="470"/>
      <c r="BB8" s="470"/>
      <c r="BC8" s="470"/>
      <c r="BD8" s="470"/>
      <c r="BE8" s="470"/>
      <c r="BF8" s="470"/>
      <c r="BG8" s="470"/>
      <c r="BH8" s="470"/>
      <c r="BI8" s="470"/>
      <c r="BJ8" s="470"/>
      <c r="BK8" s="470"/>
      <c r="BL8" s="470"/>
      <c r="BM8" s="471"/>
      <c r="BN8" s="455">
        <v>843249</v>
      </c>
      <c r="BO8" s="456"/>
      <c r="BP8" s="456"/>
      <c r="BQ8" s="456"/>
      <c r="BR8" s="456"/>
      <c r="BS8" s="456"/>
      <c r="BT8" s="456"/>
      <c r="BU8" s="457"/>
      <c r="BV8" s="455">
        <v>758597</v>
      </c>
      <c r="BW8" s="456"/>
      <c r="BX8" s="456"/>
      <c r="BY8" s="456"/>
      <c r="BZ8" s="456"/>
      <c r="CA8" s="456"/>
      <c r="CB8" s="456"/>
      <c r="CC8" s="457"/>
      <c r="CD8" s="495" t="s">
        <v>110</v>
      </c>
      <c r="CE8" s="415"/>
      <c r="CF8" s="415"/>
      <c r="CG8" s="415"/>
      <c r="CH8" s="415"/>
      <c r="CI8" s="415"/>
      <c r="CJ8" s="415"/>
      <c r="CK8" s="415"/>
      <c r="CL8" s="415"/>
      <c r="CM8" s="415"/>
      <c r="CN8" s="415"/>
      <c r="CO8" s="415"/>
      <c r="CP8" s="415"/>
      <c r="CQ8" s="415"/>
      <c r="CR8" s="415"/>
      <c r="CS8" s="496"/>
      <c r="CT8" s="558">
        <v>0.32</v>
      </c>
      <c r="CU8" s="559"/>
      <c r="CV8" s="559"/>
      <c r="CW8" s="559"/>
      <c r="CX8" s="559"/>
      <c r="CY8" s="559"/>
      <c r="CZ8" s="559"/>
      <c r="DA8" s="560"/>
      <c r="DB8" s="558">
        <v>0.31</v>
      </c>
      <c r="DC8" s="559"/>
      <c r="DD8" s="559"/>
      <c r="DE8" s="559"/>
      <c r="DF8" s="559"/>
      <c r="DG8" s="559"/>
      <c r="DH8" s="559"/>
      <c r="DI8" s="560"/>
    </row>
    <row r="9" spans="1:119" ht="18.75" customHeight="1" thickBot="1" x14ac:dyDescent="0.2">
      <c r="A9" s="181"/>
      <c r="B9" s="587" t="s">
        <v>111</v>
      </c>
      <c r="C9" s="588"/>
      <c r="D9" s="588"/>
      <c r="E9" s="588"/>
      <c r="F9" s="588"/>
      <c r="G9" s="588"/>
      <c r="H9" s="588"/>
      <c r="I9" s="588"/>
      <c r="J9" s="588"/>
      <c r="K9" s="506"/>
      <c r="L9" s="589" t="s">
        <v>112</v>
      </c>
      <c r="M9" s="590"/>
      <c r="N9" s="590"/>
      <c r="O9" s="590"/>
      <c r="P9" s="590"/>
      <c r="Q9" s="591"/>
      <c r="R9" s="592">
        <v>42091</v>
      </c>
      <c r="S9" s="593"/>
      <c r="T9" s="593"/>
      <c r="U9" s="593"/>
      <c r="V9" s="594"/>
      <c r="W9" s="524" t="s">
        <v>113</v>
      </c>
      <c r="X9" s="525"/>
      <c r="Y9" s="525"/>
      <c r="Z9" s="525"/>
      <c r="AA9" s="525"/>
      <c r="AB9" s="525"/>
      <c r="AC9" s="525"/>
      <c r="AD9" s="525"/>
      <c r="AE9" s="525"/>
      <c r="AF9" s="525"/>
      <c r="AG9" s="525"/>
      <c r="AH9" s="525"/>
      <c r="AI9" s="525"/>
      <c r="AJ9" s="525"/>
      <c r="AK9" s="525"/>
      <c r="AL9" s="595"/>
      <c r="AM9" s="512" t="s">
        <v>114</v>
      </c>
      <c r="AN9" s="412"/>
      <c r="AO9" s="412"/>
      <c r="AP9" s="412"/>
      <c r="AQ9" s="412"/>
      <c r="AR9" s="412"/>
      <c r="AS9" s="412"/>
      <c r="AT9" s="413"/>
      <c r="AU9" s="513" t="s">
        <v>94</v>
      </c>
      <c r="AV9" s="514"/>
      <c r="AW9" s="514"/>
      <c r="AX9" s="514"/>
      <c r="AY9" s="469" t="s">
        <v>115</v>
      </c>
      <c r="AZ9" s="470"/>
      <c r="BA9" s="470"/>
      <c r="BB9" s="470"/>
      <c r="BC9" s="470"/>
      <c r="BD9" s="470"/>
      <c r="BE9" s="470"/>
      <c r="BF9" s="470"/>
      <c r="BG9" s="470"/>
      <c r="BH9" s="470"/>
      <c r="BI9" s="470"/>
      <c r="BJ9" s="470"/>
      <c r="BK9" s="470"/>
      <c r="BL9" s="470"/>
      <c r="BM9" s="471"/>
      <c r="BN9" s="455">
        <v>84652</v>
      </c>
      <c r="BO9" s="456"/>
      <c r="BP9" s="456"/>
      <c r="BQ9" s="456"/>
      <c r="BR9" s="456"/>
      <c r="BS9" s="456"/>
      <c r="BT9" s="456"/>
      <c r="BU9" s="457"/>
      <c r="BV9" s="455">
        <v>-447835</v>
      </c>
      <c r="BW9" s="456"/>
      <c r="BX9" s="456"/>
      <c r="BY9" s="456"/>
      <c r="BZ9" s="456"/>
      <c r="CA9" s="456"/>
      <c r="CB9" s="456"/>
      <c r="CC9" s="457"/>
      <c r="CD9" s="495" t="s">
        <v>116</v>
      </c>
      <c r="CE9" s="415"/>
      <c r="CF9" s="415"/>
      <c r="CG9" s="415"/>
      <c r="CH9" s="415"/>
      <c r="CI9" s="415"/>
      <c r="CJ9" s="415"/>
      <c r="CK9" s="415"/>
      <c r="CL9" s="415"/>
      <c r="CM9" s="415"/>
      <c r="CN9" s="415"/>
      <c r="CO9" s="415"/>
      <c r="CP9" s="415"/>
      <c r="CQ9" s="415"/>
      <c r="CR9" s="415"/>
      <c r="CS9" s="496"/>
      <c r="CT9" s="452">
        <v>14.9</v>
      </c>
      <c r="CU9" s="453"/>
      <c r="CV9" s="453"/>
      <c r="CW9" s="453"/>
      <c r="CX9" s="453"/>
      <c r="CY9" s="453"/>
      <c r="CZ9" s="453"/>
      <c r="DA9" s="454"/>
      <c r="DB9" s="452">
        <v>14</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117</v>
      </c>
      <c r="M10" s="412"/>
      <c r="N10" s="412"/>
      <c r="O10" s="412"/>
      <c r="P10" s="412"/>
      <c r="Q10" s="413"/>
      <c r="R10" s="408">
        <v>46613</v>
      </c>
      <c r="S10" s="409"/>
      <c r="T10" s="409"/>
      <c r="U10" s="409"/>
      <c r="V10" s="468"/>
      <c r="W10" s="596"/>
      <c r="X10" s="406"/>
      <c r="Y10" s="406"/>
      <c r="Z10" s="406"/>
      <c r="AA10" s="406"/>
      <c r="AB10" s="406"/>
      <c r="AC10" s="406"/>
      <c r="AD10" s="406"/>
      <c r="AE10" s="406"/>
      <c r="AF10" s="406"/>
      <c r="AG10" s="406"/>
      <c r="AH10" s="406"/>
      <c r="AI10" s="406"/>
      <c r="AJ10" s="406"/>
      <c r="AK10" s="406"/>
      <c r="AL10" s="597"/>
      <c r="AM10" s="512" t="s">
        <v>118</v>
      </c>
      <c r="AN10" s="412"/>
      <c r="AO10" s="412"/>
      <c r="AP10" s="412"/>
      <c r="AQ10" s="412"/>
      <c r="AR10" s="412"/>
      <c r="AS10" s="412"/>
      <c r="AT10" s="413"/>
      <c r="AU10" s="513" t="s">
        <v>119</v>
      </c>
      <c r="AV10" s="514"/>
      <c r="AW10" s="514"/>
      <c r="AX10" s="514"/>
      <c r="AY10" s="469" t="s">
        <v>120</v>
      </c>
      <c r="AZ10" s="470"/>
      <c r="BA10" s="470"/>
      <c r="BB10" s="470"/>
      <c r="BC10" s="470"/>
      <c r="BD10" s="470"/>
      <c r="BE10" s="470"/>
      <c r="BF10" s="470"/>
      <c r="BG10" s="470"/>
      <c r="BH10" s="470"/>
      <c r="BI10" s="470"/>
      <c r="BJ10" s="470"/>
      <c r="BK10" s="470"/>
      <c r="BL10" s="470"/>
      <c r="BM10" s="471"/>
      <c r="BN10" s="455">
        <v>377101</v>
      </c>
      <c r="BO10" s="456"/>
      <c r="BP10" s="456"/>
      <c r="BQ10" s="456"/>
      <c r="BR10" s="456"/>
      <c r="BS10" s="456"/>
      <c r="BT10" s="456"/>
      <c r="BU10" s="457"/>
      <c r="BV10" s="455">
        <v>601161</v>
      </c>
      <c r="BW10" s="456"/>
      <c r="BX10" s="456"/>
      <c r="BY10" s="456"/>
      <c r="BZ10" s="456"/>
      <c r="CA10" s="456"/>
      <c r="CB10" s="456"/>
      <c r="CC10" s="457"/>
      <c r="CD10" s="184" t="s">
        <v>121</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122</v>
      </c>
      <c r="M11" s="417"/>
      <c r="N11" s="417"/>
      <c r="O11" s="417"/>
      <c r="P11" s="417"/>
      <c r="Q11" s="418"/>
      <c r="R11" s="584" t="s">
        <v>123</v>
      </c>
      <c r="S11" s="585"/>
      <c r="T11" s="585"/>
      <c r="U11" s="585"/>
      <c r="V11" s="586"/>
      <c r="W11" s="596"/>
      <c r="X11" s="406"/>
      <c r="Y11" s="406"/>
      <c r="Z11" s="406"/>
      <c r="AA11" s="406"/>
      <c r="AB11" s="406"/>
      <c r="AC11" s="406"/>
      <c r="AD11" s="406"/>
      <c r="AE11" s="406"/>
      <c r="AF11" s="406"/>
      <c r="AG11" s="406"/>
      <c r="AH11" s="406"/>
      <c r="AI11" s="406"/>
      <c r="AJ11" s="406"/>
      <c r="AK11" s="406"/>
      <c r="AL11" s="597"/>
      <c r="AM11" s="512" t="s">
        <v>124</v>
      </c>
      <c r="AN11" s="412"/>
      <c r="AO11" s="412"/>
      <c r="AP11" s="412"/>
      <c r="AQ11" s="412"/>
      <c r="AR11" s="412"/>
      <c r="AS11" s="412"/>
      <c r="AT11" s="413"/>
      <c r="AU11" s="513" t="s">
        <v>119</v>
      </c>
      <c r="AV11" s="514"/>
      <c r="AW11" s="514"/>
      <c r="AX11" s="514"/>
      <c r="AY11" s="469" t="s">
        <v>125</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126</v>
      </c>
      <c r="CE11" s="415"/>
      <c r="CF11" s="415"/>
      <c r="CG11" s="415"/>
      <c r="CH11" s="415"/>
      <c r="CI11" s="415"/>
      <c r="CJ11" s="415"/>
      <c r="CK11" s="415"/>
      <c r="CL11" s="415"/>
      <c r="CM11" s="415"/>
      <c r="CN11" s="415"/>
      <c r="CO11" s="415"/>
      <c r="CP11" s="415"/>
      <c r="CQ11" s="415"/>
      <c r="CR11" s="415"/>
      <c r="CS11" s="496"/>
      <c r="CT11" s="558" t="s">
        <v>127</v>
      </c>
      <c r="CU11" s="559"/>
      <c r="CV11" s="559"/>
      <c r="CW11" s="559"/>
      <c r="CX11" s="559"/>
      <c r="CY11" s="559"/>
      <c r="CZ11" s="559"/>
      <c r="DA11" s="560"/>
      <c r="DB11" s="558" t="s">
        <v>127</v>
      </c>
      <c r="DC11" s="559"/>
      <c r="DD11" s="559"/>
      <c r="DE11" s="559"/>
      <c r="DF11" s="559"/>
      <c r="DG11" s="559"/>
      <c r="DH11" s="559"/>
      <c r="DI11" s="560"/>
    </row>
    <row r="12" spans="1:119" ht="18.75" customHeight="1" x14ac:dyDescent="0.15">
      <c r="A12" s="181"/>
      <c r="B12" s="561" t="s">
        <v>128</v>
      </c>
      <c r="C12" s="562"/>
      <c r="D12" s="562"/>
      <c r="E12" s="562"/>
      <c r="F12" s="562"/>
      <c r="G12" s="562"/>
      <c r="H12" s="562"/>
      <c r="I12" s="562"/>
      <c r="J12" s="562"/>
      <c r="K12" s="563"/>
      <c r="L12" s="570" t="s">
        <v>129</v>
      </c>
      <c r="M12" s="571"/>
      <c r="N12" s="571"/>
      <c r="O12" s="571"/>
      <c r="P12" s="571"/>
      <c r="Q12" s="572"/>
      <c r="R12" s="573">
        <v>41479</v>
      </c>
      <c r="S12" s="574"/>
      <c r="T12" s="574"/>
      <c r="U12" s="574"/>
      <c r="V12" s="575"/>
      <c r="W12" s="576" t="s">
        <v>1</v>
      </c>
      <c r="X12" s="514"/>
      <c r="Y12" s="514"/>
      <c r="Z12" s="514"/>
      <c r="AA12" s="514"/>
      <c r="AB12" s="577"/>
      <c r="AC12" s="578" t="s">
        <v>130</v>
      </c>
      <c r="AD12" s="579"/>
      <c r="AE12" s="579"/>
      <c r="AF12" s="579"/>
      <c r="AG12" s="580"/>
      <c r="AH12" s="578" t="s">
        <v>131</v>
      </c>
      <c r="AI12" s="579"/>
      <c r="AJ12" s="579"/>
      <c r="AK12" s="579"/>
      <c r="AL12" s="581"/>
      <c r="AM12" s="512" t="s">
        <v>132</v>
      </c>
      <c r="AN12" s="412"/>
      <c r="AO12" s="412"/>
      <c r="AP12" s="412"/>
      <c r="AQ12" s="412"/>
      <c r="AR12" s="412"/>
      <c r="AS12" s="412"/>
      <c r="AT12" s="413"/>
      <c r="AU12" s="513" t="s">
        <v>94</v>
      </c>
      <c r="AV12" s="514"/>
      <c r="AW12" s="514"/>
      <c r="AX12" s="514"/>
      <c r="AY12" s="469" t="s">
        <v>133</v>
      </c>
      <c r="AZ12" s="470"/>
      <c r="BA12" s="470"/>
      <c r="BB12" s="470"/>
      <c r="BC12" s="470"/>
      <c r="BD12" s="470"/>
      <c r="BE12" s="470"/>
      <c r="BF12" s="470"/>
      <c r="BG12" s="470"/>
      <c r="BH12" s="470"/>
      <c r="BI12" s="470"/>
      <c r="BJ12" s="470"/>
      <c r="BK12" s="470"/>
      <c r="BL12" s="470"/>
      <c r="BM12" s="471"/>
      <c r="BN12" s="455">
        <v>369111</v>
      </c>
      <c r="BO12" s="456"/>
      <c r="BP12" s="456"/>
      <c r="BQ12" s="456"/>
      <c r="BR12" s="456"/>
      <c r="BS12" s="456"/>
      <c r="BT12" s="456"/>
      <c r="BU12" s="457"/>
      <c r="BV12" s="455">
        <v>423239</v>
      </c>
      <c r="BW12" s="456"/>
      <c r="BX12" s="456"/>
      <c r="BY12" s="456"/>
      <c r="BZ12" s="456"/>
      <c r="CA12" s="456"/>
      <c r="CB12" s="456"/>
      <c r="CC12" s="457"/>
      <c r="CD12" s="495" t="s">
        <v>134</v>
      </c>
      <c r="CE12" s="415"/>
      <c r="CF12" s="415"/>
      <c r="CG12" s="415"/>
      <c r="CH12" s="415"/>
      <c r="CI12" s="415"/>
      <c r="CJ12" s="415"/>
      <c r="CK12" s="415"/>
      <c r="CL12" s="415"/>
      <c r="CM12" s="415"/>
      <c r="CN12" s="415"/>
      <c r="CO12" s="415"/>
      <c r="CP12" s="415"/>
      <c r="CQ12" s="415"/>
      <c r="CR12" s="415"/>
      <c r="CS12" s="496"/>
      <c r="CT12" s="558" t="s">
        <v>135</v>
      </c>
      <c r="CU12" s="559"/>
      <c r="CV12" s="559"/>
      <c r="CW12" s="559"/>
      <c r="CX12" s="559"/>
      <c r="CY12" s="559"/>
      <c r="CZ12" s="559"/>
      <c r="DA12" s="560"/>
      <c r="DB12" s="558" t="s">
        <v>135</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136</v>
      </c>
      <c r="N13" s="540"/>
      <c r="O13" s="540"/>
      <c r="P13" s="540"/>
      <c r="Q13" s="541"/>
      <c r="R13" s="542">
        <v>41333</v>
      </c>
      <c r="S13" s="543"/>
      <c r="T13" s="543"/>
      <c r="U13" s="543"/>
      <c r="V13" s="544"/>
      <c r="W13" s="545" t="s">
        <v>137</v>
      </c>
      <c r="X13" s="441"/>
      <c r="Y13" s="441"/>
      <c r="Z13" s="441"/>
      <c r="AA13" s="441"/>
      <c r="AB13" s="442"/>
      <c r="AC13" s="408">
        <v>2532</v>
      </c>
      <c r="AD13" s="409"/>
      <c r="AE13" s="409"/>
      <c r="AF13" s="409"/>
      <c r="AG13" s="410"/>
      <c r="AH13" s="408">
        <v>2839</v>
      </c>
      <c r="AI13" s="409"/>
      <c r="AJ13" s="409"/>
      <c r="AK13" s="409"/>
      <c r="AL13" s="468"/>
      <c r="AM13" s="512" t="s">
        <v>138</v>
      </c>
      <c r="AN13" s="412"/>
      <c r="AO13" s="412"/>
      <c r="AP13" s="412"/>
      <c r="AQ13" s="412"/>
      <c r="AR13" s="412"/>
      <c r="AS13" s="412"/>
      <c r="AT13" s="413"/>
      <c r="AU13" s="513" t="s">
        <v>119</v>
      </c>
      <c r="AV13" s="514"/>
      <c r="AW13" s="514"/>
      <c r="AX13" s="514"/>
      <c r="AY13" s="469" t="s">
        <v>139</v>
      </c>
      <c r="AZ13" s="470"/>
      <c r="BA13" s="470"/>
      <c r="BB13" s="470"/>
      <c r="BC13" s="470"/>
      <c r="BD13" s="470"/>
      <c r="BE13" s="470"/>
      <c r="BF13" s="470"/>
      <c r="BG13" s="470"/>
      <c r="BH13" s="470"/>
      <c r="BI13" s="470"/>
      <c r="BJ13" s="470"/>
      <c r="BK13" s="470"/>
      <c r="BL13" s="470"/>
      <c r="BM13" s="471"/>
      <c r="BN13" s="455">
        <v>92642</v>
      </c>
      <c r="BO13" s="456"/>
      <c r="BP13" s="456"/>
      <c r="BQ13" s="456"/>
      <c r="BR13" s="456"/>
      <c r="BS13" s="456"/>
      <c r="BT13" s="456"/>
      <c r="BU13" s="457"/>
      <c r="BV13" s="455">
        <v>-269913</v>
      </c>
      <c r="BW13" s="456"/>
      <c r="BX13" s="456"/>
      <c r="BY13" s="456"/>
      <c r="BZ13" s="456"/>
      <c r="CA13" s="456"/>
      <c r="CB13" s="456"/>
      <c r="CC13" s="457"/>
      <c r="CD13" s="495" t="s">
        <v>140</v>
      </c>
      <c r="CE13" s="415"/>
      <c r="CF13" s="415"/>
      <c r="CG13" s="415"/>
      <c r="CH13" s="415"/>
      <c r="CI13" s="415"/>
      <c r="CJ13" s="415"/>
      <c r="CK13" s="415"/>
      <c r="CL13" s="415"/>
      <c r="CM13" s="415"/>
      <c r="CN13" s="415"/>
      <c r="CO13" s="415"/>
      <c r="CP13" s="415"/>
      <c r="CQ13" s="415"/>
      <c r="CR13" s="415"/>
      <c r="CS13" s="496"/>
      <c r="CT13" s="452">
        <v>12.2</v>
      </c>
      <c r="CU13" s="453"/>
      <c r="CV13" s="453"/>
      <c r="CW13" s="453"/>
      <c r="CX13" s="453"/>
      <c r="CY13" s="453"/>
      <c r="CZ13" s="453"/>
      <c r="DA13" s="454"/>
      <c r="DB13" s="452">
        <v>12.4</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141</v>
      </c>
      <c r="M14" s="582"/>
      <c r="N14" s="582"/>
      <c r="O14" s="582"/>
      <c r="P14" s="582"/>
      <c r="Q14" s="583"/>
      <c r="R14" s="542">
        <v>42450</v>
      </c>
      <c r="S14" s="543"/>
      <c r="T14" s="543"/>
      <c r="U14" s="543"/>
      <c r="V14" s="544"/>
      <c r="W14" s="546"/>
      <c r="X14" s="444"/>
      <c r="Y14" s="444"/>
      <c r="Z14" s="444"/>
      <c r="AA14" s="444"/>
      <c r="AB14" s="445"/>
      <c r="AC14" s="535">
        <v>12.1</v>
      </c>
      <c r="AD14" s="536"/>
      <c r="AE14" s="536"/>
      <c r="AF14" s="536"/>
      <c r="AG14" s="537"/>
      <c r="AH14" s="535">
        <v>12.5</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142</v>
      </c>
      <c r="CE14" s="493"/>
      <c r="CF14" s="493"/>
      <c r="CG14" s="493"/>
      <c r="CH14" s="493"/>
      <c r="CI14" s="493"/>
      <c r="CJ14" s="493"/>
      <c r="CK14" s="493"/>
      <c r="CL14" s="493"/>
      <c r="CM14" s="493"/>
      <c r="CN14" s="493"/>
      <c r="CO14" s="493"/>
      <c r="CP14" s="493"/>
      <c r="CQ14" s="493"/>
      <c r="CR14" s="493"/>
      <c r="CS14" s="494"/>
      <c r="CT14" s="552">
        <v>54.7</v>
      </c>
      <c r="CU14" s="553"/>
      <c r="CV14" s="553"/>
      <c r="CW14" s="553"/>
      <c r="CX14" s="553"/>
      <c r="CY14" s="553"/>
      <c r="CZ14" s="553"/>
      <c r="DA14" s="554"/>
      <c r="DB14" s="552">
        <v>63.5</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136</v>
      </c>
      <c r="N15" s="540"/>
      <c r="O15" s="540"/>
      <c r="P15" s="540"/>
      <c r="Q15" s="541"/>
      <c r="R15" s="542">
        <v>42326</v>
      </c>
      <c r="S15" s="543"/>
      <c r="T15" s="543"/>
      <c r="U15" s="543"/>
      <c r="V15" s="544"/>
      <c r="W15" s="545" t="s">
        <v>143</v>
      </c>
      <c r="X15" s="441"/>
      <c r="Y15" s="441"/>
      <c r="Z15" s="441"/>
      <c r="AA15" s="441"/>
      <c r="AB15" s="442"/>
      <c r="AC15" s="408">
        <v>6516</v>
      </c>
      <c r="AD15" s="409"/>
      <c r="AE15" s="409"/>
      <c r="AF15" s="409"/>
      <c r="AG15" s="410"/>
      <c r="AH15" s="408">
        <v>7330</v>
      </c>
      <c r="AI15" s="409"/>
      <c r="AJ15" s="409"/>
      <c r="AK15" s="409"/>
      <c r="AL15" s="468"/>
      <c r="AM15" s="512"/>
      <c r="AN15" s="412"/>
      <c r="AO15" s="412"/>
      <c r="AP15" s="412"/>
      <c r="AQ15" s="412"/>
      <c r="AR15" s="412"/>
      <c r="AS15" s="412"/>
      <c r="AT15" s="413"/>
      <c r="AU15" s="513"/>
      <c r="AV15" s="514"/>
      <c r="AW15" s="514"/>
      <c r="AX15" s="514"/>
      <c r="AY15" s="481" t="s">
        <v>144</v>
      </c>
      <c r="AZ15" s="482"/>
      <c r="BA15" s="482"/>
      <c r="BB15" s="482"/>
      <c r="BC15" s="482"/>
      <c r="BD15" s="482"/>
      <c r="BE15" s="482"/>
      <c r="BF15" s="482"/>
      <c r="BG15" s="482"/>
      <c r="BH15" s="482"/>
      <c r="BI15" s="482"/>
      <c r="BJ15" s="482"/>
      <c r="BK15" s="482"/>
      <c r="BL15" s="482"/>
      <c r="BM15" s="483"/>
      <c r="BN15" s="484">
        <v>4570254</v>
      </c>
      <c r="BO15" s="485"/>
      <c r="BP15" s="485"/>
      <c r="BQ15" s="485"/>
      <c r="BR15" s="485"/>
      <c r="BS15" s="485"/>
      <c r="BT15" s="485"/>
      <c r="BU15" s="486"/>
      <c r="BV15" s="484">
        <v>4474328</v>
      </c>
      <c r="BW15" s="485"/>
      <c r="BX15" s="485"/>
      <c r="BY15" s="485"/>
      <c r="BZ15" s="485"/>
      <c r="CA15" s="485"/>
      <c r="CB15" s="485"/>
      <c r="CC15" s="486"/>
      <c r="CD15" s="555" t="s">
        <v>145</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146</v>
      </c>
      <c r="M16" s="530"/>
      <c r="N16" s="530"/>
      <c r="O16" s="530"/>
      <c r="P16" s="530"/>
      <c r="Q16" s="531"/>
      <c r="R16" s="532" t="s">
        <v>147</v>
      </c>
      <c r="S16" s="533"/>
      <c r="T16" s="533"/>
      <c r="U16" s="533"/>
      <c r="V16" s="534"/>
      <c r="W16" s="546"/>
      <c r="X16" s="444"/>
      <c r="Y16" s="444"/>
      <c r="Z16" s="444"/>
      <c r="AA16" s="444"/>
      <c r="AB16" s="445"/>
      <c r="AC16" s="535">
        <v>31</v>
      </c>
      <c r="AD16" s="536"/>
      <c r="AE16" s="536"/>
      <c r="AF16" s="536"/>
      <c r="AG16" s="537"/>
      <c r="AH16" s="535">
        <v>32.200000000000003</v>
      </c>
      <c r="AI16" s="536"/>
      <c r="AJ16" s="536"/>
      <c r="AK16" s="536"/>
      <c r="AL16" s="538"/>
      <c r="AM16" s="512"/>
      <c r="AN16" s="412"/>
      <c r="AO16" s="412"/>
      <c r="AP16" s="412"/>
      <c r="AQ16" s="412"/>
      <c r="AR16" s="412"/>
      <c r="AS16" s="412"/>
      <c r="AT16" s="413"/>
      <c r="AU16" s="513"/>
      <c r="AV16" s="514"/>
      <c r="AW16" s="514"/>
      <c r="AX16" s="514"/>
      <c r="AY16" s="469" t="s">
        <v>148</v>
      </c>
      <c r="AZ16" s="470"/>
      <c r="BA16" s="470"/>
      <c r="BB16" s="470"/>
      <c r="BC16" s="470"/>
      <c r="BD16" s="470"/>
      <c r="BE16" s="470"/>
      <c r="BF16" s="470"/>
      <c r="BG16" s="470"/>
      <c r="BH16" s="470"/>
      <c r="BI16" s="470"/>
      <c r="BJ16" s="470"/>
      <c r="BK16" s="470"/>
      <c r="BL16" s="470"/>
      <c r="BM16" s="471"/>
      <c r="BN16" s="455">
        <v>14468594</v>
      </c>
      <c r="BO16" s="456"/>
      <c r="BP16" s="456"/>
      <c r="BQ16" s="456"/>
      <c r="BR16" s="456"/>
      <c r="BS16" s="456"/>
      <c r="BT16" s="456"/>
      <c r="BU16" s="457"/>
      <c r="BV16" s="455">
        <v>14495731</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149</v>
      </c>
      <c r="N17" s="549"/>
      <c r="O17" s="549"/>
      <c r="P17" s="549"/>
      <c r="Q17" s="550"/>
      <c r="R17" s="532" t="s">
        <v>150</v>
      </c>
      <c r="S17" s="533"/>
      <c r="T17" s="533"/>
      <c r="U17" s="533"/>
      <c r="V17" s="534"/>
      <c r="W17" s="545" t="s">
        <v>151</v>
      </c>
      <c r="X17" s="441"/>
      <c r="Y17" s="441"/>
      <c r="Z17" s="441"/>
      <c r="AA17" s="441"/>
      <c r="AB17" s="442"/>
      <c r="AC17" s="408">
        <v>11957</v>
      </c>
      <c r="AD17" s="409"/>
      <c r="AE17" s="409"/>
      <c r="AF17" s="409"/>
      <c r="AG17" s="410"/>
      <c r="AH17" s="408">
        <v>12596</v>
      </c>
      <c r="AI17" s="409"/>
      <c r="AJ17" s="409"/>
      <c r="AK17" s="409"/>
      <c r="AL17" s="468"/>
      <c r="AM17" s="512"/>
      <c r="AN17" s="412"/>
      <c r="AO17" s="412"/>
      <c r="AP17" s="412"/>
      <c r="AQ17" s="412"/>
      <c r="AR17" s="412"/>
      <c r="AS17" s="412"/>
      <c r="AT17" s="413"/>
      <c r="AU17" s="513"/>
      <c r="AV17" s="514"/>
      <c r="AW17" s="514"/>
      <c r="AX17" s="514"/>
      <c r="AY17" s="469" t="s">
        <v>152</v>
      </c>
      <c r="AZ17" s="470"/>
      <c r="BA17" s="470"/>
      <c r="BB17" s="470"/>
      <c r="BC17" s="470"/>
      <c r="BD17" s="470"/>
      <c r="BE17" s="470"/>
      <c r="BF17" s="470"/>
      <c r="BG17" s="470"/>
      <c r="BH17" s="470"/>
      <c r="BI17" s="470"/>
      <c r="BJ17" s="470"/>
      <c r="BK17" s="470"/>
      <c r="BL17" s="470"/>
      <c r="BM17" s="471"/>
      <c r="BN17" s="455">
        <v>5681062</v>
      </c>
      <c r="BO17" s="456"/>
      <c r="BP17" s="456"/>
      <c r="BQ17" s="456"/>
      <c r="BR17" s="456"/>
      <c r="BS17" s="456"/>
      <c r="BT17" s="456"/>
      <c r="BU17" s="457"/>
      <c r="BV17" s="455">
        <v>5559333</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153</v>
      </c>
      <c r="C18" s="506"/>
      <c r="D18" s="506"/>
      <c r="E18" s="507"/>
      <c r="F18" s="507"/>
      <c r="G18" s="507"/>
      <c r="H18" s="507"/>
      <c r="I18" s="507"/>
      <c r="J18" s="507"/>
      <c r="K18" s="507"/>
      <c r="L18" s="508">
        <v>790.91</v>
      </c>
      <c r="M18" s="508"/>
      <c r="N18" s="508"/>
      <c r="O18" s="508"/>
      <c r="P18" s="508"/>
      <c r="Q18" s="508"/>
      <c r="R18" s="509"/>
      <c r="S18" s="509"/>
      <c r="T18" s="509"/>
      <c r="U18" s="509"/>
      <c r="V18" s="510"/>
      <c r="W18" s="526"/>
      <c r="X18" s="527"/>
      <c r="Y18" s="527"/>
      <c r="Z18" s="527"/>
      <c r="AA18" s="527"/>
      <c r="AB18" s="551"/>
      <c r="AC18" s="425">
        <v>56.9</v>
      </c>
      <c r="AD18" s="426"/>
      <c r="AE18" s="426"/>
      <c r="AF18" s="426"/>
      <c r="AG18" s="511"/>
      <c r="AH18" s="425">
        <v>55.3</v>
      </c>
      <c r="AI18" s="426"/>
      <c r="AJ18" s="426"/>
      <c r="AK18" s="426"/>
      <c r="AL18" s="427"/>
      <c r="AM18" s="512"/>
      <c r="AN18" s="412"/>
      <c r="AO18" s="412"/>
      <c r="AP18" s="412"/>
      <c r="AQ18" s="412"/>
      <c r="AR18" s="412"/>
      <c r="AS18" s="412"/>
      <c r="AT18" s="413"/>
      <c r="AU18" s="513"/>
      <c r="AV18" s="514"/>
      <c r="AW18" s="514"/>
      <c r="AX18" s="514"/>
      <c r="AY18" s="469" t="s">
        <v>154</v>
      </c>
      <c r="AZ18" s="470"/>
      <c r="BA18" s="470"/>
      <c r="BB18" s="470"/>
      <c r="BC18" s="470"/>
      <c r="BD18" s="470"/>
      <c r="BE18" s="470"/>
      <c r="BF18" s="470"/>
      <c r="BG18" s="470"/>
      <c r="BH18" s="470"/>
      <c r="BI18" s="470"/>
      <c r="BJ18" s="470"/>
      <c r="BK18" s="470"/>
      <c r="BL18" s="470"/>
      <c r="BM18" s="471"/>
      <c r="BN18" s="455">
        <v>15190340</v>
      </c>
      <c r="BO18" s="456"/>
      <c r="BP18" s="456"/>
      <c r="BQ18" s="456"/>
      <c r="BR18" s="456"/>
      <c r="BS18" s="456"/>
      <c r="BT18" s="456"/>
      <c r="BU18" s="457"/>
      <c r="BV18" s="455">
        <v>15048480</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155</v>
      </c>
      <c r="C19" s="506"/>
      <c r="D19" s="506"/>
      <c r="E19" s="507"/>
      <c r="F19" s="507"/>
      <c r="G19" s="507"/>
      <c r="H19" s="507"/>
      <c r="I19" s="507"/>
      <c r="J19" s="507"/>
      <c r="K19" s="507"/>
      <c r="L19" s="515">
        <v>53</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156</v>
      </c>
      <c r="AZ19" s="470"/>
      <c r="BA19" s="470"/>
      <c r="BB19" s="470"/>
      <c r="BC19" s="470"/>
      <c r="BD19" s="470"/>
      <c r="BE19" s="470"/>
      <c r="BF19" s="470"/>
      <c r="BG19" s="470"/>
      <c r="BH19" s="470"/>
      <c r="BI19" s="470"/>
      <c r="BJ19" s="470"/>
      <c r="BK19" s="470"/>
      <c r="BL19" s="470"/>
      <c r="BM19" s="471"/>
      <c r="BN19" s="455">
        <v>19155260</v>
      </c>
      <c r="BO19" s="456"/>
      <c r="BP19" s="456"/>
      <c r="BQ19" s="456"/>
      <c r="BR19" s="456"/>
      <c r="BS19" s="456"/>
      <c r="BT19" s="456"/>
      <c r="BU19" s="457"/>
      <c r="BV19" s="455">
        <v>20592927</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157</v>
      </c>
      <c r="C20" s="506"/>
      <c r="D20" s="506"/>
      <c r="E20" s="507"/>
      <c r="F20" s="507"/>
      <c r="G20" s="507"/>
      <c r="H20" s="507"/>
      <c r="I20" s="507"/>
      <c r="J20" s="507"/>
      <c r="K20" s="507"/>
      <c r="L20" s="515">
        <v>15685</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158</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159</v>
      </c>
      <c r="C22" s="432"/>
      <c r="D22" s="433"/>
      <c r="E22" s="440" t="s">
        <v>1</v>
      </c>
      <c r="F22" s="441"/>
      <c r="G22" s="441"/>
      <c r="H22" s="441"/>
      <c r="I22" s="441"/>
      <c r="J22" s="441"/>
      <c r="K22" s="442"/>
      <c r="L22" s="440" t="s">
        <v>160</v>
      </c>
      <c r="M22" s="441"/>
      <c r="N22" s="441"/>
      <c r="O22" s="441"/>
      <c r="P22" s="442"/>
      <c r="Q22" s="446" t="s">
        <v>161</v>
      </c>
      <c r="R22" s="447"/>
      <c r="S22" s="447"/>
      <c r="T22" s="447"/>
      <c r="U22" s="447"/>
      <c r="V22" s="448"/>
      <c r="W22" s="497" t="s">
        <v>162</v>
      </c>
      <c r="X22" s="432"/>
      <c r="Y22" s="433"/>
      <c r="Z22" s="440" t="s">
        <v>1</v>
      </c>
      <c r="AA22" s="441"/>
      <c r="AB22" s="441"/>
      <c r="AC22" s="441"/>
      <c r="AD22" s="441"/>
      <c r="AE22" s="441"/>
      <c r="AF22" s="441"/>
      <c r="AG22" s="442"/>
      <c r="AH22" s="458" t="s">
        <v>163</v>
      </c>
      <c r="AI22" s="441"/>
      <c r="AJ22" s="441"/>
      <c r="AK22" s="441"/>
      <c r="AL22" s="442"/>
      <c r="AM22" s="458" t="s">
        <v>164</v>
      </c>
      <c r="AN22" s="459"/>
      <c r="AO22" s="459"/>
      <c r="AP22" s="459"/>
      <c r="AQ22" s="459"/>
      <c r="AR22" s="460"/>
      <c r="AS22" s="446" t="s">
        <v>161</v>
      </c>
      <c r="AT22" s="447"/>
      <c r="AU22" s="447"/>
      <c r="AV22" s="447"/>
      <c r="AW22" s="447"/>
      <c r="AX22" s="464"/>
      <c r="AY22" s="481" t="s">
        <v>165</v>
      </c>
      <c r="AZ22" s="482"/>
      <c r="BA22" s="482"/>
      <c r="BB22" s="482"/>
      <c r="BC22" s="482"/>
      <c r="BD22" s="482"/>
      <c r="BE22" s="482"/>
      <c r="BF22" s="482"/>
      <c r="BG22" s="482"/>
      <c r="BH22" s="482"/>
      <c r="BI22" s="482"/>
      <c r="BJ22" s="482"/>
      <c r="BK22" s="482"/>
      <c r="BL22" s="482"/>
      <c r="BM22" s="483"/>
      <c r="BN22" s="484">
        <v>30101655</v>
      </c>
      <c r="BO22" s="485"/>
      <c r="BP22" s="485"/>
      <c r="BQ22" s="485"/>
      <c r="BR22" s="485"/>
      <c r="BS22" s="485"/>
      <c r="BT22" s="485"/>
      <c r="BU22" s="486"/>
      <c r="BV22" s="484">
        <v>30851539</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166</v>
      </c>
      <c r="AZ23" s="470"/>
      <c r="BA23" s="470"/>
      <c r="BB23" s="470"/>
      <c r="BC23" s="470"/>
      <c r="BD23" s="470"/>
      <c r="BE23" s="470"/>
      <c r="BF23" s="470"/>
      <c r="BG23" s="470"/>
      <c r="BH23" s="470"/>
      <c r="BI23" s="470"/>
      <c r="BJ23" s="470"/>
      <c r="BK23" s="470"/>
      <c r="BL23" s="470"/>
      <c r="BM23" s="471"/>
      <c r="BN23" s="455">
        <v>24148217</v>
      </c>
      <c r="BO23" s="456"/>
      <c r="BP23" s="456"/>
      <c r="BQ23" s="456"/>
      <c r="BR23" s="456"/>
      <c r="BS23" s="456"/>
      <c r="BT23" s="456"/>
      <c r="BU23" s="457"/>
      <c r="BV23" s="455">
        <v>24507503</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167</v>
      </c>
      <c r="F24" s="412"/>
      <c r="G24" s="412"/>
      <c r="H24" s="412"/>
      <c r="I24" s="412"/>
      <c r="J24" s="412"/>
      <c r="K24" s="413"/>
      <c r="L24" s="408">
        <v>1</v>
      </c>
      <c r="M24" s="409"/>
      <c r="N24" s="409"/>
      <c r="O24" s="409"/>
      <c r="P24" s="410"/>
      <c r="Q24" s="408">
        <v>8030</v>
      </c>
      <c r="R24" s="409"/>
      <c r="S24" s="409"/>
      <c r="T24" s="409"/>
      <c r="U24" s="409"/>
      <c r="V24" s="410"/>
      <c r="W24" s="498"/>
      <c r="X24" s="435"/>
      <c r="Y24" s="436"/>
      <c r="Z24" s="411" t="s">
        <v>168</v>
      </c>
      <c r="AA24" s="412"/>
      <c r="AB24" s="412"/>
      <c r="AC24" s="412"/>
      <c r="AD24" s="412"/>
      <c r="AE24" s="412"/>
      <c r="AF24" s="412"/>
      <c r="AG24" s="413"/>
      <c r="AH24" s="408">
        <v>405</v>
      </c>
      <c r="AI24" s="409"/>
      <c r="AJ24" s="409"/>
      <c r="AK24" s="409"/>
      <c r="AL24" s="410"/>
      <c r="AM24" s="408">
        <v>1288710</v>
      </c>
      <c r="AN24" s="409"/>
      <c r="AO24" s="409"/>
      <c r="AP24" s="409"/>
      <c r="AQ24" s="409"/>
      <c r="AR24" s="410"/>
      <c r="AS24" s="408">
        <v>3182</v>
      </c>
      <c r="AT24" s="409"/>
      <c r="AU24" s="409"/>
      <c r="AV24" s="409"/>
      <c r="AW24" s="409"/>
      <c r="AX24" s="468"/>
      <c r="AY24" s="428" t="s">
        <v>169</v>
      </c>
      <c r="AZ24" s="429"/>
      <c r="BA24" s="429"/>
      <c r="BB24" s="429"/>
      <c r="BC24" s="429"/>
      <c r="BD24" s="429"/>
      <c r="BE24" s="429"/>
      <c r="BF24" s="429"/>
      <c r="BG24" s="429"/>
      <c r="BH24" s="429"/>
      <c r="BI24" s="429"/>
      <c r="BJ24" s="429"/>
      <c r="BK24" s="429"/>
      <c r="BL24" s="429"/>
      <c r="BM24" s="430"/>
      <c r="BN24" s="455">
        <v>21419542</v>
      </c>
      <c r="BO24" s="456"/>
      <c r="BP24" s="456"/>
      <c r="BQ24" s="456"/>
      <c r="BR24" s="456"/>
      <c r="BS24" s="456"/>
      <c r="BT24" s="456"/>
      <c r="BU24" s="457"/>
      <c r="BV24" s="455">
        <v>21411416</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170</v>
      </c>
      <c r="F25" s="412"/>
      <c r="G25" s="412"/>
      <c r="H25" s="412"/>
      <c r="I25" s="412"/>
      <c r="J25" s="412"/>
      <c r="K25" s="413"/>
      <c r="L25" s="408">
        <v>1</v>
      </c>
      <c r="M25" s="409"/>
      <c r="N25" s="409"/>
      <c r="O25" s="409"/>
      <c r="P25" s="410"/>
      <c r="Q25" s="408">
        <v>6660</v>
      </c>
      <c r="R25" s="409"/>
      <c r="S25" s="409"/>
      <c r="T25" s="409"/>
      <c r="U25" s="409"/>
      <c r="V25" s="410"/>
      <c r="W25" s="498"/>
      <c r="X25" s="435"/>
      <c r="Y25" s="436"/>
      <c r="Z25" s="411" t="s">
        <v>171</v>
      </c>
      <c r="AA25" s="412"/>
      <c r="AB25" s="412"/>
      <c r="AC25" s="412"/>
      <c r="AD25" s="412"/>
      <c r="AE25" s="412"/>
      <c r="AF25" s="412"/>
      <c r="AG25" s="413"/>
      <c r="AH25" s="408" t="s">
        <v>135</v>
      </c>
      <c r="AI25" s="409"/>
      <c r="AJ25" s="409"/>
      <c r="AK25" s="409"/>
      <c r="AL25" s="410"/>
      <c r="AM25" s="408" t="s">
        <v>135</v>
      </c>
      <c r="AN25" s="409"/>
      <c r="AO25" s="409"/>
      <c r="AP25" s="409"/>
      <c r="AQ25" s="409"/>
      <c r="AR25" s="410"/>
      <c r="AS25" s="408" t="s">
        <v>135</v>
      </c>
      <c r="AT25" s="409"/>
      <c r="AU25" s="409"/>
      <c r="AV25" s="409"/>
      <c r="AW25" s="409"/>
      <c r="AX25" s="468"/>
      <c r="AY25" s="481" t="s">
        <v>172</v>
      </c>
      <c r="AZ25" s="482"/>
      <c r="BA25" s="482"/>
      <c r="BB25" s="482"/>
      <c r="BC25" s="482"/>
      <c r="BD25" s="482"/>
      <c r="BE25" s="482"/>
      <c r="BF25" s="482"/>
      <c r="BG25" s="482"/>
      <c r="BH25" s="482"/>
      <c r="BI25" s="482"/>
      <c r="BJ25" s="482"/>
      <c r="BK25" s="482"/>
      <c r="BL25" s="482"/>
      <c r="BM25" s="483"/>
      <c r="BN25" s="484">
        <v>3856093</v>
      </c>
      <c r="BO25" s="485"/>
      <c r="BP25" s="485"/>
      <c r="BQ25" s="485"/>
      <c r="BR25" s="485"/>
      <c r="BS25" s="485"/>
      <c r="BT25" s="485"/>
      <c r="BU25" s="486"/>
      <c r="BV25" s="484">
        <v>3557751</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173</v>
      </c>
      <c r="F26" s="412"/>
      <c r="G26" s="412"/>
      <c r="H26" s="412"/>
      <c r="I26" s="412"/>
      <c r="J26" s="412"/>
      <c r="K26" s="413"/>
      <c r="L26" s="408">
        <v>1</v>
      </c>
      <c r="M26" s="409"/>
      <c r="N26" s="409"/>
      <c r="O26" s="409"/>
      <c r="P26" s="410"/>
      <c r="Q26" s="408">
        <v>5620</v>
      </c>
      <c r="R26" s="409"/>
      <c r="S26" s="409"/>
      <c r="T26" s="409"/>
      <c r="U26" s="409"/>
      <c r="V26" s="410"/>
      <c r="W26" s="498"/>
      <c r="X26" s="435"/>
      <c r="Y26" s="436"/>
      <c r="Z26" s="411" t="s">
        <v>174</v>
      </c>
      <c r="AA26" s="466"/>
      <c r="AB26" s="466"/>
      <c r="AC26" s="466"/>
      <c r="AD26" s="466"/>
      <c r="AE26" s="466"/>
      <c r="AF26" s="466"/>
      <c r="AG26" s="467"/>
      <c r="AH26" s="408">
        <v>37</v>
      </c>
      <c r="AI26" s="409"/>
      <c r="AJ26" s="409"/>
      <c r="AK26" s="409"/>
      <c r="AL26" s="410"/>
      <c r="AM26" s="408">
        <v>106375</v>
      </c>
      <c r="AN26" s="409"/>
      <c r="AO26" s="409"/>
      <c r="AP26" s="409"/>
      <c r="AQ26" s="409"/>
      <c r="AR26" s="410"/>
      <c r="AS26" s="408">
        <v>2875</v>
      </c>
      <c r="AT26" s="409"/>
      <c r="AU26" s="409"/>
      <c r="AV26" s="409"/>
      <c r="AW26" s="409"/>
      <c r="AX26" s="468"/>
      <c r="AY26" s="495" t="s">
        <v>175</v>
      </c>
      <c r="AZ26" s="415"/>
      <c r="BA26" s="415"/>
      <c r="BB26" s="415"/>
      <c r="BC26" s="415"/>
      <c r="BD26" s="415"/>
      <c r="BE26" s="415"/>
      <c r="BF26" s="415"/>
      <c r="BG26" s="415"/>
      <c r="BH26" s="415"/>
      <c r="BI26" s="415"/>
      <c r="BJ26" s="415"/>
      <c r="BK26" s="415"/>
      <c r="BL26" s="415"/>
      <c r="BM26" s="496"/>
      <c r="BN26" s="455" t="s">
        <v>135</v>
      </c>
      <c r="BO26" s="456"/>
      <c r="BP26" s="456"/>
      <c r="BQ26" s="456"/>
      <c r="BR26" s="456"/>
      <c r="BS26" s="456"/>
      <c r="BT26" s="456"/>
      <c r="BU26" s="457"/>
      <c r="BV26" s="455" t="s">
        <v>135</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176</v>
      </c>
      <c r="F27" s="412"/>
      <c r="G27" s="412"/>
      <c r="H27" s="412"/>
      <c r="I27" s="412"/>
      <c r="J27" s="412"/>
      <c r="K27" s="413"/>
      <c r="L27" s="408">
        <v>1</v>
      </c>
      <c r="M27" s="409"/>
      <c r="N27" s="409"/>
      <c r="O27" s="409"/>
      <c r="P27" s="410"/>
      <c r="Q27" s="408">
        <v>4110</v>
      </c>
      <c r="R27" s="409"/>
      <c r="S27" s="409"/>
      <c r="T27" s="409"/>
      <c r="U27" s="409"/>
      <c r="V27" s="410"/>
      <c r="W27" s="498"/>
      <c r="X27" s="435"/>
      <c r="Y27" s="436"/>
      <c r="Z27" s="411" t="s">
        <v>177</v>
      </c>
      <c r="AA27" s="412"/>
      <c r="AB27" s="412"/>
      <c r="AC27" s="412"/>
      <c r="AD27" s="412"/>
      <c r="AE27" s="412"/>
      <c r="AF27" s="412"/>
      <c r="AG27" s="413"/>
      <c r="AH27" s="408">
        <v>6</v>
      </c>
      <c r="AI27" s="409"/>
      <c r="AJ27" s="409"/>
      <c r="AK27" s="409"/>
      <c r="AL27" s="410"/>
      <c r="AM27" s="408">
        <v>23928</v>
      </c>
      <c r="AN27" s="409"/>
      <c r="AO27" s="409"/>
      <c r="AP27" s="409"/>
      <c r="AQ27" s="409"/>
      <c r="AR27" s="410"/>
      <c r="AS27" s="408">
        <v>3988</v>
      </c>
      <c r="AT27" s="409"/>
      <c r="AU27" s="409"/>
      <c r="AV27" s="409"/>
      <c r="AW27" s="409"/>
      <c r="AX27" s="468"/>
      <c r="AY27" s="492" t="s">
        <v>178</v>
      </c>
      <c r="AZ27" s="493"/>
      <c r="BA27" s="493"/>
      <c r="BB27" s="493"/>
      <c r="BC27" s="493"/>
      <c r="BD27" s="493"/>
      <c r="BE27" s="493"/>
      <c r="BF27" s="493"/>
      <c r="BG27" s="493"/>
      <c r="BH27" s="493"/>
      <c r="BI27" s="493"/>
      <c r="BJ27" s="493"/>
      <c r="BK27" s="493"/>
      <c r="BL27" s="493"/>
      <c r="BM27" s="494"/>
      <c r="BN27" s="489">
        <v>710645</v>
      </c>
      <c r="BO27" s="490"/>
      <c r="BP27" s="490"/>
      <c r="BQ27" s="490"/>
      <c r="BR27" s="490"/>
      <c r="BS27" s="490"/>
      <c r="BT27" s="490"/>
      <c r="BU27" s="491"/>
      <c r="BV27" s="489">
        <v>708593</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179</v>
      </c>
      <c r="F28" s="412"/>
      <c r="G28" s="412"/>
      <c r="H28" s="412"/>
      <c r="I28" s="412"/>
      <c r="J28" s="412"/>
      <c r="K28" s="413"/>
      <c r="L28" s="408">
        <v>1</v>
      </c>
      <c r="M28" s="409"/>
      <c r="N28" s="409"/>
      <c r="O28" s="409"/>
      <c r="P28" s="410"/>
      <c r="Q28" s="408">
        <v>3670</v>
      </c>
      <c r="R28" s="409"/>
      <c r="S28" s="409"/>
      <c r="T28" s="409"/>
      <c r="U28" s="409"/>
      <c r="V28" s="410"/>
      <c r="W28" s="498"/>
      <c r="X28" s="435"/>
      <c r="Y28" s="436"/>
      <c r="Z28" s="411" t="s">
        <v>180</v>
      </c>
      <c r="AA28" s="412"/>
      <c r="AB28" s="412"/>
      <c r="AC28" s="412"/>
      <c r="AD28" s="412"/>
      <c r="AE28" s="412"/>
      <c r="AF28" s="412"/>
      <c r="AG28" s="413"/>
      <c r="AH28" s="408" t="s">
        <v>127</v>
      </c>
      <c r="AI28" s="409"/>
      <c r="AJ28" s="409"/>
      <c r="AK28" s="409"/>
      <c r="AL28" s="410"/>
      <c r="AM28" s="408" t="s">
        <v>135</v>
      </c>
      <c r="AN28" s="409"/>
      <c r="AO28" s="409"/>
      <c r="AP28" s="409"/>
      <c r="AQ28" s="409"/>
      <c r="AR28" s="410"/>
      <c r="AS28" s="408" t="s">
        <v>127</v>
      </c>
      <c r="AT28" s="409"/>
      <c r="AU28" s="409"/>
      <c r="AV28" s="409"/>
      <c r="AW28" s="409"/>
      <c r="AX28" s="468"/>
      <c r="AY28" s="472" t="s">
        <v>181</v>
      </c>
      <c r="AZ28" s="473"/>
      <c r="BA28" s="473"/>
      <c r="BB28" s="474"/>
      <c r="BC28" s="481" t="s">
        <v>49</v>
      </c>
      <c r="BD28" s="482"/>
      <c r="BE28" s="482"/>
      <c r="BF28" s="482"/>
      <c r="BG28" s="482"/>
      <c r="BH28" s="482"/>
      <c r="BI28" s="482"/>
      <c r="BJ28" s="482"/>
      <c r="BK28" s="482"/>
      <c r="BL28" s="482"/>
      <c r="BM28" s="483"/>
      <c r="BN28" s="484">
        <v>4959928</v>
      </c>
      <c r="BO28" s="485"/>
      <c r="BP28" s="485"/>
      <c r="BQ28" s="485"/>
      <c r="BR28" s="485"/>
      <c r="BS28" s="485"/>
      <c r="BT28" s="485"/>
      <c r="BU28" s="486"/>
      <c r="BV28" s="484">
        <v>4951938</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182</v>
      </c>
      <c r="F29" s="412"/>
      <c r="G29" s="412"/>
      <c r="H29" s="412"/>
      <c r="I29" s="412"/>
      <c r="J29" s="412"/>
      <c r="K29" s="413"/>
      <c r="L29" s="408">
        <v>16</v>
      </c>
      <c r="M29" s="409"/>
      <c r="N29" s="409"/>
      <c r="O29" s="409"/>
      <c r="P29" s="410"/>
      <c r="Q29" s="408">
        <v>3510</v>
      </c>
      <c r="R29" s="409"/>
      <c r="S29" s="409"/>
      <c r="T29" s="409"/>
      <c r="U29" s="409"/>
      <c r="V29" s="410"/>
      <c r="W29" s="499"/>
      <c r="X29" s="500"/>
      <c r="Y29" s="501"/>
      <c r="Z29" s="411" t="s">
        <v>183</v>
      </c>
      <c r="AA29" s="412"/>
      <c r="AB29" s="412"/>
      <c r="AC29" s="412"/>
      <c r="AD29" s="412"/>
      <c r="AE29" s="412"/>
      <c r="AF29" s="412"/>
      <c r="AG29" s="413"/>
      <c r="AH29" s="408">
        <v>411</v>
      </c>
      <c r="AI29" s="409"/>
      <c r="AJ29" s="409"/>
      <c r="AK29" s="409"/>
      <c r="AL29" s="410"/>
      <c r="AM29" s="408">
        <v>1312638</v>
      </c>
      <c r="AN29" s="409"/>
      <c r="AO29" s="409"/>
      <c r="AP29" s="409"/>
      <c r="AQ29" s="409"/>
      <c r="AR29" s="410"/>
      <c r="AS29" s="408">
        <v>3194</v>
      </c>
      <c r="AT29" s="409"/>
      <c r="AU29" s="409"/>
      <c r="AV29" s="409"/>
      <c r="AW29" s="409"/>
      <c r="AX29" s="468"/>
      <c r="AY29" s="475"/>
      <c r="AZ29" s="476"/>
      <c r="BA29" s="476"/>
      <c r="BB29" s="477"/>
      <c r="BC29" s="469" t="s">
        <v>184</v>
      </c>
      <c r="BD29" s="470"/>
      <c r="BE29" s="470"/>
      <c r="BF29" s="470"/>
      <c r="BG29" s="470"/>
      <c r="BH29" s="470"/>
      <c r="BI29" s="470"/>
      <c r="BJ29" s="470"/>
      <c r="BK29" s="470"/>
      <c r="BL29" s="470"/>
      <c r="BM29" s="471"/>
      <c r="BN29" s="455">
        <v>2491475</v>
      </c>
      <c r="BO29" s="456"/>
      <c r="BP29" s="456"/>
      <c r="BQ29" s="456"/>
      <c r="BR29" s="456"/>
      <c r="BS29" s="456"/>
      <c r="BT29" s="456"/>
      <c r="BU29" s="457"/>
      <c r="BV29" s="455">
        <v>2291016</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185</v>
      </c>
      <c r="X30" s="423"/>
      <c r="Y30" s="423"/>
      <c r="Z30" s="423"/>
      <c r="AA30" s="423"/>
      <c r="AB30" s="423"/>
      <c r="AC30" s="423"/>
      <c r="AD30" s="423"/>
      <c r="AE30" s="423"/>
      <c r="AF30" s="423"/>
      <c r="AG30" s="424"/>
      <c r="AH30" s="425">
        <v>95</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51</v>
      </c>
      <c r="BD30" s="429"/>
      <c r="BE30" s="429"/>
      <c r="BF30" s="429"/>
      <c r="BG30" s="429"/>
      <c r="BH30" s="429"/>
      <c r="BI30" s="429"/>
      <c r="BJ30" s="429"/>
      <c r="BK30" s="429"/>
      <c r="BL30" s="429"/>
      <c r="BM30" s="430"/>
      <c r="BN30" s="489">
        <v>2062633</v>
      </c>
      <c r="BO30" s="490"/>
      <c r="BP30" s="490"/>
      <c r="BQ30" s="490"/>
      <c r="BR30" s="490"/>
      <c r="BS30" s="490"/>
      <c r="BT30" s="490"/>
      <c r="BU30" s="491"/>
      <c r="BV30" s="489">
        <v>2547704</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186</v>
      </c>
      <c r="D32" s="414"/>
      <c r="E32" s="414"/>
      <c r="F32" s="414"/>
      <c r="G32" s="414"/>
      <c r="H32" s="414"/>
      <c r="I32" s="414"/>
      <c r="J32" s="414"/>
      <c r="K32" s="414"/>
      <c r="L32" s="414"/>
      <c r="M32" s="414"/>
      <c r="N32" s="414"/>
      <c r="O32" s="414"/>
      <c r="P32" s="414"/>
      <c r="Q32" s="414"/>
      <c r="R32" s="414"/>
      <c r="S32" s="414"/>
      <c r="U32" s="415" t="s">
        <v>187</v>
      </c>
      <c r="V32" s="415"/>
      <c r="W32" s="415"/>
      <c r="X32" s="415"/>
      <c r="Y32" s="415"/>
      <c r="Z32" s="415"/>
      <c r="AA32" s="415"/>
      <c r="AB32" s="415"/>
      <c r="AC32" s="415"/>
      <c r="AD32" s="415"/>
      <c r="AE32" s="415"/>
      <c r="AF32" s="415"/>
      <c r="AG32" s="415"/>
      <c r="AH32" s="415"/>
      <c r="AI32" s="415"/>
      <c r="AJ32" s="415"/>
      <c r="AK32" s="415"/>
      <c r="AM32" s="415" t="s">
        <v>188</v>
      </c>
      <c r="AN32" s="415"/>
      <c r="AO32" s="415"/>
      <c r="AP32" s="415"/>
      <c r="AQ32" s="415"/>
      <c r="AR32" s="415"/>
      <c r="AS32" s="415"/>
      <c r="AT32" s="415"/>
      <c r="AU32" s="415"/>
      <c r="AV32" s="415"/>
      <c r="AW32" s="415"/>
      <c r="AX32" s="415"/>
      <c r="AY32" s="415"/>
      <c r="AZ32" s="415"/>
      <c r="BA32" s="415"/>
      <c r="BB32" s="415"/>
      <c r="BC32" s="415"/>
      <c r="BE32" s="415" t="s">
        <v>189</v>
      </c>
      <c r="BF32" s="415"/>
      <c r="BG32" s="415"/>
      <c r="BH32" s="415"/>
      <c r="BI32" s="415"/>
      <c r="BJ32" s="415"/>
      <c r="BK32" s="415"/>
      <c r="BL32" s="415"/>
      <c r="BM32" s="415"/>
      <c r="BN32" s="415"/>
      <c r="BO32" s="415"/>
      <c r="BP32" s="415"/>
      <c r="BQ32" s="415"/>
      <c r="BR32" s="415"/>
      <c r="BS32" s="415"/>
      <c r="BT32" s="415"/>
      <c r="BU32" s="415"/>
      <c r="BW32" s="415" t="s">
        <v>190</v>
      </c>
      <c r="BX32" s="415"/>
      <c r="BY32" s="415"/>
      <c r="BZ32" s="415"/>
      <c r="CA32" s="415"/>
      <c r="CB32" s="415"/>
      <c r="CC32" s="415"/>
      <c r="CD32" s="415"/>
      <c r="CE32" s="415"/>
      <c r="CF32" s="415"/>
      <c r="CG32" s="415"/>
      <c r="CH32" s="415"/>
      <c r="CI32" s="415"/>
      <c r="CJ32" s="415"/>
      <c r="CK32" s="415"/>
      <c r="CL32" s="415"/>
      <c r="CM32" s="415"/>
      <c r="CO32" s="415" t="s">
        <v>191</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192</v>
      </c>
      <c r="D33" s="407"/>
      <c r="E33" s="406" t="s">
        <v>193</v>
      </c>
      <c r="F33" s="406"/>
      <c r="G33" s="406"/>
      <c r="H33" s="406"/>
      <c r="I33" s="406"/>
      <c r="J33" s="406"/>
      <c r="K33" s="406"/>
      <c r="L33" s="406"/>
      <c r="M33" s="406"/>
      <c r="N33" s="406"/>
      <c r="O33" s="406"/>
      <c r="P33" s="406"/>
      <c r="Q33" s="406"/>
      <c r="R33" s="406"/>
      <c r="S33" s="406"/>
      <c r="T33" s="206"/>
      <c r="U33" s="407" t="s">
        <v>192</v>
      </c>
      <c r="V33" s="407"/>
      <c r="W33" s="406" t="s">
        <v>193</v>
      </c>
      <c r="X33" s="406"/>
      <c r="Y33" s="406"/>
      <c r="Z33" s="406"/>
      <c r="AA33" s="406"/>
      <c r="AB33" s="406"/>
      <c r="AC33" s="406"/>
      <c r="AD33" s="406"/>
      <c r="AE33" s="406"/>
      <c r="AF33" s="406"/>
      <c r="AG33" s="406"/>
      <c r="AH33" s="406"/>
      <c r="AI33" s="406"/>
      <c r="AJ33" s="406"/>
      <c r="AK33" s="406"/>
      <c r="AL33" s="206"/>
      <c r="AM33" s="407" t="s">
        <v>192</v>
      </c>
      <c r="AN33" s="407"/>
      <c r="AO33" s="406" t="s">
        <v>194</v>
      </c>
      <c r="AP33" s="406"/>
      <c r="AQ33" s="406"/>
      <c r="AR33" s="406"/>
      <c r="AS33" s="406"/>
      <c r="AT33" s="406"/>
      <c r="AU33" s="406"/>
      <c r="AV33" s="406"/>
      <c r="AW33" s="406"/>
      <c r="AX33" s="406"/>
      <c r="AY33" s="406"/>
      <c r="AZ33" s="406"/>
      <c r="BA33" s="406"/>
      <c r="BB33" s="406"/>
      <c r="BC33" s="406"/>
      <c r="BD33" s="207"/>
      <c r="BE33" s="406" t="s">
        <v>195</v>
      </c>
      <c r="BF33" s="406"/>
      <c r="BG33" s="406" t="s">
        <v>196</v>
      </c>
      <c r="BH33" s="406"/>
      <c r="BI33" s="406"/>
      <c r="BJ33" s="406"/>
      <c r="BK33" s="406"/>
      <c r="BL33" s="406"/>
      <c r="BM33" s="406"/>
      <c r="BN33" s="406"/>
      <c r="BO33" s="406"/>
      <c r="BP33" s="406"/>
      <c r="BQ33" s="406"/>
      <c r="BR33" s="406"/>
      <c r="BS33" s="406"/>
      <c r="BT33" s="406"/>
      <c r="BU33" s="406"/>
      <c r="BV33" s="207"/>
      <c r="BW33" s="407" t="s">
        <v>195</v>
      </c>
      <c r="BX33" s="407"/>
      <c r="BY33" s="406" t="s">
        <v>197</v>
      </c>
      <c r="BZ33" s="406"/>
      <c r="CA33" s="406"/>
      <c r="CB33" s="406"/>
      <c r="CC33" s="406"/>
      <c r="CD33" s="406"/>
      <c r="CE33" s="406"/>
      <c r="CF33" s="406"/>
      <c r="CG33" s="406"/>
      <c r="CH33" s="406"/>
      <c r="CI33" s="406"/>
      <c r="CJ33" s="406"/>
      <c r="CK33" s="406"/>
      <c r="CL33" s="406"/>
      <c r="CM33" s="406"/>
      <c r="CN33" s="206"/>
      <c r="CO33" s="407" t="s">
        <v>192</v>
      </c>
      <c r="CP33" s="407"/>
      <c r="CQ33" s="406" t="s">
        <v>198</v>
      </c>
      <c r="CR33" s="406"/>
      <c r="CS33" s="406"/>
      <c r="CT33" s="406"/>
      <c r="CU33" s="406"/>
      <c r="CV33" s="406"/>
      <c r="CW33" s="406"/>
      <c r="CX33" s="406"/>
      <c r="CY33" s="406"/>
      <c r="CZ33" s="406"/>
      <c r="DA33" s="406"/>
      <c r="DB33" s="406"/>
      <c r="DC33" s="406"/>
      <c r="DD33" s="406"/>
      <c r="DE33" s="406"/>
      <c r="DF33" s="206"/>
      <c r="DG33" s="405" t="s">
        <v>199</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4</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81"/>
      <c r="AM34" s="403">
        <f>IF(AO34="","",MAX(C34:D43,U34:V43)+1)</f>
        <v>7</v>
      </c>
      <c r="AN34" s="403"/>
      <c r="AO34" s="404" t="str">
        <f>IF('各会計、関係団体の財政状況及び健全化判断比率'!B31="","",'各会計、関係団体の財政状況及び健全化判断比率'!B31)</f>
        <v>水道事業会計</v>
      </c>
      <c r="AP34" s="404"/>
      <c r="AQ34" s="404"/>
      <c r="AR34" s="404"/>
      <c r="AS34" s="404"/>
      <c r="AT34" s="404"/>
      <c r="AU34" s="404"/>
      <c r="AV34" s="404"/>
      <c r="AW34" s="404"/>
      <c r="AX34" s="404"/>
      <c r="AY34" s="404"/>
      <c r="AZ34" s="404"/>
      <c r="BA34" s="404"/>
      <c r="BB34" s="404"/>
      <c r="BC34" s="404"/>
      <c r="BD34" s="181"/>
      <c r="BE34" s="403" t="str">
        <f>IF(BG34="","",MAX(C34:D43,U34:V43,AM34:AN43)+1)</f>
        <v/>
      </c>
      <c r="BF34" s="403"/>
      <c r="BG34" s="404"/>
      <c r="BH34" s="404"/>
      <c r="BI34" s="404"/>
      <c r="BJ34" s="404"/>
      <c r="BK34" s="404"/>
      <c r="BL34" s="404"/>
      <c r="BM34" s="404"/>
      <c r="BN34" s="404"/>
      <c r="BO34" s="404"/>
      <c r="BP34" s="404"/>
      <c r="BQ34" s="404"/>
      <c r="BR34" s="404"/>
      <c r="BS34" s="404"/>
      <c r="BT34" s="404"/>
      <c r="BU34" s="404"/>
      <c r="BV34" s="181"/>
      <c r="BW34" s="403">
        <f>IF(BY34="","",MAX(C34:D43,U34:V43,AM34:AN43,BE34:BF43)+1)</f>
        <v>9</v>
      </c>
      <c r="BX34" s="403"/>
      <c r="BY34" s="404" t="str">
        <f>IF('各会計、関係団体の財政状況及び健全化判断比率'!B68="","",'各会計、関係団体の財政状況及び健全化判断比率'!B68)</f>
        <v>湯沢雄勝広域市町村圏組合（一般会計）</v>
      </c>
      <c r="BZ34" s="404"/>
      <c r="CA34" s="404"/>
      <c r="CB34" s="404"/>
      <c r="CC34" s="404"/>
      <c r="CD34" s="404"/>
      <c r="CE34" s="404"/>
      <c r="CF34" s="404"/>
      <c r="CG34" s="404"/>
      <c r="CH34" s="404"/>
      <c r="CI34" s="404"/>
      <c r="CJ34" s="404"/>
      <c r="CK34" s="404"/>
      <c r="CL34" s="404"/>
      <c r="CM34" s="404"/>
      <c r="CN34" s="181"/>
      <c r="CO34" s="403">
        <f>IF(CQ34="","",MAX(C34:D43,U34:V43,AM34:AN43,BE34:BF43,BW34:BX43)+1)</f>
        <v>16</v>
      </c>
      <c r="CP34" s="403"/>
      <c r="CQ34" s="404" t="str">
        <f>IF('各会計、関係団体の財政状況及び健全化判断比率'!BS7="","",'各会計、関係団体の財政状況及び健全化判断比率'!BS7)</f>
        <v>小町の郷</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f>IF(E35="","",C34+1)</f>
        <v>2</v>
      </c>
      <c r="D35" s="403"/>
      <c r="E35" s="404" t="str">
        <f>IF('各会計、関係団体の財政状況及び健全化判断比率'!B8="","",'各会計、関係団体の財政状況及び健全化判断比率'!B8)</f>
        <v>養護老人ホーム愛宕荘特別会計</v>
      </c>
      <c r="F35" s="404"/>
      <c r="G35" s="404"/>
      <c r="H35" s="404"/>
      <c r="I35" s="404"/>
      <c r="J35" s="404"/>
      <c r="K35" s="404"/>
      <c r="L35" s="404"/>
      <c r="M35" s="404"/>
      <c r="N35" s="404"/>
      <c r="O35" s="404"/>
      <c r="P35" s="404"/>
      <c r="Q35" s="404"/>
      <c r="R35" s="404"/>
      <c r="S35" s="404"/>
      <c r="T35" s="181"/>
      <c r="U35" s="403">
        <f>IF(W35="","",U34+1)</f>
        <v>5</v>
      </c>
      <c r="V35" s="403"/>
      <c r="W35" s="404" t="str">
        <f>IF('各会計、関係団体の財政状況及び健全化判断比率'!B29="","",'各会計、関係団体の財政状況及び健全化判断比率'!B29)</f>
        <v>介護保険特別会計</v>
      </c>
      <c r="X35" s="404"/>
      <c r="Y35" s="404"/>
      <c r="Z35" s="404"/>
      <c r="AA35" s="404"/>
      <c r="AB35" s="404"/>
      <c r="AC35" s="404"/>
      <c r="AD35" s="404"/>
      <c r="AE35" s="404"/>
      <c r="AF35" s="404"/>
      <c r="AG35" s="404"/>
      <c r="AH35" s="404"/>
      <c r="AI35" s="404"/>
      <c r="AJ35" s="404"/>
      <c r="AK35" s="404"/>
      <c r="AL35" s="181"/>
      <c r="AM35" s="403">
        <f t="shared" ref="AM35:AM43" si="0">IF(AO35="","",AM34+1)</f>
        <v>8</v>
      </c>
      <c r="AN35" s="403"/>
      <c r="AO35" s="404" t="str">
        <f>IF('各会計、関係団体の財政状況及び健全化判断比率'!B32="","",'各会計、関係団体の財政状況及び健全化判断比率'!B32)</f>
        <v>下水道事業会計</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10</v>
      </c>
      <c r="BX35" s="403"/>
      <c r="BY35" s="404" t="str">
        <f>IF('各会計、関係団体の財政状況及び健全化判断比率'!B69="","",'各会計、関係団体の財政状況及び健全化判断比率'!B69)</f>
        <v>湯沢雄勝広域市町村圏組合（湯沢雄勝ふるさと市町村圏基金特別会計）</v>
      </c>
      <c r="BZ35" s="404"/>
      <c r="CA35" s="404"/>
      <c r="CB35" s="404"/>
      <c r="CC35" s="404"/>
      <c r="CD35" s="404"/>
      <c r="CE35" s="404"/>
      <c r="CF35" s="404"/>
      <c r="CG35" s="404"/>
      <c r="CH35" s="404"/>
      <c r="CI35" s="404"/>
      <c r="CJ35" s="404"/>
      <c r="CK35" s="404"/>
      <c r="CL35" s="404"/>
      <c r="CM35" s="404"/>
      <c r="CN35" s="181"/>
      <c r="CO35" s="403">
        <f t="shared" ref="CO35:CO43" si="3">IF(CQ35="","",CO34+1)</f>
        <v>17</v>
      </c>
      <c r="CP35" s="403"/>
      <c r="CQ35" s="404" t="str">
        <f>IF('各会計、関係団体の財政状況及び健全化判断比率'!BS8="","",'各会計、関係団体の財政状況及び健全化判断比率'!BS8)</f>
        <v>皆瀬村活性化センター</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f>IF(E36="","",C35+1)</f>
        <v>3</v>
      </c>
      <c r="D36" s="403"/>
      <c r="E36" s="404" t="str">
        <f>IF('各会計、関係団体の財政状況及び健全化判断比率'!B9="","",'各会計、関係団体の財政状況及び健全化判断比率'!B9)</f>
        <v>皆瀬更生園特別会計</v>
      </c>
      <c r="F36" s="404"/>
      <c r="G36" s="404"/>
      <c r="H36" s="404"/>
      <c r="I36" s="404"/>
      <c r="J36" s="404"/>
      <c r="K36" s="404"/>
      <c r="L36" s="404"/>
      <c r="M36" s="404"/>
      <c r="N36" s="404"/>
      <c r="O36" s="404"/>
      <c r="P36" s="404"/>
      <c r="Q36" s="404"/>
      <c r="R36" s="404"/>
      <c r="S36" s="404"/>
      <c r="T36" s="181"/>
      <c r="U36" s="403">
        <f t="shared" ref="U36:U43" si="4">IF(W36="","",U35+1)</f>
        <v>6</v>
      </c>
      <c r="V36" s="403"/>
      <c r="W36" s="404" t="str">
        <f>IF('各会計、関係団体の財政状況及び健全化判断比率'!B30="","",'各会計、関係団体の財政状況及び健全化判断比率'!B30)</f>
        <v>後期高齢者医療特別会計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11</v>
      </c>
      <c r="BX36" s="403"/>
      <c r="BY36" s="404" t="str">
        <f>IF('各会計、関係団体の財政状況及び健全化判断比率'!B70="","",'各会計、関係団体の財政状況及び健全化判断比率'!B70)</f>
        <v>秋田県市町村総合事務組合（一般会計）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12</v>
      </c>
      <c r="BX37" s="403"/>
      <c r="BY37" s="404" t="str">
        <f>IF('各会計、関係団体の財政状況及び健全化判断比率'!B71="","",'各会計、関係団体の財政状況及び健全化判断比率'!B71)</f>
        <v>秋田県市町村総合事務組合（交通災害共済事業等特別会計）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13</v>
      </c>
      <c r="BX38" s="403"/>
      <c r="BY38" s="404" t="str">
        <f>IF('各会計、関係団体の財政状況及び健全化判断比率'!B72="","",'各会計、関係団体の財政状況及び健全化判断比率'!B72)</f>
        <v>秋田県市町村会館管理組合（一般会計）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14</v>
      </c>
      <c r="BX39" s="403"/>
      <c r="BY39" s="404" t="str">
        <f>IF('各会計、関係団体の財政状況及び健全化判断比率'!B73="","",'各会計、関係団体の財政状況及び健全化判断比率'!B73)</f>
        <v>秋田県後期高齢者医療広域連合（一般会計）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15</v>
      </c>
      <c r="BX40" s="403"/>
      <c r="BY40" s="404" t="str">
        <f>IF('各会計、関係団体の財政状況及び健全化判断比率'!B74="","",'各会計、関係団体の財政状況及び健全化判断比率'!B74)</f>
        <v>秋田県後期高齢者医療広域連合（後期高齢者医療特別会計）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200</v>
      </c>
      <c r="E46" s="400" t="s">
        <v>201</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202</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203</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204</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205</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206</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207</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208</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obKHvf7EkAboyH6T9mCtmUtFcQlyBKNVedVwks1W7Tom6AmKQPGsBgWeFzEStF+TKmgJOPlHmwgrjz4MHkLOMg==" saltValue="YvQuYl+0niWWKg280BpXk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209</v>
      </c>
      <c r="DI1" s="754"/>
      <c r="DJ1" s="754"/>
      <c r="DK1" s="754"/>
      <c r="DL1" s="754"/>
      <c r="DM1" s="754"/>
      <c r="DN1" s="755"/>
      <c r="DO1" s="214"/>
      <c r="DP1" s="753" t="s">
        <v>210</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211</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09" t="s">
        <v>212</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213</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214</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215</v>
      </c>
      <c r="S4" s="710"/>
      <c r="T4" s="710"/>
      <c r="U4" s="710"/>
      <c r="V4" s="710"/>
      <c r="W4" s="710"/>
      <c r="X4" s="710"/>
      <c r="Y4" s="711"/>
      <c r="Z4" s="709" t="s">
        <v>216</v>
      </c>
      <c r="AA4" s="710"/>
      <c r="AB4" s="710"/>
      <c r="AC4" s="711"/>
      <c r="AD4" s="709" t="s">
        <v>217</v>
      </c>
      <c r="AE4" s="710"/>
      <c r="AF4" s="710"/>
      <c r="AG4" s="710"/>
      <c r="AH4" s="710"/>
      <c r="AI4" s="710"/>
      <c r="AJ4" s="710"/>
      <c r="AK4" s="711"/>
      <c r="AL4" s="709" t="s">
        <v>216</v>
      </c>
      <c r="AM4" s="710"/>
      <c r="AN4" s="710"/>
      <c r="AO4" s="711"/>
      <c r="AP4" s="756" t="s">
        <v>218</v>
      </c>
      <c r="AQ4" s="756"/>
      <c r="AR4" s="756"/>
      <c r="AS4" s="756"/>
      <c r="AT4" s="756"/>
      <c r="AU4" s="756"/>
      <c r="AV4" s="756"/>
      <c r="AW4" s="756"/>
      <c r="AX4" s="756"/>
      <c r="AY4" s="756"/>
      <c r="AZ4" s="756"/>
      <c r="BA4" s="756"/>
      <c r="BB4" s="756"/>
      <c r="BC4" s="756"/>
      <c r="BD4" s="756"/>
      <c r="BE4" s="756"/>
      <c r="BF4" s="756"/>
      <c r="BG4" s="756" t="s">
        <v>219</v>
      </c>
      <c r="BH4" s="756"/>
      <c r="BI4" s="756"/>
      <c r="BJ4" s="756"/>
      <c r="BK4" s="756"/>
      <c r="BL4" s="756"/>
      <c r="BM4" s="756"/>
      <c r="BN4" s="756"/>
      <c r="BO4" s="756" t="s">
        <v>216</v>
      </c>
      <c r="BP4" s="756"/>
      <c r="BQ4" s="756"/>
      <c r="BR4" s="756"/>
      <c r="BS4" s="756" t="s">
        <v>220</v>
      </c>
      <c r="BT4" s="756"/>
      <c r="BU4" s="756"/>
      <c r="BV4" s="756"/>
      <c r="BW4" s="756"/>
      <c r="BX4" s="756"/>
      <c r="BY4" s="756"/>
      <c r="BZ4" s="756"/>
      <c r="CA4" s="756"/>
      <c r="CB4" s="756"/>
      <c r="CD4" s="709" t="s">
        <v>221</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222</v>
      </c>
      <c r="C5" s="716"/>
      <c r="D5" s="716"/>
      <c r="E5" s="716"/>
      <c r="F5" s="716"/>
      <c r="G5" s="716"/>
      <c r="H5" s="716"/>
      <c r="I5" s="716"/>
      <c r="J5" s="716"/>
      <c r="K5" s="716"/>
      <c r="L5" s="716"/>
      <c r="M5" s="716"/>
      <c r="N5" s="716"/>
      <c r="O5" s="716"/>
      <c r="P5" s="716"/>
      <c r="Q5" s="717"/>
      <c r="R5" s="712">
        <v>4179014</v>
      </c>
      <c r="S5" s="713"/>
      <c r="T5" s="713"/>
      <c r="U5" s="713"/>
      <c r="V5" s="713"/>
      <c r="W5" s="713"/>
      <c r="X5" s="713"/>
      <c r="Y5" s="738"/>
      <c r="Z5" s="751">
        <v>13.7</v>
      </c>
      <c r="AA5" s="751"/>
      <c r="AB5" s="751"/>
      <c r="AC5" s="751"/>
      <c r="AD5" s="752">
        <v>4179014</v>
      </c>
      <c r="AE5" s="752"/>
      <c r="AF5" s="752"/>
      <c r="AG5" s="752"/>
      <c r="AH5" s="752"/>
      <c r="AI5" s="752"/>
      <c r="AJ5" s="752"/>
      <c r="AK5" s="752"/>
      <c r="AL5" s="739">
        <v>26.7</v>
      </c>
      <c r="AM5" s="721"/>
      <c r="AN5" s="721"/>
      <c r="AO5" s="740"/>
      <c r="AP5" s="715" t="s">
        <v>223</v>
      </c>
      <c r="AQ5" s="716"/>
      <c r="AR5" s="716"/>
      <c r="AS5" s="716"/>
      <c r="AT5" s="716"/>
      <c r="AU5" s="716"/>
      <c r="AV5" s="716"/>
      <c r="AW5" s="716"/>
      <c r="AX5" s="716"/>
      <c r="AY5" s="716"/>
      <c r="AZ5" s="716"/>
      <c r="BA5" s="716"/>
      <c r="BB5" s="716"/>
      <c r="BC5" s="716"/>
      <c r="BD5" s="716"/>
      <c r="BE5" s="716"/>
      <c r="BF5" s="717"/>
      <c r="BG5" s="657">
        <v>4154773</v>
      </c>
      <c r="BH5" s="658"/>
      <c r="BI5" s="658"/>
      <c r="BJ5" s="658"/>
      <c r="BK5" s="658"/>
      <c r="BL5" s="658"/>
      <c r="BM5" s="658"/>
      <c r="BN5" s="659"/>
      <c r="BO5" s="695">
        <v>99.4</v>
      </c>
      <c r="BP5" s="695"/>
      <c r="BQ5" s="695"/>
      <c r="BR5" s="695"/>
      <c r="BS5" s="696" t="s">
        <v>127</v>
      </c>
      <c r="BT5" s="696"/>
      <c r="BU5" s="696"/>
      <c r="BV5" s="696"/>
      <c r="BW5" s="696"/>
      <c r="BX5" s="696"/>
      <c r="BY5" s="696"/>
      <c r="BZ5" s="696"/>
      <c r="CA5" s="696"/>
      <c r="CB5" s="736"/>
      <c r="CD5" s="709" t="s">
        <v>218</v>
      </c>
      <c r="CE5" s="710"/>
      <c r="CF5" s="710"/>
      <c r="CG5" s="710"/>
      <c r="CH5" s="710"/>
      <c r="CI5" s="710"/>
      <c r="CJ5" s="710"/>
      <c r="CK5" s="710"/>
      <c r="CL5" s="710"/>
      <c r="CM5" s="710"/>
      <c r="CN5" s="710"/>
      <c r="CO5" s="710"/>
      <c r="CP5" s="710"/>
      <c r="CQ5" s="711"/>
      <c r="CR5" s="709" t="s">
        <v>224</v>
      </c>
      <c r="CS5" s="710"/>
      <c r="CT5" s="710"/>
      <c r="CU5" s="710"/>
      <c r="CV5" s="710"/>
      <c r="CW5" s="710"/>
      <c r="CX5" s="710"/>
      <c r="CY5" s="711"/>
      <c r="CZ5" s="709" t="s">
        <v>216</v>
      </c>
      <c r="DA5" s="710"/>
      <c r="DB5" s="710"/>
      <c r="DC5" s="711"/>
      <c r="DD5" s="709" t="s">
        <v>225</v>
      </c>
      <c r="DE5" s="710"/>
      <c r="DF5" s="710"/>
      <c r="DG5" s="710"/>
      <c r="DH5" s="710"/>
      <c r="DI5" s="710"/>
      <c r="DJ5" s="710"/>
      <c r="DK5" s="710"/>
      <c r="DL5" s="710"/>
      <c r="DM5" s="710"/>
      <c r="DN5" s="710"/>
      <c r="DO5" s="710"/>
      <c r="DP5" s="711"/>
      <c r="DQ5" s="709" t="s">
        <v>226</v>
      </c>
      <c r="DR5" s="710"/>
      <c r="DS5" s="710"/>
      <c r="DT5" s="710"/>
      <c r="DU5" s="710"/>
      <c r="DV5" s="710"/>
      <c r="DW5" s="710"/>
      <c r="DX5" s="710"/>
      <c r="DY5" s="710"/>
      <c r="DZ5" s="710"/>
      <c r="EA5" s="710"/>
      <c r="EB5" s="710"/>
      <c r="EC5" s="711"/>
    </row>
    <row r="6" spans="2:143" ht="11.25" customHeight="1" x14ac:dyDescent="0.15">
      <c r="B6" s="654" t="s">
        <v>227</v>
      </c>
      <c r="C6" s="655"/>
      <c r="D6" s="655"/>
      <c r="E6" s="655"/>
      <c r="F6" s="655"/>
      <c r="G6" s="655"/>
      <c r="H6" s="655"/>
      <c r="I6" s="655"/>
      <c r="J6" s="655"/>
      <c r="K6" s="655"/>
      <c r="L6" s="655"/>
      <c r="M6" s="655"/>
      <c r="N6" s="655"/>
      <c r="O6" s="655"/>
      <c r="P6" s="655"/>
      <c r="Q6" s="656"/>
      <c r="R6" s="657">
        <v>325114</v>
      </c>
      <c r="S6" s="658"/>
      <c r="T6" s="658"/>
      <c r="U6" s="658"/>
      <c r="V6" s="658"/>
      <c r="W6" s="658"/>
      <c r="X6" s="658"/>
      <c r="Y6" s="659"/>
      <c r="Z6" s="695">
        <v>1.1000000000000001</v>
      </c>
      <c r="AA6" s="695"/>
      <c r="AB6" s="695"/>
      <c r="AC6" s="695"/>
      <c r="AD6" s="696">
        <v>325114</v>
      </c>
      <c r="AE6" s="696"/>
      <c r="AF6" s="696"/>
      <c r="AG6" s="696"/>
      <c r="AH6" s="696"/>
      <c r="AI6" s="696"/>
      <c r="AJ6" s="696"/>
      <c r="AK6" s="696"/>
      <c r="AL6" s="660">
        <v>2.1</v>
      </c>
      <c r="AM6" s="661"/>
      <c r="AN6" s="661"/>
      <c r="AO6" s="697"/>
      <c r="AP6" s="654" t="s">
        <v>228</v>
      </c>
      <c r="AQ6" s="655"/>
      <c r="AR6" s="655"/>
      <c r="AS6" s="655"/>
      <c r="AT6" s="655"/>
      <c r="AU6" s="655"/>
      <c r="AV6" s="655"/>
      <c r="AW6" s="655"/>
      <c r="AX6" s="655"/>
      <c r="AY6" s="655"/>
      <c r="AZ6" s="655"/>
      <c r="BA6" s="655"/>
      <c r="BB6" s="655"/>
      <c r="BC6" s="655"/>
      <c r="BD6" s="655"/>
      <c r="BE6" s="655"/>
      <c r="BF6" s="656"/>
      <c r="BG6" s="657">
        <v>4154773</v>
      </c>
      <c r="BH6" s="658"/>
      <c r="BI6" s="658"/>
      <c r="BJ6" s="658"/>
      <c r="BK6" s="658"/>
      <c r="BL6" s="658"/>
      <c r="BM6" s="658"/>
      <c r="BN6" s="659"/>
      <c r="BO6" s="695">
        <v>99.4</v>
      </c>
      <c r="BP6" s="695"/>
      <c r="BQ6" s="695"/>
      <c r="BR6" s="695"/>
      <c r="BS6" s="696" t="s">
        <v>127</v>
      </c>
      <c r="BT6" s="696"/>
      <c r="BU6" s="696"/>
      <c r="BV6" s="696"/>
      <c r="BW6" s="696"/>
      <c r="BX6" s="696"/>
      <c r="BY6" s="696"/>
      <c r="BZ6" s="696"/>
      <c r="CA6" s="696"/>
      <c r="CB6" s="736"/>
      <c r="CD6" s="715" t="s">
        <v>229</v>
      </c>
      <c r="CE6" s="716"/>
      <c r="CF6" s="716"/>
      <c r="CG6" s="716"/>
      <c r="CH6" s="716"/>
      <c r="CI6" s="716"/>
      <c r="CJ6" s="716"/>
      <c r="CK6" s="716"/>
      <c r="CL6" s="716"/>
      <c r="CM6" s="716"/>
      <c r="CN6" s="716"/>
      <c r="CO6" s="716"/>
      <c r="CP6" s="716"/>
      <c r="CQ6" s="717"/>
      <c r="CR6" s="657">
        <v>181979</v>
      </c>
      <c r="CS6" s="658"/>
      <c r="CT6" s="658"/>
      <c r="CU6" s="658"/>
      <c r="CV6" s="658"/>
      <c r="CW6" s="658"/>
      <c r="CX6" s="658"/>
      <c r="CY6" s="659"/>
      <c r="CZ6" s="739">
        <v>0.6</v>
      </c>
      <c r="DA6" s="721"/>
      <c r="DB6" s="721"/>
      <c r="DC6" s="741"/>
      <c r="DD6" s="663" t="s">
        <v>127</v>
      </c>
      <c r="DE6" s="658"/>
      <c r="DF6" s="658"/>
      <c r="DG6" s="658"/>
      <c r="DH6" s="658"/>
      <c r="DI6" s="658"/>
      <c r="DJ6" s="658"/>
      <c r="DK6" s="658"/>
      <c r="DL6" s="658"/>
      <c r="DM6" s="658"/>
      <c r="DN6" s="658"/>
      <c r="DO6" s="658"/>
      <c r="DP6" s="659"/>
      <c r="DQ6" s="663">
        <v>181760</v>
      </c>
      <c r="DR6" s="658"/>
      <c r="DS6" s="658"/>
      <c r="DT6" s="658"/>
      <c r="DU6" s="658"/>
      <c r="DV6" s="658"/>
      <c r="DW6" s="658"/>
      <c r="DX6" s="658"/>
      <c r="DY6" s="658"/>
      <c r="DZ6" s="658"/>
      <c r="EA6" s="658"/>
      <c r="EB6" s="658"/>
      <c r="EC6" s="694"/>
    </row>
    <row r="7" spans="2:143" ht="11.25" customHeight="1" x14ac:dyDescent="0.15">
      <c r="B7" s="654" t="s">
        <v>230</v>
      </c>
      <c r="C7" s="655"/>
      <c r="D7" s="655"/>
      <c r="E7" s="655"/>
      <c r="F7" s="655"/>
      <c r="G7" s="655"/>
      <c r="H7" s="655"/>
      <c r="I7" s="655"/>
      <c r="J7" s="655"/>
      <c r="K7" s="655"/>
      <c r="L7" s="655"/>
      <c r="M7" s="655"/>
      <c r="N7" s="655"/>
      <c r="O7" s="655"/>
      <c r="P7" s="655"/>
      <c r="Q7" s="656"/>
      <c r="R7" s="657">
        <v>1096</v>
      </c>
      <c r="S7" s="658"/>
      <c r="T7" s="658"/>
      <c r="U7" s="658"/>
      <c r="V7" s="658"/>
      <c r="W7" s="658"/>
      <c r="X7" s="658"/>
      <c r="Y7" s="659"/>
      <c r="Z7" s="695">
        <v>0</v>
      </c>
      <c r="AA7" s="695"/>
      <c r="AB7" s="695"/>
      <c r="AC7" s="695"/>
      <c r="AD7" s="696">
        <v>1096</v>
      </c>
      <c r="AE7" s="696"/>
      <c r="AF7" s="696"/>
      <c r="AG7" s="696"/>
      <c r="AH7" s="696"/>
      <c r="AI7" s="696"/>
      <c r="AJ7" s="696"/>
      <c r="AK7" s="696"/>
      <c r="AL7" s="660">
        <v>0</v>
      </c>
      <c r="AM7" s="661"/>
      <c r="AN7" s="661"/>
      <c r="AO7" s="697"/>
      <c r="AP7" s="654" t="s">
        <v>231</v>
      </c>
      <c r="AQ7" s="655"/>
      <c r="AR7" s="655"/>
      <c r="AS7" s="655"/>
      <c r="AT7" s="655"/>
      <c r="AU7" s="655"/>
      <c r="AV7" s="655"/>
      <c r="AW7" s="655"/>
      <c r="AX7" s="655"/>
      <c r="AY7" s="655"/>
      <c r="AZ7" s="655"/>
      <c r="BA7" s="655"/>
      <c r="BB7" s="655"/>
      <c r="BC7" s="655"/>
      <c r="BD7" s="655"/>
      <c r="BE7" s="655"/>
      <c r="BF7" s="656"/>
      <c r="BG7" s="657">
        <v>1552148</v>
      </c>
      <c r="BH7" s="658"/>
      <c r="BI7" s="658"/>
      <c r="BJ7" s="658"/>
      <c r="BK7" s="658"/>
      <c r="BL7" s="658"/>
      <c r="BM7" s="658"/>
      <c r="BN7" s="659"/>
      <c r="BO7" s="695">
        <v>37.1</v>
      </c>
      <c r="BP7" s="695"/>
      <c r="BQ7" s="695"/>
      <c r="BR7" s="695"/>
      <c r="BS7" s="696" t="s">
        <v>232</v>
      </c>
      <c r="BT7" s="696"/>
      <c r="BU7" s="696"/>
      <c r="BV7" s="696"/>
      <c r="BW7" s="696"/>
      <c r="BX7" s="696"/>
      <c r="BY7" s="696"/>
      <c r="BZ7" s="696"/>
      <c r="CA7" s="696"/>
      <c r="CB7" s="736"/>
      <c r="CD7" s="654" t="s">
        <v>233</v>
      </c>
      <c r="CE7" s="655"/>
      <c r="CF7" s="655"/>
      <c r="CG7" s="655"/>
      <c r="CH7" s="655"/>
      <c r="CI7" s="655"/>
      <c r="CJ7" s="655"/>
      <c r="CK7" s="655"/>
      <c r="CL7" s="655"/>
      <c r="CM7" s="655"/>
      <c r="CN7" s="655"/>
      <c r="CO7" s="655"/>
      <c r="CP7" s="655"/>
      <c r="CQ7" s="656"/>
      <c r="CR7" s="657">
        <v>5186151</v>
      </c>
      <c r="CS7" s="658"/>
      <c r="CT7" s="658"/>
      <c r="CU7" s="658"/>
      <c r="CV7" s="658"/>
      <c r="CW7" s="658"/>
      <c r="CX7" s="658"/>
      <c r="CY7" s="659"/>
      <c r="CZ7" s="695">
        <v>17.5</v>
      </c>
      <c r="DA7" s="695"/>
      <c r="DB7" s="695"/>
      <c r="DC7" s="695"/>
      <c r="DD7" s="663">
        <v>834990</v>
      </c>
      <c r="DE7" s="658"/>
      <c r="DF7" s="658"/>
      <c r="DG7" s="658"/>
      <c r="DH7" s="658"/>
      <c r="DI7" s="658"/>
      <c r="DJ7" s="658"/>
      <c r="DK7" s="658"/>
      <c r="DL7" s="658"/>
      <c r="DM7" s="658"/>
      <c r="DN7" s="658"/>
      <c r="DO7" s="658"/>
      <c r="DP7" s="659"/>
      <c r="DQ7" s="663">
        <v>3236280</v>
      </c>
      <c r="DR7" s="658"/>
      <c r="DS7" s="658"/>
      <c r="DT7" s="658"/>
      <c r="DU7" s="658"/>
      <c r="DV7" s="658"/>
      <c r="DW7" s="658"/>
      <c r="DX7" s="658"/>
      <c r="DY7" s="658"/>
      <c r="DZ7" s="658"/>
      <c r="EA7" s="658"/>
      <c r="EB7" s="658"/>
      <c r="EC7" s="694"/>
    </row>
    <row r="8" spans="2:143" ht="11.25" customHeight="1" x14ac:dyDescent="0.15">
      <c r="B8" s="654" t="s">
        <v>234</v>
      </c>
      <c r="C8" s="655"/>
      <c r="D8" s="655"/>
      <c r="E8" s="655"/>
      <c r="F8" s="655"/>
      <c r="G8" s="655"/>
      <c r="H8" s="655"/>
      <c r="I8" s="655"/>
      <c r="J8" s="655"/>
      <c r="K8" s="655"/>
      <c r="L8" s="655"/>
      <c r="M8" s="655"/>
      <c r="N8" s="655"/>
      <c r="O8" s="655"/>
      <c r="P8" s="655"/>
      <c r="Q8" s="656"/>
      <c r="R8" s="657">
        <v>8771</v>
      </c>
      <c r="S8" s="658"/>
      <c r="T8" s="658"/>
      <c r="U8" s="658"/>
      <c r="V8" s="658"/>
      <c r="W8" s="658"/>
      <c r="X8" s="658"/>
      <c r="Y8" s="659"/>
      <c r="Z8" s="695">
        <v>0</v>
      </c>
      <c r="AA8" s="695"/>
      <c r="AB8" s="695"/>
      <c r="AC8" s="695"/>
      <c r="AD8" s="696">
        <v>8771</v>
      </c>
      <c r="AE8" s="696"/>
      <c r="AF8" s="696"/>
      <c r="AG8" s="696"/>
      <c r="AH8" s="696"/>
      <c r="AI8" s="696"/>
      <c r="AJ8" s="696"/>
      <c r="AK8" s="696"/>
      <c r="AL8" s="660">
        <v>0.1</v>
      </c>
      <c r="AM8" s="661"/>
      <c r="AN8" s="661"/>
      <c r="AO8" s="697"/>
      <c r="AP8" s="654" t="s">
        <v>235</v>
      </c>
      <c r="AQ8" s="655"/>
      <c r="AR8" s="655"/>
      <c r="AS8" s="655"/>
      <c r="AT8" s="655"/>
      <c r="AU8" s="655"/>
      <c r="AV8" s="655"/>
      <c r="AW8" s="655"/>
      <c r="AX8" s="655"/>
      <c r="AY8" s="655"/>
      <c r="AZ8" s="655"/>
      <c r="BA8" s="655"/>
      <c r="BB8" s="655"/>
      <c r="BC8" s="655"/>
      <c r="BD8" s="655"/>
      <c r="BE8" s="655"/>
      <c r="BF8" s="656"/>
      <c r="BG8" s="657">
        <v>68917</v>
      </c>
      <c r="BH8" s="658"/>
      <c r="BI8" s="658"/>
      <c r="BJ8" s="658"/>
      <c r="BK8" s="658"/>
      <c r="BL8" s="658"/>
      <c r="BM8" s="658"/>
      <c r="BN8" s="659"/>
      <c r="BO8" s="695">
        <v>1.6</v>
      </c>
      <c r="BP8" s="695"/>
      <c r="BQ8" s="695"/>
      <c r="BR8" s="695"/>
      <c r="BS8" s="696" t="s">
        <v>127</v>
      </c>
      <c r="BT8" s="696"/>
      <c r="BU8" s="696"/>
      <c r="BV8" s="696"/>
      <c r="BW8" s="696"/>
      <c r="BX8" s="696"/>
      <c r="BY8" s="696"/>
      <c r="BZ8" s="696"/>
      <c r="CA8" s="696"/>
      <c r="CB8" s="736"/>
      <c r="CD8" s="654" t="s">
        <v>236</v>
      </c>
      <c r="CE8" s="655"/>
      <c r="CF8" s="655"/>
      <c r="CG8" s="655"/>
      <c r="CH8" s="655"/>
      <c r="CI8" s="655"/>
      <c r="CJ8" s="655"/>
      <c r="CK8" s="655"/>
      <c r="CL8" s="655"/>
      <c r="CM8" s="655"/>
      <c r="CN8" s="655"/>
      <c r="CO8" s="655"/>
      <c r="CP8" s="655"/>
      <c r="CQ8" s="656"/>
      <c r="CR8" s="657">
        <v>8763721</v>
      </c>
      <c r="CS8" s="658"/>
      <c r="CT8" s="658"/>
      <c r="CU8" s="658"/>
      <c r="CV8" s="658"/>
      <c r="CW8" s="658"/>
      <c r="CX8" s="658"/>
      <c r="CY8" s="659"/>
      <c r="CZ8" s="695">
        <v>29.6</v>
      </c>
      <c r="DA8" s="695"/>
      <c r="DB8" s="695"/>
      <c r="DC8" s="695"/>
      <c r="DD8" s="663">
        <v>114385</v>
      </c>
      <c r="DE8" s="658"/>
      <c r="DF8" s="658"/>
      <c r="DG8" s="658"/>
      <c r="DH8" s="658"/>
      <c r="DI8" s="658"/>
      <c r="DJ8" s="658"/>
      <c r="DK8" s="658"/>
      <c r="DL8" s="658"/>
      <c r="DM8" s="658"/>
      <c r="DN8" s="658"/>
      <c r="DO8" s="658"/>
      <c r="DP8" s="659"/>
      <c r="DQ8" s="663">
        <v>3986354</v>
      </c>
      <c r="DR8" s="658"/>
      <c r="DS8" s="658"/>
      <c r="DT8" s="658"/>
      <c r="DU8" s="658"/>
      <c r="DV8" s="658"/>
      <c r="DW8" s="658"/>
      <c r="DX8" s="658"/>
      <c r="DY8" s="658"/>
      <c r="DZ8" s="658"/>
      <c r="EA8" s="658"/>
      <c r="EB8" s="658"/>
      <c r="EC8" s="694"/>
    </row>
    <row r="9" spans="2:143" ht="11.25" customHeight="1" x14ac:dyDescent="0.15">
      <c r="B9" s="654" t="s">
        <v>237</v>
      </c>
      <c r="C9" s="655"/>
      <c r="D9" s="655"/>
      <c r="E9" s="655"/>
      <c r="F9" s="655"/>
      <c r="G9" s="655"/>
      <c r="H9" s="655"/>
      <c r="I9" s="655"/>
      <c r="J9" s="655"/>
      <c r="K9" s="655"/>
      <c r="L9" s="655"/>
      <c r="M9" s="655"/>
      <c r="N9" s="655"/>
      <c r="O9" s="655"/>
      <c r="P9" s="655"/>
      <c r="Q9" s="656"/>
      <c r="R9" s="657">
        <v>7339</v>
      </c>
      <c r="S9" s="658"/>
      <c r="T9" s="658"/>
      <c r="U9" s="658"/>
      <c r="V9" s="658"/>
      <c r="W9" s="658"/>
      <c r="X9" s="658"/>
      <c r="Y9" s="659"/>
      <c r="Z9" s="695">
        <v>0</v>
      </c>
      <c r="AA9" s="695"/>
      <c r="AB9" s="695"/>
      <c r="AC9" s="695"/>
      <c r="AD9" s="696">
        <v>7339</v>
      </c>
      <c r="AE9" s="696"/>
      <c r="AF9" s="696"/>
      <c r="AG9" s="696"/>
      <c r="AH9" s="696"/>
      <c r="AI9" s="696"/>
      <c r="AJ9" s="696"/>
      <c r="AK9" s="696"/>
      <c r="AL9" s="660">
        <v>0</v>
      </c>
      <c r="AM9" s="661"/>
      <c r="AN9" s="661"/>
      <c r="AO9" s="697"/>
      <c r="AP9" s="654" t="s">
        <v>238</v>
      </c>
      <c r="AQ9" s="655"/>
      <c r="AR9" s="655"/>
      <c r="AS9" s="655"/>
      <c r="AT9" s="655"/>
      <c r="AU9" s="655"/>
      <c r="AV9" s="655"/>
      <c r="AW9" s="655"/>
      <c r="AX9" s="655"/>
      <c r="AY9" s="655"/>
      <c r="AZ9" s="655"/>
      <c r="BA9" s="655"/>
      <c r="BB9" s="655"/>
      <c r="BC9" s="655"/>
      <c r="BD9" s="655"/>
      <c r="BE9" s="655"/>
      <c r="BF9" s="656"/>
      <c r="BG9" s="657">
        <v>1268958</v>
      </c>
      <c r="BH9" s="658"/>
      <c r="BI9" s="658"/>
      <c r="BJ9" s="658"/>
      <c r="BK9" s="658"/>
      <c r="BL9" s="658"/>
      <c r="BM9" s="658"/>
      <c r="BN9" s="659"/>
      <c r="BO9" s="695">
        <v>30.4</v>
      </c>
      <c r="BP9" s="695"/>
      <c r="BQ9" s="695"/>
      <c r="BR9" s="695"/>
      <c r="BS9" s="696" t="s">
        <v>127</v>
      </c>
      <c r="BT9" s="696"/>
      <c r="BU9" s="696"/>
      <c r="BV9" s="696"/>
      <c r="BW9" s="696"/>
      <c r="BX9" s="696"/>
      <c r="BY9" s="696"/>
      <c r="BZ9" s="696"/>
      <c r="CA9" s="696"/>
      <c r="CB9" s="736"/>
      <c r="CD9" s="654" t="s">
        <v>239</v>
      </c>
      <c r="CE9" s="655"/>
      <c r="CF9" s="655"/>
      <c r="CG9" s="655"/>
      <c r="CH9" s="655"/>
      <c r="CI9" s="655"/>
      <c r="CJ9" s="655"/>
      <c r="CK9" s="655"/>
      <c r="CL9" s="655"/>
      <c r="CM9" s="655"/>
      <c r="CN9" s="655"/>
      <c r="CO9" s="655"/>
      <c r="CP9" s="655"/>
      <c r="CQ9" s="656"/>
      <c r="CR9" s="657">
        <v>2685922</v>
      </c>
      <c r="CS9" s="658"/>
      <c r="CT9" s="658"/>
      <c r="CU9" s="658"/>
      <c r="CV9" s="658"/>
      <c r="CW9" s="658"/>
      <c r="CX9" s="658"/>
      <c r="CY9" s="659"/>
      <c r="CZ9" s="695">
        <v>9.1</v>
      </c>
      <c r="DA9" s="695"/>
      <c r="DB9" s="695"/>
      <c r="DC9" s="695"/>
      <c r="DD9" s="663">
        <v>188241</v>
      </c>
      <c r="DE9" s="658"/>
      <c r="DF9" s="658"/>
      <c r="DG9" s="658"/>
      <c r="DH9" s="658"/>
      <c r="DI9" s="658"/>
      <c r="DJ9" s="658"/>
      <c r="DK9" s="658"/>
      <c r="DL9" s="658"/>
      <c r="DM9" s="658"/>
      <c r="DN9" s="658"/>
      <c r="DO9" s="658"/>
      <c r="DP9" s="659"/>
      <c r="DQ9" s="663">
        <v>1947556</v>
      </c>
      <c r="DR9" s="658"/>
      <c r="DS9" s="658"/>
      <c r="DT9" s="658"/>
      <c r="DU9" s="658"/>
      <c r="DV9" s="658"/>
      <c r="DW9" s="658"/>
      <c r="DX9" s="658"/>
      <c r="DY9" s="658"/>
      <c r="DZ9" s="658"/>
      <c r="EA9" s="658"/>
      <c r="EB9" s="658"/>
      <c r="EC9" s="694"/>
    </row>
    <row r="10" spans="2:143" ht="11.25" customHeight="1" x14ac:dyDescent="0.15">
      <c r="B10" s="654" t="s">
        <v>240</v>
      </c>
      <c r="C10" s="655"/>
      <c r="D10" s="655"/>
      <c r="E10" s="655"/>
      <c r="F10" s="655"/>
      <c r="G10" s="655"/>
      <c r="H10" s="655"/>
      <c r="I10" s="655"/>
      <c r="J10" s="655"/>
      <c r="K10" s="655"/>
      <c r="L10" s="655"/>
      <c r="M10" s="655"/>
      <c r="N10" s="655"/>
      <c r="O10" s="655"/>
      <c r="P10" s="655"/>
      <c r="Q10" s="656"/>
      <c r="R10" s="657" t="s">
        <v>232</v>
      </c>
      <c r="S10" s="658"/>
      <c r="T10" s="658"/>
      <c r="U10" s="658"/>
      <c r="V10" s="658"/>
      <c r="W10" s="658"/>
      <c r="X10" s="658"/>
      <c r="Y10" s="659"/>
      <c r="Z10" s="695" t="s">
        <v>127</v>
      </c>
      <c r="AA10" s="695"/>
      <c r="AB10" s="695"/>
      <c r="AC10" s="695"/>
      <c r="AD10" s="696" t="s">
        <v>232</v>
      </c>
      <c r="AE10" s="696"/>
      <c r="AF10" s="696"/>
      <c r="AG10" s="696"/>
      <c r="AH10" s="696"/>
      <c r="AI10" s="696"/>
      <c r="AJ10" s="696"/>
      <c r="AK10" s="696"/>
      <c r="AL10" s="660" t="s">
        <v>127</v>
      </c>
      <c r="AM10" s="661"/>
      <c r="AN10" s="661"/>
      <c r="AO10" s="697"/>
      <c r="AP10" s="654" t="s">
        <v>241</v>
      </c>
      <c r="AQ10" s="655"/>
      <c r="AR10" s="655"/>
      <c r="AS10" s="655"/>
      <c r="AT10" s="655"/>
      <c r="AU10" s="655"/>
      <c r="AV10" s="655"/>
      <c r="AW10" s="655"/>
      <c r="AX10" s="655"/>
      <c r="AY10" s="655"/>
      <c r="AZ10" s="655"/>
      <c r="BA10" s="655"/>
      <c r="BB10" s="655"/>
      <c r="BC10" s="655"/>
      <c r="BD10" s="655"/>
      <c r="BE10" s="655"/>
      <c r="BF10" s="656"/>
      <c r="BG10" s="657">
        <v>93087</v>
      </c>
      <c r="BH10" s="658"/>
      <c r="BI10" s="658"/>
      <c r="BJ10" s="658"/>
      <c r="BK10" s="658"/>
      <c r="BL10" s="658"/>
      <c r="BM10" s="658"/>
      <c r="BN10" s="659"/>
      <c r="BO10" s="695">
        <v>2.2000000000000002</v>
      </c>
      <c r="BP10" s="695"/>
      <c r="BQ10" s="695"/>
      <c r="BR10" s="695"/>
      <c r="BS10" s="696" t="s">
        <v>127</v>
      </c>
      <c r="BT10" s="696"/>
      <c r="BU10" s="696"/>
      <c r="BV10" s="696"/>
      <c r="BW10" s="696"/>
      <c r="BX10" s="696"/>
      <c r="BY10" s="696"/>
      <c r="BZ10" s="696"/>
      <c r="CA10" s="696"/>
      <c r="CB10" s="736"/>
      <c r="CD10" s="654" t="s">
        <v>242</v>
      </c>
      <c r="CE10" s="655"/>
      <c r="CF10" s="655"/>
      <c r="CG10" s="655"/>
      <c r="CH10" s="655"/>
      <c r="CI10" s="655"/>
      <c r="CJ10" s="655"/>
      <c r="CK10" s="655"/>
      <c r="CL10" s="655"/>
      <c r="CM10" s="655"/>
      <c r="CN10" s="655"/>
      <c r="CO10" s="655"/>
      <c r="CP10" s="655"/>
      <c r="CQ10" s="656"/>
      <c r="CR10" s="657">
        <v>77726</v>
      </c>
      <c r="CS10" s="658"/>
      <c r="CT10" s="658"/>
      <c r="CU10" s="658"/>
      <c r="CV10" s="658"/>
      <c r="CW10" s="658"/>
      <c r="CX10" s="658"/>
      <c r="CY10" s="659"/>
      <c r="CZ10" s="695">
        <v>0.3</v>
      </c>
      <c r="DA10" s="695"/>
      <c r="DB10" s="695"/>
      <c r="DC10" s="695"/>
      <c r="DD10" s="663" t="s">
        <v>232</v>
      </c>
      <c r="DE10" s="658"/>
      <c r="DF10" s="658"/>
      <c r="DG10" s="658"/>
      <c r="DH10" s="658"/>
      <c r="DI10" s="658"/>
      <c r="DJ10" s="658"/>
      <c r="DK10" s="658"/>
      <c r="DL10" s="658"/>
      <c r="DM10" s="658"/>
      <c r="DN10" s="658"/>
      <c r="DO10" s="658"/>
      <c r="DP10" s="659"/>
      <c r="DQ10" s="663">
        <v>25676</v>
      </c>
      <c r="DR10" s="658"/>
      <c r="DS10" s="658"/>
      <c r="DT10" s="658"/>
      <c r="DU10" s="658"/>
      <c r="DV10" s="658"/>
      <c r="DW10" s="658"/>
      <c r="DX10" s="658"/>
      <c r="DY10" s="658"/>
      <c r="DZ10" s="658"/>
      <c r="EA10" s="658"/>
      <c r="EB10" s="658"/>
      <c r="EC10" s="694"/>
    </row>
    <row r="11" spans="2:143" ht="11.25" customHeight="1" x14ac:dyDescent="0.15">
      <c r="B11" s="654" t="s">
        <v>243</v>
      </c>
      <c r="C11" s="655"/>
      <c r="D11" s="655"/>
      <c r="E11" s="655"/>
      <c r="F11" s="655"/>
      <c r="G11" s="655"/>
      <c r="H11" s="655"/>
      <c r="I11" s="655"/>
      <c r="J11" s="655"/>
      <c r="K11" s="655"/>
      <c r="L11" s="655"/>
      <c r="M11" s="655"/>
      <c r="N11" s="655"/>
      <c r="O11" s="655"/>
      <c r="P11" s="655"/>
      <c r="Q11" s="656"/>
      <c r="R11" s="657">
        <v>1116007</v>
      </c>
      <c r="S11" s="658"/>
      <c r="T11" s="658"/>
      <c r="U11" s="658"/>
      <c r="V11" s="658"/>
      <c r="W11" s="658"/>
      <c r="X11" s="658"/>
      <c r="Y11" s="659"/>
      <c r="Z11" s="660">
        <v>3.7</v>
      </c>
      <c r="AA11" s="661"/>
      <c r="AB11" s="661"/>
      <c r="AC11" s="662"/>
      <c r="AD11" s="663">
        <v>1116007</v>
      </c>
      <c r="AE11" s="658"/>
      <c r="AF11" s="658"/>
      <c r="AG11" s="658"/>
      <c r="AH11" s="658"/>
      <c r="AI11" s="658"/>
      <c r="AJ11" s="658"/>
      <c r="AK11" s="659"/>
      <c r="AL11" s="660">
        <v>7.1</v>
      </c>
      <c r="AM11" s="661"/>
      <c r="AN11" s="661"/>
      <c r="AO11" s="697"/>
      <c r="AP11" s="654" t="s">
        <v>244</v>
      </c>
      <c r="AQ11" s="655"/>
      <c r="AR11" s="655"/>
      <c r="AS11" s="655"/>
      <c r="AT11" s="655"/>
      <c r="AU11" s="655"/>
      <c r="AV11" s="655"/>
      <c r="AW11" s="655"/>
      <c r="AX11" s="655"/>
      <c r="AY11" s="655"/>
      <c r="AZ11" s="655"/>
      <c r="BA11" s="655"/>
      <c r="BB11" s="655"/>
      <c r="BC11" s="655"/>
      <c r="BD11" s="655"/>
      <c r="BE11" s="655"/>
      <c r="BF11" s="656"/>
      <c r="BG11" s="657">
        <v>121186</v>
      </c>
      <c r="BH11" s="658"/>
      <c r="BI11" s="658"/>
      <c r="BJ11" s="658"/>
      <c r="BK11" s="658"/>
      <c r="BL11" s="658"/>
      <c r="BM11" s="658"/>
      <c r="BN11" s="659"/>
      <c r="BO11" s="695">
        <v>2.9</v>
      </c>
      <c r="BP11" s="695"/>
      <c r="BQ11" s="695"/>
      <c r="BR11" s="695"/>
      <c r="BS11" s="696" t="s">
        <v>127</v>
      </c>
      <c r="BT11" s="696"/>
      <c r="BU11" s="696"/>
      <c r="BV11" s="696"/>
      <c r="BW11" s="696"/>
      <c r="BX11" s="696"/>
      <c r="BY11" s="696"/>
      <c r="BZ11" s="696"/>
      <c r="CA11" s="696"/>
      <c r="CB11" s="736"/>
      <c r="CD11" s="654" t="s">
        <v>245</v>
      </c>
      <c r="CE11" s="655"/>
      <c r="CF11" s="655"/>
      <c r="CG11" s="655"/>
      <c r="CH11" s="655"/>
      <c r="CI11" s="655"/>
      <c r="CJ11" s="655"/>
      <c r="CK11" s="655"/>
      <c r="CL11" s="655"/>
      <c r="CM11" s="655"/>
      <c r="CN11" s="655"/>
      <c r="CO11" s="655"/>
      <c r="CP11" s="655"/>
      <c r="CQ11" s="656"/>
      <c r="CR11" s="657">
        <v>1577598</v>
      </c>
      <c r="CS11" s="658"/>
      <c r="CT11" s="658"/>
      <c r="CU11" s="658"/>
      <c r="CV11" s="658"/>
      <c r="CW11" s="658"/>
      <c r="CX11" s="658"/>
      <c r="CY11" s="659"/>
      <c r="CZ11" s="695">
        <v>5.3</v>
      </c>
      <c r="DA11" s="695"/>
      <c r="DB11" s="695"/>
      <c r="DC11" s="695"/>
      <c r="DD11" s="663">
        <v>200364</v>
      </c>
      <c r="DE11" s="658"/>
      <c r="DF11" s="658"/>
      <c r="DG11" s="658"/>
      <c r="DH11" s="658"/>
      <c r="DI11" s="658"/>
      <c r="DJ11" s="658"/>
      <c r="DK11" s="658"/>
      <c r="DL11" s="658"/>
      <c r="DM11" s="658"/>
      <c r="DN11" s="658"/>
      <c r="DO11" s="658"/>
      <c r="DP11" s="659"/>
      <c r="DQ11" s="663">
        <v>768219</v>
      </c>
      <c r="DR11" s="658"/>
      <c r="DS11" s="658"/>
      <c r="DT11" s="658"/>
      <c r="DU11" s="658"/>
      <c r="DV11" s="658"/>
      <c r="DW11" s="658"/>
      <c r="DX11" s="658"/>
      <c r="DY11" s="658"/>
      <c r="DZ11" s="658"/>
      <c r="EA11" s="658"/>
      <c r="EB11" s="658"/>
      <c r="EC11" s="694"/>
    </row>
    <row r="12" spans="2:143" ht="11.25" customHeight="1" x14ac:dyDescent="0.15">
      <c r="B12" s="654" t="s">
        <v>246</v>
      </c>
      <c r="C12" s="655"/>
      <c r="D12" s="655"/>
      <c r="E12" s="655"/>
      <c r="F12" s="655"/>
      <c r="G12" s="655"/>
      <c r="H12" s="655"/>
      <c r="I12" s="655"/>
      <c r="J12" s="655"/>
      <c r="K12" s="655"/>
      <c r="L12" s="655"/>
      <c r="M12" s="655"/>
      <c r="N12" s="655"/>
      <c r="O12" s="655"/>
      <c r="P12" s="655"/>
      <c r="Q12" s="656"/>
      <c r="R12" s="657" t="s">
        <v>232</v>
      </c>
      <c r="S12" s="658"/>
      <c r="T12" s="658"/>
      <c r="U12" s="658"/>
      <c r="V12" s="658"/>
      <c r="W12" s="658"/>
      <c r="X12" s="658"/>
      <c r="Y12" s="659"/>
      <c r="Z12" s="695" t="s">
        <v>232</v>
      </c>
      <c r="AA12" s="695"/>
      <c r="AB12" s="695"/>
      <c r="AC12" s="695"/>
      <c r="AD12" s="696" t="s">
        <v>127</v>
      </c>
      <c r="AE12" s="696"/>
      <c r="AF12" s="696"/>
      <c r="AG12" s="696"/>
      <c r="AH12" s="696"/>
      <c r="AI12" s="696"/>
      <c r="AJ12" s="696"/>
      <c r="AK12" s="696"/>
      <c r="AL12" s="660" t="s">
        <v>232</v>
      </c>
      <c r="AM12" s="661"/>
      <c r="AN12" s="661"/>
      <c r="AO12" s="697"/>
      <c r="AP12" s="654" t="s">
        <v>247</v>
      </c>
      <c r="AQ12" s="655"/>
      <c r="AR12" s="655"/>
      <c r="AS12" s="655"/>
      <c r="AT12" s="655"/>
      <c r="AU12" s="655"/>
      <c r="AV12" s="655"/>
      <c r="AW12" s="655"/>
      <c r="AX12" s="655"/>
      <c r="AY12" s="655"/>
      <c r="AZ12" s="655"/>
      <c r="BA12" s="655"/>
      <c r="BB12" s="655"/>
      <c r="BC12" s="655"/>
      <c r="BD12" s="655"/>
      <c r="BE12" s="655"/>
      <c r="BF12" s="656"/>
      <c r="BG12" s="657">
        <v>2113671</v>
      </c>
      <c r="BH12" s="658"/>
      <c r="BI12" s="658"/>
      <c r="BJ12" s="658"/>
      <c r="BK12" s="658"/>
      <c r="BL12" s="658"/>
      <c r="BM12" s="658"/>
      <c r="BN12" s="659"/>
      <c r="BO12" s="695">
        <v>50.6</v>
      </c>
      <c r="BP12" s="695"/>
      <c r="BQ12" s="695"/>
      <c r="BR12" s="695"/>
      <c r="BS12" s="696" t="s">
        <v>232</v>
      </c>
      <c r="BT12" s="696"/>
      <c r="BU12" s="696"/>
      <c r="BV12" s="696"/>
      <c r="BW12" s="696"/>
      <c r="BX12" s="696"/>
      <c r="BY12" s="696"/>
      <c r="BZ12" s="696"/>
      <c r="CA12" s="696"/>
      <c r="CB12" s="736"/>
      <c r="CD12" s="654" t="s">
        <v>248</v>
      </c>
      <c r="CE12" s="655"/>
      <c r="CF12" s="655"/>
      <c r="CG12" s="655"/>
      <c r="CH12" s="655"/>
      <c r="CI12" s="655"/>
      <c r="CJ12" s="655"/>
      <c r="CK12" s="655"/>
      <c r="CL12" s="655"/>
      <c r="CM12" s="655"/>
      <c r="CN12" s="655"/>
      <c r="CO12" s="655"/>
      <c r="CP12" s="655"/>
      <c r="CQ12" s="656"/>
      <c r="CR12" s="657">
        <v>1419529</v>
      </c>
      <c r="CS12" s="658"/>
      <c r="CT12" s="658"/>
      <c r="CU12" s="658"/>
      <c r="CV12" s="658"/>
      <c r="CW12" s="658"/>
      <c r="CX12" s="658"/>
      <c r="CY12" s="659"/>
      <c r="CZ12" s="695">
        <v>4.8</v>
      </c>
      <c r="DA12" s="695"/>
      <c r="DB12" s="695"/>
      <c r="DC12" s="695"/>
      <c r="DD12" s="663">
        <v>89681</v>
      </c>
      <c r="DE12" s="658"/>
      <c r="DF12" s="658"/>
      <c r="DG12" s="658"/>
      <c r="DH12" s="658"/>
      <c r="DI12" s="658"/>
      <c r="DJ12" s="658"/>
      <c r="DK12" s="658"/>
      <c r="DL12" s="658"/>
      <c r="DM12" s="658"/>
      <c r="DN12" s="658"/>
      <c r="DO12" s="658"/>
      <c r="DP12" s="659"/>
      <c r="DQ12" s="663">
        <v>412645</v>
      </c>
      <c r="DR12" s="658"/>
      <c r="DS12" s="658"/>
      <c r="DT12" s="658"/>
      <c r="DU12" s="658"/>
      <c r="DV12" s="658"/>
      <c r="DW12" s="658"/>
      <c r="DX12" s="658"/>
      <c r="DY12" s="658"/>
      <c r="DZ12" s="658"/>
      <c r="EA12" s="658"/>
      <c r="EB12" s="658"/>
      <c r="EC12" s="694"/>
    </row>
    <row r="13" spans="2:143" ht="11.25" customHeight="1" x14ac:dyDescent="0.15">
      <c r="B13" s="654" t="s">
        <v>249</v>
      </c>
      <c r="C13" s="655"/>
      <c r="D13" s="655"/>
      <c r="E13" s="655"/>
      <c r="F13" s="655"/>
      <c r="G13" s="655"/>
      <c r="H13" s="655"/>
      <c r="I13" s="655"/>
      <c r="J13" s="655"/>
      <c r="K13" s="655"/>
      <c r="L13" s="655"/>
      <c r="M13" s="655"/>
      <c r="N13" s="655"/>
      <c r="O13" s="655"/>
      <c r="P13" s="655"/>
      <c r="Q13" s="656"/>
      <c r="R13" s="657" t="s">
        <v>232</v>
      </c>
      <c r="S13" s="658"/>
      <c r="T13" s="658"/>
      <c r="U13" s="658"/>
      <c r="V13" s="658"/>
      <c r="W13" s="658"/>
      <c r="X13" s="658"/>
      <c r="Y13" s="659"/>
      <c r="Z13" s="695" t="s">
        <v>127</v>
      </c>
      <c r="AA13" s="695"/>
      <c r="AB13" s="695"/>
      <c r="AC13" s="695"/>
      <c r="AD13" s="696" t="s">
        <v>127</v>
      </c>
      <c r="AE13" s="696"/>
      <c r="AF13" s="696"/>
      <c r="AG13" s="696"/>
      <c r="AH13" s="696"/>
      <c r="AI13" s="696"/>
      <c r="AJ13" s="696"/>
      <c r="AK13" s="696"/>
      <c r="AL13" s="660" t="s">
        <v>232</v>
      </c>
      <c r="AM13" s="661"/>
      <c r="AN13" s="661"/>
      <c r="AO13" s="697"/>
      <c r="AP13" s="654" t="s">
        <v>250</v>
      </c>
      <c r="AQ13" s="655"/>
      <c r="AR13" s="655"/>
      <c r="AS13" s="655"/>
      <c r="AT13" s="655"/>
      <c r="AU13" s="655"/>
      <c r="AV13" s="655"/>
      <c r="AW13" s="655"/>
      <c r="AX13" s="655"/>
      <c r="AY13" s="655"/>
      <c r="AZ13" s="655"/>
      <c r="BA13" s="655"/>
      <c r="BB13" s="655"/>
      <c r="BC13" s="655"/>
      <c r="BD13" s="655"/>
      <c r="BE13" s="655"/>
      <c r="BF13" s="656"/>
      <c r="BG13" s="657">
        <v>2064351</v>
      </c>
      <c r="BH13" s="658"/>
      <c r="BI13" s="658"/>
      <c r="BJ13" s="658"/>
      <c r="BK13" s="658"/>
      <c r="BL13" s="658"/>
      <c r="BM13" s="658"/>
      <c r="BN13" s="659"/>
      <c r="BO13" s="695">
        <v>49.4</v>
      </c>
      <c r="BP13" s="695"/>
      <c r="BQ13" s="695"/>
      <c r="BR13" s="695"/>
      <c r="BS13" s="696" t="s">
        <v>232</v>
      </c>
      <c r="BT13" s="696"/>
      <c r="BU13" s="696"/>
      <c r="BV13" s="696"/>
      <c r="BW13" s="696"/>
      <c r="BX13" s="696"/>
      <c r="BY13" s="696"/>
      <c r="BZ13" s="696"/>
      <c r="CA13" s="696"/>
      <c r="CB13" s="736"/>
      <c r="CD13" s="654" t="s">
        <v>251</v>
      </c>
      <c r="CE13" s="655"/>
      <c r="CF13" s="655"/>
      <c r="CG13" s="655"/>
      <c r="CH13" s="655"/>
      <c r="CI13" s="655"/>
      <c r="CJ13" s="655"/>
      <c r="CK13" s="655"/>
      <c r="CL13" s="655"/>
      <c r="CM13" s="655"/>
      <c r="CN13" s="655"/>
      <c r="CO13" s="655"/>
      <c r="CP13" s="655"/>
      <c r="CQ13" s="656"/>
      <c r="CR13" s="657">
        <v>2787967</v>
      </c>
      <c r="CS13" s="658"/>
      <c r="CT13" s="658"/>
      <c r="CU13" s="658"/>
      <c r="CV13" s="658"/>
      <c r="CW13" s="658"/>
      <c r="CX13" s="658"/>
      <c r="CY13" s="659"/>
      <c r="CZ13" s="695">
        <v>9.4</v>
      </c>
      <c r="DA13" s="695"/>
      <c r="DB13" s="695"/>
      <c r="DC13" s="695"/>
      <c r="DD13" s="663">
        <v>625264</v>
      </c>
      <c r="DE13" s="658"/>
      <c r="DF13" s="658"/>
      <c r="DG13" s="658"/>
      <c r="DH13" s="658"/>
      <c r="DI13" s="658"/>
      <c r="DJ13" s="658"/>
      <c r="DK13" s="658"/>
      <c r="DL13" s="658"/>
      <c r="DM13" s="658"/>
      <c r="DN13" s="658"/>
      <c r="DO13" s="658"/>
      <c r="DP13" s="659"/>
      <c r="DQ13" s="663">
        <v>1992870</v>
      </c>
      <c r="DR13" s="658"/>
      <c r="DS13" s="658"/>
      <c r="DT13" s="658"/>
      <c r="DU13" s="658"/>
      <c r="DV13" s="658"/>
      <c r="DW13" s="658"/>
      <c r="DX13" s="658"/>
      <c r="DY13" s="658"/>
      <c r="DZ13" s="658"/>
      <c r="EA13" s="658"/>
      <c r="EB13" s="658"/>
      <c r="EC13" s="694"/>
    </row>
    <row r="14" spans="2:143" ht="11.25" customHeight="1" x14ac:dyDescent="0.15">
      <c r="B14" s="654" t="s">
        <v>252</v>
      </c>
      <c r="C14" s="655"/>
      <c r="D14" s="655"/>
      <c r="E14" s="655"/>
      <c r="F14" s="655"/>
      <c r="G14" s="655"/>
      <c r="H14" s="655"/>
      <c r="I14" s="655"/>
      <c r="J14" s="655"/>
      <c r="K14" s="655"/>
      <c r="L14" s="655"/>
      <c r="M14" s="655"/>
      <c r="N14" s="655"/>
      <c r="O14" s="655"/>
      <c r="P14" s="655"/>
      <c r="Q14" s="656"/>
      <c r="R14" s="657">
        <v>183</v>
      </c>
      <c r="S14" s="658"/>
      <c r="T14" s="658"/>
      <c r="U14" s="658"/>
      <c r="V14" s="658"/>
      <c r="W14" s="658"/>
      <c r="X14" s="658"/>
      <c r="Y14" s="659"/>
      <c r="Z14" s="695">
        <v>0</v>
      </c>
      <c r="AA14" s="695"/>
      <c r="AB14" s="695"/>
      <c r="AC14" s="695"/>
      <c r="AD14" s="696">
        <v>183</v>
      </c>
      <c r="AE14" s="696"/>
      <c r="AF14" s="696"/>
      <c r="AG14" s="696"/>
      <c r="AH14" s="696"/>
      <c r="AI14" s="696"/>
      <c r="AJ14" s="696"/>
      <c r="AK14" s="696"/>
      <c r="AL14" s="660">
        <v>0</v>
      </c>
      <c r="AM14" s="661"/>
      <c r="AN14" s="661"/>
      <c r="AO14" s="697"/>
      <c r="AP14" s="654" t="s">
        <v>253</v>
      </c>
      <c r="AQ14" s="655"/>
      <c r="AR14" s="655"/>
      <c r="AS14" s="655"/>
      <c r="AT14" s="655"/>
      <c r="AU14" s="655"/>
      <c r="AV14" s="655"/>
      <c r="AW14" s="655"/>
      <c r="AX14" s="655"/>
      <c r="AY14" s="655"/>
      <c r="AZ14" s="655"/>
      <c r="BA14" s="655"/>
      <c r="BB14" s="655"/>
      <c r="BC14" s="655"/>
      <c r="BD14" s="655"/>
      <c r="BE14" s="655"/>
      <c r="BF14" s="656"/>
      <c r="BG14" s="657">
        <v>180652</v>
      </c>
      <c r="BH14" s="658"/>
      <c r="BI14" s="658"/>
      <c r="BJ14" s="658"/>
      <c r="BK14" s="658"/>
      <c r="BL14" s="658"/>
      <c r="BM14" s="658"/>
      <c r="BN14" s="659"/>
      <c r="BO14" s="695">
        <v>4.3</v>
      </c>
      <c r="BP14" s="695"/>
      <c r="BQ14" s="695"/>
      <c r="BR14" s="695"/>
      <c r="BS14" s="696" t="s">
        <v>127</v>
      </c>
      <c r="BT14" s="696"/>
      <c r="BU14" s="696"/>
      <c r="BV14" s="696"/>
      <c r="BW14" s="696"/>
      <c r="BX14" s="696"/>
      <c r="BY14" s="696"/>
      <c r="BZ14" s="696"/>
      <c r="CA14" s="696"/>
      <c r="CB14" s="736"/>
      <c r="CD14" s="654" t="s">
        <v>254</v>
      </c>
      <c r="CE14" s="655"/>
      <c r="CF14" s="655"/>
      <c r="CG14" s="655"/>
      <c r="CH14" s="655"/>
      <c r="CI14" s="655"/>
      <c r="CJ14" s="655"/>
      <c r="CK14" s="655"/>
      <c r="CL14" s="655"/>
      <c r="CM14" s="655"/>
      <c r="CN14" s="655"/>
      <c r="CO14" s="655"/>
      <c r="CP14" s="655"/>
      <c r="CQ14" s="656"/>
      <c r="CR14" s="657">
        <v>1224826</v>
      </c>
      <c r="CS14" s="658"/>
      <c r="CT14" s="658"/>
      <c r="CU14" s="658"/>
      <c r="CV14" s="658"/>
      <c r="CW14" s="658"/>
      <c r="CX14" s="658"/>
      <c r="CY14" s="659"/>
      <c r="CZ14" s="695">
        <v>4.0999999999999996</v>
      </c>
      <c r="DA14" s="695"/>
      <c r="DB14" s="695"/>
      <c r="DC14" s="695"/>
      <c r="DD14" s="663">
        <v>12879</v>
      </c>
      <c r="DE14" s="658"/>
      <c r="DF14" s="658"/>
      <c r="DG14" s="658"/>
      <c r="DH14" s="658"/>
      <c r="DI14" s="658"/>
      <c r="DJ14" s="658"/>
      <c r="DK14" s="658"/>
      <c r="DL14" s="658"/>
      <c r="DM14" s="658"/>
      <c r="DN14" s="658"/>
      <c r="DO14" s="658"/>
      <c r="DP14" s="659"/>
      <c r="DQ14" s="663">
        <v>1194875</v>
      </c>
      <c r="DR14" s="658"/>
      <c r="DS14" s="658"/>
      <c r="DT14" s="658"/>
      <c r="DU14" s="658"/>
      <c r="DV14" s="658"/>
      <c r="DW14" s="658"/>
      <c r="DX14" s="658"/>
      <c r="DY14" s="658"/>
      <c r="DZ14" s="658"/>
      <c r="EA14" s="658"/>
      <c r="EB14" s="658"/>
      <c r="EC14" s="694"/>
    </row>
    <row r="15" spans="2:143" ht="11.25" customHeight="1" x14ac:dyDescent="0.15">
      <c r="B15" s="654" t="s">
        <v>255</v>
      </c>
      <c r="C15" s="655"/>
      <c r="D15" s="655"/>
      <c r="E15" s="655"/>
      <c r="F15" s="655"/>
      <c r="G15" s="655"/>
      <c r="H15" s="655"/>
      <c r="I15" s="655"/>
      <c r="J15" s="655"/>
      <c r="K15" s="655"/>
      <c r="L15" s="655"/>
      <c r="M15" s="655"/>
      <c r="N15" s="655"/>
      <c r="O15" s="655"/>
      <c r="P15" s="655"/>
      <c r="Q15" s="656"/>
      <c r="R15" s="657" t="s">
        <v>232</v>
      </c>
      <c r="S15" s="658"/>
      <c r="T15" s="658"/>
      <c r="U15" s="658"/>
      <c r="V15" s="658"/>
      <c r="W15" s="658"/>
      <c r="X15" s="658"/>
      <c r="Y15" s="659"/>
      <c r="Z15" s="695" t="s">
        <v>127</v>
      </c>
      <c r="AA15" s="695"/>
      <c r="AB15" s="695"/>
      <c r="AC15" s="695"/>
      <c r="AD15" s="696" t="s">
        <v>232</v>
      </c>
      <c r="AE15" s="696"/>
      <c r="AF15" s="696"/>
      <c r="AG15" s="696"/>
      <c r="AH15" s="696"/>
      <c r="AI15" s="696"/>
      <c r="AJ15" s="696"/>
      <c r="AK15" s="696"/>
      <c r="AL15" s="660" t="s">
        <v>232</v>
      </c>
      <c r="AM15" s="661"/>
      <c r="AN15" s="661"/>
      <c r="AO15" s="697"/>
      <c r="AP15" s="654" t="s">
        <v>256</v>
      </c>
      <c r="AQ15" s="655"/>
      <c r="AR15" s="655"/>
      <c r="AS15" s="655"/>
      <c r="AT15" s="655"/>
      <c r="AU15" s="655"/>
      <c r="AV15" s="655"/>
      <c r="AW15" s="655"/>
      <c r="AX15" s="655"/>
      <c r="AY15" s="655"/>
      <c r="AZ15" s="655"/>
      <c r="BA15" s="655"/>
      <c r="BB15" s="655"/>
      <c r="BC15" s="655"/>
      <c r="BD15" s="655"/>
      <c r="BE15" s="655"/>
      <c r="BF15" s="656"/>
      <c r="BG15" s="657">
        <v>308302</v>
      </c>
      <c r="BH15" s="658"/>
      <c r="BI15" s="658"/>
      <c r="BJ15" s="658"/>
      <c r="BK15" s="658"/>
      <c r="BL15" s="658"/>
      <c r="BM15" s="658"/>
      <c r="BN15" s="659"/>
      <c r="BO15" s="695">
        <v>7.4</v>
      </c>
      <c r="BP15" s="695"/>
      <c r="BQ15" s="695"/>
      <c r="BR15" s="695"/>
      <c r="BS15" s="696" t="s">
        <v>127</v>
      </c>
      <c r="BT15" s="696"/>
      <c r="BU15" s="696"/>
      <c r="BV15" s="696"/>
      <c r="BW15" s="696"/>
      <c r="BX15" s="696"/>
      <c r="BY15" s="696"/>
      <c r="BZ15" s="696"/>
      <c r="CA15" s="696"/>
      <c r="CB15" s="736"/>
      <c r="CD15" s="654" t="s">
        <v>257</v>
      </c>
      <c r="CE15" s="655"/>
      <c r="CF15" s="655"/>
      <c r="CG15" s="655"/>
      <c r="CH15" s="655"/>
      <c r="CI15" s="655"/>
      <c r="CJ15" s="655"/>
      <c r="CK15" s="655"/>
      <c r="CL15" s="655"/>
      <c r="CM15" s="655"/>
      <c r="CN15" s="655"/>
      <c r="CO15" s="655"/>
      <c r="CP15" s="655"/>
      <c r="CQ15" s="656"/>
      <c r="CR15" s="657">
        <v>2748021</v>
      </c>
      <c r="CS15" s="658"/>
      <c r="CT15" s="658"/>
      <c r="CU15" s="658"/>
      <c r="CV15" s="658"/>
      <c r="CW15" s="658"/>
      <c r="CX15" s="658"/>
      <c r="CY15" s="659"/>
      <c r="CZ15" s="695">
        <v>9.3000000000000007</v>
      </c>
      <c r="DA15" s="695"/>
      <c r="DB15" s="695"/>
      <c r="DC15" s="695"/>
      <c r="DD15" s="663">
        <v>503803</v>
      </c>
      <c r="DE15" s="658"/>
      <c r="DF15" s="658"/>
      <c r="DG15" s="658"/>
      <c r="DH15" s="658"/>
      <c r="DI15" s="658"/>
      <c r="DJ15" s="658"/>
      <c r="DK15" s="658"/>
      <c r="DL15" s="658"/>
      <c r="DM15" s="658"/>
      <c r="DN15" s="658"/>
      <c r="DO15" s="658"/>
      <c r="DP15" s="659"/>
      <c r="DQ15" s="663">
        <v>1633211</v>
      </c>
      <c r="DR15" s="658"/>
      <c r="DS15" s="658"/>
      <c r="DT15" s="658"/>
      <c r="DU15" s="658"/>
      <c r="DV15" s="658"/>
      <c r="DW15" s="658"/>
      <c r="DX15" s="658"/>
      <c r="DY15" s="658"/>
      <c r="DZ15" s="658"/>
      <c r="EA15" s="658"/>
      <c r="EB15" s="658"/>
      <c r="EC15" s="694"/>
    </row>
    <row r="16" spans="2:143" ht="11.25" customHeight="1" x14ac:dyDescent="0.15">
      <c r="B16" s="654" t="s">
        <v>258</v>
      </c>
      <c r="C16" s="655"/>
      <c r="D16" s="655"/>
      <c r="E16" s="655"/>
      <c r="F16" s="655"/>
      <c r="G16" s="655"/>
      <c r="H16" s="655"/>
      <c r="I16" s="655"/>
      <c r="J16" s="655"/>
      <c r="K16" s="655"/>
      <c r="L16" s="655"/>
      <c r="M16" s="655"/>
      <c r="N16" s="655"/>
      <c r="O16" s="655"/>
      <c r="P16" s="655"/>
      <c r="Q16" s="656"/>
      <c r="R16" s="657">
        <v>15849</v>
      </c>
      <c r="S16" s="658"/>
      <c r="T16" s="658"/>
      <c r="U16" s="658"/>
      <c r="V16" s="658"/>
      <c r="W16" s="658"/>
      <c r="X16" s="658"/>
      <c r="Y16" s="659"/>
      <c r="Z16" s="695">
        <v>0.1</v>
      </c>
      <c r="AA16" s="695"/>
      <c r="AB16" s="695"/>
      <c r="AC16" s="695"/>
      <c r="AD16" s="696">
        <v>15849</v>
      </c>
      <c r="AE16" s="696"/>
      <c r="AF16" s="696"/>
      <c r="AG16" s="696"/>
      <c r="AH16" s="696"/>
      <c r="AI16" s="696"/>
      <c r="AJ16" s="696"/>
      <c r="AK16" s="696"/>
      <c r="AL16" s="660">
        <v>0.1</v>
      </c>
      <c r="AM16" s="661"/>
      <c r="AN16" s="661"/>
      <c r="AO16" s="697"/>
      <c r="AP16" s="654" t="s">
        <v>259</v>
      </c>
      <c r="AQ16" s="655"/>
      <c r="AR16" s="655"/>
      <c r="AS16" s="655"/>
      <c r="AT16" s="655"/>
      <c r="AU16" s="655"/>
      <c r="AV16" s="655"/>
      <c r="AW16" s="655"/>
      <c r="AX16" s="655"/>
      <c r="AY16" s="655"/>
      <c r="AZ16" s="655"/>
      <c r="BA16" s="655"/>
      <c r="BB16" s="655"/>
      <c r="BC16" s="655"/>
      <c r="BD16" s="655"/>
      <c r="BE16" s="655"/>
      <c r="BF16" s="656"/>
      <c r="BG16" s="657" t="s">
        <v>232</v>
      </c>
      <c r="BH16" s="658"/>
      <c r="BI16" s="658"/>
      <c r="BJ16" s="658"/>
      <c r="BK16" s="658"/>
      <c r="BL16" s="658"/>
      <c r="BM16" s="658"/>
      <c r="BN16" s="659"/>
      <c r="BO16" s="695" t="s">
        <v>232</v>
      </c>
      <c r="BP16" s="695"/>
      <c r="BQ16" s="695"/>
      <c r="BR16" s="695"/>
      <c r="BS16" s="696" t="s">
        <v>232</v>
      </c>
      <c r="BT16" s="696"/>
      <c r="BU16" s="696"/>
      <c r="BV16" s="696"/>
      <c r="BW16" s="696"/>
      <c r="BX16" s="696"/>
      <c r="BY16" s="696"/>
      <c r="BZ16" s="696"/>
      <c r="CA16" s="696"/>
      <c r="CB16" s="736"/>
      <c r="CD16" s="654" t="s">
        <v>260</v>
      </c>
      <c r="CE16" s="655"/>
      <c r="CF16" s="655"/>
      <c r="CG16" s="655"/>
      <c r="CH16" s="655"/>
      <c r="CI16" s="655"/>
      <c r="CJ16" s="655"/>
      <c r="CK16" s="655"/>
      <c r="CL16" s="655"/>
      <c r="CM16" s="655"/>
      <c r="CN16" s="655"/>
      <c r="CO16" s="655"/>
      <c r="CP16" s="655"/>
      <c r="CQ16" s="656"/>
      <c r="CR16" s="657" t="s">
        <v>232</v>
      </c>
      <c r="CS16" s="658"/>
      <c r="CT16" s="658"/>
      <c r="CU16" s="658"/>
      <c r="CV16" s="658"/>
      <c r="CW16" s="658"/>
      <c r="CX16" s="658"/>
      <c r="CY16" s="659"/>
      <c r="CZ16" s="695" t="s">
        <v>232</v>
      </c>
      <c r="DA16" s="695"/>
      <c r="DB16" s="695"/>
      <c r="DC16" s="695"/>
      <c r="DD16" s="663" t="s">
        <v>127</v>
      </c>
      <c r="DE16" s="658"/>
      <c r="DF16" s="658"/>
      <c r="DG16" s="658"/>
      <c r="DH16" s="658"/>
      <c r="DI16" s="658"/>
      <c r="DJ16" s="658"/>
      <c r="DK16" s="658"/>
      <c r="DL16" s="658"/>
      <c r="DM16" s="658"/>
      <c r="DN16" s="658"/>
      <c r="DO16" s="658"/>
      <c r="DP16" s="659"/>
      <c r="DQ16" s="663" t="s">
        <v>232</v>
      </c>
      <c r="DR16" s="658"/>
      <c r="DS16" s="658"/>
      <c r="DT16" s="658"/>
      <c r="DU16" s="658"/>
      <c r="DV16" s="658"/>
      <c r="DW16" s="658"/>
      <c r="DX16" s="658"/>
      <c r="DY16" s="658"/>
      <c r="DZ16" s="658"/>
      <c r="EA16" s="658"/>
      <c r="EB16" s="658"/>
      <c r="EC16" s="694"/>
    </row>
    <row r="17" spans="2:133" ht="11.25" customHeight="1" x14ac:dyDescent="0.15">
      <c r="B17" s="654" t="s">
        <v>261</v>
      </c>
      <c r="C17" s="655"/>
      <c r="D17" s="655"/>
      <c r="E17" s="655"/>
      <c r="F17" s="655"/>
      <c r="G17" s="655"/>
      <c r="H17" s="655"/>
      <c r="I17" s="655"/>
      <c r="J17" s="655"/>
      <c r="K17" s="655"/>
      <c r="L17" s="655"/>
      <c r="M17" s="655"/>
      <c r="N17" s="655"/>
      <c r="O17" s="655"/>
      <c r="P17" s="655"/>
      <c r="Q17" s="656"/>
      <c r="R17" s="657">
        <v>68694</v>
      </c>
      <c r="S17" s="658"/>
      <c r="T17" s="658"/>
      <c r="U17" s="658"/>
      <c r="V17" s="658"/>
      <c r="W17" s="658"/>
      <c r="X17" s="658"/>
      <c r="Y17" s="659"/>
      <c r="Z17" s="695">
        <v>0.2</v>
      </c>
      <c r="AA17" s="695"/>
      <c r="AB17" s="695"/>
      <c r="AC17" s="695"/>
      <c r="AD17" s="696">
        <v>68694</v>
      </c>
      <c r="AE17" s="696"/>
      <c r="AF17" s="696"/>
      <c r="AG17" s="696"/>
      <c r="AH17" s="696"/>
      <c r="AI17" s="696"/>
      <c r="AJ17" s="696"/>
      <c r="AK17" s="696"/>
      <c r="AL17" s="660">
        <v>0.4</v>
      </c>
      <c r="AM17" s="661"/>
      <c r="AN17" s="661"/>
      <c r="AO17" s="697"/>
      <c r="AP17" s="654" t="s">
        <v>262</v>
      </c>
      <c r="AQ17" s="655"/>
      <c r="AR17" s="655"/>
      <c r="AS17" s="655"/>
      <c r="AT17" s="655"/>
      <c r="AU17" s="655"/>
      <c r="AV17" s="655"/>
      <c r="AW17" s="655"/>
      <c r="AX17" s="655"/>
      <c r="AY17" s="655"/>
      <c r="AZ17" s="655"/>
      <c r="BA17" s="655"/>
      <c r="BB17" s="655"/>
      <c r="BC17" s="655"/>
      <c r="BD17" s="655"/>
      <c r="BE17" s="655"/>
      <c r="BF17" s="656"/>
      <c r="BG17" s="657" t="s">
        <v>232</v>
      </c>
      <c r="BH17" s="658"/>
      <c r="BI17" s="658"/>
      <c r="BJ17" s="658"/>
      <c r="BK17" s="658"/>
      <c r="BL17" s="658"/>
      <c r="BM17" s="658"/>
      <c r="BN17" s="659"/>
      <c r="BO17" s="695" t="s">
        <v>127</v>
      </c>
      <c r="BP17" s="695"/>
      <c r="BQ17" s="695"/>
      <c r="BR17" s="695"/>
      <c r="BS17" s="696" t="s">
        <v>232</v>
      </c>
      <c r="BT17" s="696"/>
      <c r="BU17" s="696"/>
      <c r="BV17" s="696"/>
      <c r="BW17" s="696"/>
      <c r="BX17" s="696"/>
      <c r="BY17" s="696"/>
      <c r="BZ17" s="696"/>
      <c r="CA17" s="696"/>
      <c r="CB17" s="736"/>
      <c r="CD17" s="654" t="s">
        <v>263</v>
      </c>
      <c r="CE17" s="655"/>
      <c r="CF17" s="655"/>
      <c r="CG17" s="655"/>
      <c r="CH17" s="655"/>
      <c r="CI17" s="655"/>
      <c r="CJ17" s="655"/>
      <c r="CK17" s="655"/>
      <c r="CL17" s="655"/>
      <c r="CM17" s="655"/>
      <c r="CN17" s="655"/>
      <c r="CO17" s="655"/>
      <c r="CP17" s="655"/>
      <c r="CQ17" s="656"/>
      <c r="CR17" s="657">
        <v>2928342</v>
      </c>
      <c r="CS17" s="658"/>
      <c r="CT17" s="658"/>
      <c r="CU17" s="658"/>
      <c r="CV17" s="658"/>
      <c r="CW17" s="658"/>
      <c r="CX17" s="658"/>
      <c r="CY17" s="659"/>
      <c r="CZ17" s="695">
        <v>9.9</v>
      </c>
      <c r="DA17" s="695"/>
      <c r="DB17" s="695"/>
      <c r="DC17" s="695"/>
      <c r="DD17" s="663" t="s">
        <v>127</v>
      </c>
      <c r="DE17" s="658"/>
      <c r="DF17" s="658"/>
      <c r="DG17" s="658"/>
      <c r="DH17" s="658"/>
      <c r="DI17" s="658"/>
      <c r="DJ17" s="658"/>
      <c r="DK17" s="658"/>
      <c r="DL17" s="658"/>
      <c r="DM17" s="658"/>
      <c r="DN17" s="658"/>
      <c r="DO17" s="658"/>
      <c r="DP17" s="659"/>
      <c r="DQ17" s="663">
        <v>2861415</v>
      </c>
      <c r="DR17" s="658"/>
      <c r="DS17" s="658"/>
      <c r="DT17" s="658"/>
      <c r="DU17" s="658"/>
      <c r="DV17" s="658"/>
      <c r="DW17" s="658"/>
      <c r="DX17" s="658"/>
      <c r="DY17" s="658"/>
      <c r="DZ17" s="658"/>
      <c r="EA17" s="658"/>
      <c r="EB17" s="658"/>
      <c r="EC17" s="694"/>
    </row>
    <row r="18" spans="2:133" ht="11.25" customHeight="1" x14ac:dyDescent="0.15">
      <c r="B18" s="654" t="s">
        <v>264</v>
      </c>
      <c r="C18" s="655"/>
      <c r="D18" s="655"/>
      <c r="E18" s="655"/>
      <c r="F18" s="655"/>
      <c r="G18" s="655"/>
      <c r="H18" s="655"/>
      <c r="I18" s="655"/>
      <c r="J18" s="655"/>
      <c r="K18" s="655"/>
      <c r="L18" s="655"/>
      <c r="M18" s="655"/>
      <c r="N18" s="655"/>
      <c r="O18" s="655"/>
      <c r="P18" s="655"/>
      <c r="Q18" s="656"/>
      <c r="R18" s="657">
        <v>24074</v>
      </c>
      <c r="S18" s="658"/>
      <c r="T18" s="658"/>
      <c r="U18" s="658"/>
      <c r="V18" s="658"/>
      <c r="W18" s="658"/>
      <c r="X18" s="658"/>
      <c r="Y18" s="659"/>
      <c r="Z18" s="695">
        <v>0.1</v>
      </c>
      <c r="AA18" s="695"/>
      <c r="AB18" s="695"/>
      <c r="AC18" s="695"/>
      <c r="AD18" s="696">
        <v>24074</v>
      </c>
      <c r="AE18" s="696"/>
      <c r="AF18" s="696"/>
      <c r="AG18" s="696"/>
      <c r="AH18" s="696"/>
      <c r="AI18" s="696"/>
      <c r="AJ18" s="696"/>
      <c r="AK18" s="696"/>
      <c r="AL18" s="660">
        <v>0.2</v>
      </c>
      <c r="AM18" s="661"/>
      <c r="AN18" s="661"/>
      <c r="AO18" s="697"/>
      <c r="AP18" s="654" t="s">
        <v>265</v>
      </c>
      <c r="AQ18" s="655"/>
      <c r="AR18" s="655"/>
      <c r="AS18" s="655"/>
      <c r="AT18" s="655"/>
      <c r="AU18" s="655"/>
      <c r="AV18" s="655"/>
      <c r="AW18" s="655"/>
      <c r="AX18" s="655"/>
      <c r="AY18" s="655"/>
      <c r="AZ18" s="655"/>
      <c r="BA18" s="655"/>
      <c r="BB18" s="655"/>
      <c r="BC18" s="655"/>
      <c r="BD18" s="655"/>
      <c r="BE18" s="655"/>
      <c r="BF18" s="656"/>
      <c r="BG18" s="657" t="s">
        <v>232</v>
      </c>
      <c r="BH18" s="658"/>
      <c r="BI18" s="658"/>
      <c r="BJ18" s="658"/>
      <c r="BK18" s="658"/>
      <c r="BL18" s="658"/>
      <c r="BM18" s="658"/>
      <c r="BN18" s="659"/>
      <c r="BO18" s="695" t="s">
        <v>127</v>
      </c>
      <c r="BP18" s="695"/>
      <c r="BQ18" s="695"/>
      <c r="BR18" s="695"/>
      <c r="BS18" s="696" t="s">
        <v>127</v>
      </c>
      <c r="BT18" s="696"/>
      <c r="BU18" s="696"/>
      <c r="BV18" s="696"/>
      <c r="BW18" s="696"/>
      <c r="BX18" s="696"/>
      <c r="BY18" s="696"/>
      <c r="BZ18" s="696"/>
      <c r="CA18" s="696"/>
      <c r="CB18" s="736"/>
      <c r="CD18" s="654" t="s">
        <v>266</v>
      </c>
      <c r="CE18" s="655"/>
      <c r="CF18" s="655"/>
      <c r="CG18" s="655"/>
      <c r="CH18" s="655"/>
      <c r="CI18" s="655"/>
      <c r="CJ18" s="655"/>
      <c r="CK18" s="655"/>
      <c r="CL18" s="655"/>
      <c r="CM18" s="655"/>
      <c r="CN18" s="655"/>
      <c r="CO18" s="655"/>
      <c r="CP18" s="655"/>
      <c r="CQ18" s="656"/>
      <c r="CR18" s="657">
        <v>14534</v>
      </c>
      <c r="CS18" s="658"/>
      <c r="CT18" s="658"/>
      <c r="CU18" s="658"/>
      <c r="CV18" s="658"/>
      <c r="CW18" s="658"/>
      <c r="CX18" s="658"/>
      <c r="CY18" s="659"/>
      <c r="CZ18" s="695">
        <v>0</v>
      </c>
      <c r="DA18" s="695"/>
      <c r="DB18" s="695"/>
      <c r="DC18" s="695"/>
      <c r="DD18" s="663" t="s">
        <v>127</v>
      </c>
      <c r="DE18" s="658"/>
      <c r="DF18" s="658"/>
      <c r="DG18" s="658"/>
      <c r="DH18" s="658"/>
      <c r="DI18" s="658"/>
      <c r="DJ18" s="658"/>
      <c r="DK18" s="658"/>
      <c r="DL18" s="658"/>
      <c r="DM18" s="658"/>
      <c r="DN18" s="658"/>
      <c r="DO18" s="658"/>
      <c r="DP18" s="659"/>
      <c r="DQ18" s="663">
        <v>14534</v>
      </c>
      <c r="DR18" s="658"/>
      <c r="DS18" s="658"/>
      <c r="DT18" s="658"/>
      <c r="DU18" s="658"/>
      <c r="DV18" s="658"/>
      <c r="DW18" s="658"/>
      <c r="DX18" s="658"/>
      <c r="DY18" s="658"/>
      <c r="DZ18" s="658"/>
      <c r="EA18" s="658"/>
      <c r="EB18" s="658"/>
      <c r="EC18" s="694"/>
    </row>
    <row r="19" spans="2:133" ht="11.25" customHeight="1" x14ac:dyDescent="0.15">
      <c r="B19" s="654" t="s">
        <v>267</v>
      </c>
      <c r="C19" s="655"/>
      <c r="D19" s="655"/>
      <c r="E19" s="655"/>
      <c r="F19" s="655"/>
      <c r="G19" s="655"/>
      <c r="H19" s="655"/>
      <c r="I19" s="655"/>
      <c r="J19" s="655"/>
      <c r="K19" s="655"/>
      <c r="L19" s="655"/>
      <c r="M19" s="655"/>
      <c r="N19" s="655"/>
      <c r="O19" s="655"/>
      <c r="P19" s="655"/>
      <c r="Q19" s="656"/>
      <c r="R19" s="657">
        <v>23003</v>
      </c>
      <c r="S19" s="658"/>
      <c r="T19" s="658"/>
      <c r="U19" s="658"/>
      <c r="V19" s="658"/>
      <c r="W19" s="658"/>
      <c r="X19" s="658"/>
      <c r="Y19" s="659"/>
      <c r="Z19" s="695">
        <v>0.1</v>
      </c>
      <c r="AA19" s="695"/>
      <c r="AB19" s="695"/>
      <c r="AC19" s="695"/>
      <c r="AD19" s="696">
        <v>23003</v>
      </c>
      <c r="AE19" s="696"/>
      <c r="AF19" s="696"/>
      <c r="AG19" s="696"/>
      <c r="AH19" s="696"/>
      <c r="AI19" s="696"/>
      <c r="AJ19" s="696"/>
      <c r="AK19" s="696"/>
      <c r="AL19" s="660">
        <v>0.1</v>
      </c>
      <c r="AM19" s="661"/>
      <c r="AN19" s="661"/>
      <c r="AO19" s="697"/>
      <c r="AP19" s="654" t="s">
        <v>268</v>
      </c>
      <c r="AQ19" s="655"/>
      <c r="AR19" s="655"/>
      <c r="AS19" s="655"/>
      <c r="AT19" s="655"/>
      <c r="AU19" s="655"/>
      <c r="AV19" s="655"/>
      <c r="AW19" s="655"/>
      <c r="AX19" s="655"/>
      <c r="AY19" s="655"/>
      <c r="AZ19" s="655"/>
      <c r="BA19" s="655"/>
      <c r="BB19" s="655"/>
      <c r="BC19" s="655"/>
      <c r="BD19" s="655"/>
      <c r="BE19" s="655"/>
      <c r="BF19" s="656"/>
      <c r="BG19" s="657">
        <v>24241</v>
      </c>
      <c r="BH19" s="658"/>
      <c r="BI19" s="658"/>
      <c r="BJ19" s="658"/>
      <c r="BK19" s="658"/>
      <c r="BL19" s="658"/>
      <c r="BM19" s="658"/>
      <c r="BN19" s="659"/>
      <c r="BO19" s="695">
        <v>0.6</v>
      </c>
      <c r="BP19" s="695"/>
      <c r="BQ19" s="695"/>
      <c r="BR19" s="695"/>
      <c r="BS19" s="696" t="s">
        <v>127</v>
      </c>
      <c r="BT19" s="696"/>
      <c r="BU19" s="696"/>
      <c r="BV19" s="696"/>
      <c r="BW19" s="696"/>
      <c r="BX19" s="696"/>
      <c r="BY19" s="696"/>
      <c r="BZ19" s="696"/>
      <c r="CA19" s="696"/>
      <c r="CB19" s="736"/>
      <c r="CD19" s="654" t="s">
        <v>269</v>
      </c>
      <c r="CE19" s="655"/>
      <c r="CF19" s="655"/>
      <c r="CG19" s="655"/>
      <c r="CH19" s="655"/>
      <c r="CI19" s="655"/>
      <c r="CJ19" s="655"/>
      <c r="CK19" s="655"/>
      <c r="CL19" s="655"/>
      <c r="CM19" s="655"/>
      <c r="CN19" s="655"/>
      <c r="CO19" s="655"/>
      <c r="CP19" s="655"/>
      <c r="CQ19" s="656"/>
      <c r="CR19" s="657" t="s">
        <v>127</v>
      </c>
      <c r="CS19" s="658"/>
      <c r="CT19" s="658"/>
      <c r="CU19" s="658"/>
      <c r="CV19" s="658"/>
      <c r="CW19" s="658"/>
      <c r="CX19" s="658"/>
      <c r="CY19" s="659"/>
      <c r="CZ19" s="695" t="s">
        <v>232</v>
      </c>
      <c r="DA19" s="695"/>
      <c r="DB19" s="695"/>
      <c r="DC19" s="695"/>
      <c r="DD19" s="663" t="s">
        <v>127</v>
      </c>
      <c r="DE19" s="658"/>
      <c r="DF19" s="658"/>
      <c r="DG19" s="658"/>
      <c r="DH19" s="658"/>
      <c r="DI19" s="658"/>
      <c r="DJ19" s="658"/>
      <c r="DK19" s="658"/>
      <c r="DL19" s="658"/>
      <c r="DM19" s="658"/>
      <c r="DN19" s="658"/>
      <c r="DO19" s="658"/>
      <c r="DP19" s="659"/>
      <c r="DQ19" s="663" t="s">
        <v>127</v>
      </c>
      <c r="DR19" s="658"/>
      <c r="DS19" s="658"/>
      <c r="DT19" s="658"/>
      <c r="DU19" s="658"/>
      <c r="DV19" s="658"/>
      <c r="DW19" s="658"/>
      <c r="DX19" s="658"/>
      <c r="DY19" s="658"/>
      <c r="DZ19" s="658"/>
      <c r="EA19" s="658"/>
      <c r="EB19" s="658"/>
      <c r="EC19" s="694"/>
    </row>
    <row r="20" spans="2:133" ht="11.25" customHeight="1" x14ac:dyDescent="0.15">
      <c r="B20" s="724" t="s">
        <v>270</v>
      </c>
      <c r="C20" s="725"/>
      <c r="D20" s="725"/>
      <c r="E20" s="725"/>
      <c r="F20" s="725"/>
      <c r="G20" s="725"/>
      <c r="H20" s="725"/>
      <c r="I20" s="725"/>
      <c r="J20" s="725"/>
      <c r="K20" s="725"/>
      <c r="L20" s="725"/>
      <c r="M20" s="725"/>
      <c r="N20" s="725"/>
      <c r="O20" s="725"/>
      <c r="P20" s="725"/>
      <c r="Q20" s="726"/>
      <c r="R20" s="657">
        <v>1071</v>
      </c>
      <c r="S20" s="658"/>
      <c r="T20" s="658"/>
      <c r="U20" s="658"/>
      <c r="V20" s="658"/>
      <c r="W20" s="658"/>
      <c r="X20" s="658"/>
      <c r="Y20" s="659"/>
      <c r="Z20" s="695">
        <v>0</v>
      </c>
      <c r="AA20" s="695"/>
      <c r="AB20" s="695"/>
      <c r="AC20" s="695"/>
      <c r="AD20" s="696">
        <v>1071</v>
      </c>
      <c r="AE20" s="696"/>
      <c r="AF20" s="696"/>
      <c r="AG20" s="696"/>
      <c r="AH20" s="696"/>
      <c r="AI20" s="696"/>
      <c r="AJ20" s="696"/>
      <c r="AK20" s="696"/>
      <c r="AL20" s="660">
        <v>0</v>
      </c>
      <c r="AM20" s="661"/>
      <c r="AN20" s="661"/>
      <c r="AO20" s="697"/>
      <c r="AP20" s="654" t="s">
        <v>271</v>
      </c>
      <c r="AQ20" s="655"/>
      <c r="AR20" s="655"/>
      <c r="AS20" s="655"/>
      <c r="AT20" s="655"/>
      <c r="AU20" s="655"/>
      <c r="AV20" s="655"/>
      <c r="AW20" s="655"/>
      <c r="AX20" s="655"/>
      <c r="AY20" s="655"/>
      <c r="AZ20" s="655"/>
      <c r="BA20" s="655"/>
      <c r="BB20" s="655"/>
      <c r="BC20" s="655"/>
      <c r="BD20" s="655"/>
      <c r="BE20" s="655"/>
      <c r="BF20" s="656"/>
      <c r="BG20" s="657">
        <v>24241</v>
      </c>
      <c r="BH20" s="658"/>
      <c r="BI20" s="658"/>
      <c r="BJ20" s="658"/>
      <c r="BK20" s="658"/>
      <c r="BL20" s="658"/>
      <c r="BM20" s="658"/>
      <c r="BN20" s="659"/>
      <c r="BO20" s="695">
        <v>0.6</v>
      </c>
      <c r="BP20" s="695"/>
      <c r="BQ20" s="695"/>
      <c r="BR20" s="695"/>
      <c r="BS20" s="696" t="s">
        <v>127</v>
      </c>
      <c r="BT20" s="696"/>
      <c r="BU20" s="696"/>
      <c r="BV20" s="696"/>
      <c r="BW20" s="696"/>
      <c r="BX20" s="696"/>
      <c r="BY20" s="696"/>
      <c r="BZ20" s="696"/>
      <c r="CA20" s="696"/>
      <c r="CB20" s="736"/>
      <c r="CD20" s="654" t="s">
        <v>272</v>
      </c>
      <c r="CE20" s="655"/>
      <c r="CF20" s="655"/>
      <c r="CG20" s="655"/>
      <c r="CH20" s="655"/>
      <c r="CI20" s="655"/>
      <c r="CJ20" s="655"/>
      <c r="CK20" s="655"/>
      <c r="CL20" s="655"/>
      <c r="CM20" s="655"/>
      <c r="CN20" s="655"/>
      <c r="CO20" s="655"/>
      <c r="CP20" s="655"/>
      <c r="CQ20" s="656"/>
      <c r="CR20" s="657">
        <v>29596316</v>
      </c>
      <c r="CS20" s="658"/>
      <c r="CT20" s="658"/>
      <c r="CU20" s="658"/>
      <c r="CV20" s="658"/>
      <c r="CW20" s="658"/>
      <c r="CX20" s="658"/>
      <c r="CY20" s="659"/>
      <c r="CZ20" s="695">
        <v>100</v>
      </c>
      <c r="DA20" s="695"/>
      <c r="DB20" s="695"/>
      <c r="DC20" s="695"/>
      <c r="DD20" s="663">
        <v>2569607</v>
      </c>
      <c r="DE20" s="658"/>
      <c r="DF20" s="658"/>
      <c r="DG20" s="658"/>
      <c r="DH20" s="658"/>
      <c r="DI20" s="658"/>
      <c r="DJ20" s="658"/>
      <c r="DK20" s="658"/>
      <c r="DL20" s="658"/>
      <c r="DM20" s="658"/>
      <c r="DN20" s="658"/>
      <c r="DO20" s="658"/>
      <c r="DP20" s="659"/>
      <c r="DQ20" s="663">
        <v>18255395</v>
      </c>
      <c r="DR20" s="658"/>
      <c r="DS20" s="658"/>
      <c r="DT20" s="658"/>
      <c r="DU20" s="658"/>
      <c r="DV20" s="658"/>
      <c r="DW20" s="658"/>
      <c r="DX20" s="658"/>
      <c r="DY20" s="658"/>
      <c r="DZ20" s="658"/>
      <c r="EA20" s="658"/>
      <c r="EB20" s="658"/>
      <c r="EC20" s="694"/>
    </row>
    <row r="21" spans="2:133" ht="11.25" customHeight="1" x14ac:dyDescent="0.15">
      <c r="B21" s="654" t="s">
        <v>273</v>
      </c>
      <c r="C21" s="655"/>
      <c r="D21" s="655"/>
      <c r="E21" s="655"/>
      <c r="F21" s="655"/>
      <c r="G21" s="655"/>
      <c r="H21" s="655"/>
      <c r="I21" s="655"/>
      <c r="J21" s="655"/>
      <c r="K21" s="655"/>
      <c r="L21" s="655"/>
      <c r="M21" s="655"/>
      <c r="N21" s="655"/>
      <c r="O21" s="655"/>
      <c r="P21" s="655"/>
      <c r="Q21" s="656"/>
      <c r="R21" s="657">
        <v>11626380</v>
      </c>
      <c r="S21" s="658"/>
      <c r="T21" s="658"/>
      <c r="U21" s="658"/>
      <c r="V21" s="658"/>
      <c r="W21" s="658"/>
      <c r="X21" s="658"/>
      <c r="Y21" s="659"/>
      <c r="Z21" s="695">
        <v>38.1</v>
      </c>
      <c r="AA21" s="695"/>
      <c r="AB21" s="695"/>
      <c r="AC21" s="695"/>
      <c r="AD21" s="696">
        <v>9898340</v>
      </c>
      <c r="AE21" s="696"/>
      <c r="AF21" s="696"/>
      <c r="AG21" s="696"/>
      <c r="AH21" s="696"/>
      <c r="AI21" s="696"/>
      <c r="AJ21" s="696"/>
      <c r="AK21" s="696"/>
      <c r="AL21" s="660">
        <v>63.1</v>
      </c>
      <c r="AM21" s="661"/>
      <c r="AN21" s="661"/>
      <c r="AO21" s="697"/>
      <c r="AP21" s="654" t="s">
        <v>274</v>
      </c>
      <c r="AQ21" s="734"/>
      <c r="AR21" s="734"/>
      <c r="AS21" s="734"/>
      <c r="AT21" s="734"/>
      <c r="AU21" s="734"/>
      <c r="AV21" s="734"/>
      <c r="AW21" s="734"/>
      <c r="AX21" s="734"/>
      <c r="AY21" s="734"/>
      <c r="AZ21" s="734"/>
      <c r="BA21" s="734"/>
      <c r="BB21" s="734"/>
      <c r="BC21" s="734"/>
      <c r="BD21" s="734"/>
      <c r="BE21" s="734"/>
      <c r="BF21" s="735"/>
      <c r="BG21" s="657">
        <v>24241</v>
      </c>
      <c r="BH21" s="658"/>
      <c r="BI21" s="658"/>
      <c r="BJ21" s="658"/>
      <c r="BK21" s="658"/>
      <c r="BL21" s="658"/>
      <c r="BM21" s="658"/>
      <c r="BN21" s="659"/>
      <c r="BO21" s="695">
        <v>0.6</v>
      </c>
      <c r="BP21" s="695"/>
      <c r="BQ21" s="695"/>
      <c r="BR21" s="695"/>
      <c r="BS21" s="696" t="s">
        <v>127</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275</v>
      </c>
      <c r="C22" s="655"/>
      <c r="D22" s="655"/>
      <c r="E22" s="655"/>
      <c r="F22" s="655"/>
      <c r="G22" s="655"/>
      <c r="H22" s="655"/>
      <c r="I22" s="655"/>
      <c r="J22" s="655"/>
      <c r="K22" s="655"/>
      <c r="L22" s="655"/>
      <c r="M22" s="655"/>
      <c r="N22" s="655"/>
      <c r="O22" s="655"/>
      <c r="P22" s="655"/>
      <c r="Q22" s="656"/>
      <c r="R22" s="657">
        <v>9898340</v>
      </c>
      <c r="S22" s="658"/>
      <c r="T22" s="658"/>
      <c r="U22" s="658"/>
      <c r="V22" s="658"/>
      <c r="W22" s="658"/>
      <c r="X22" s="658"/>
      <c r="Y22" s="659"/>
      <c r="Z22" s="695">
        <v>32.5</v>
      </c>
      <c r="AA22" s="695"/>
      <c r="AB22" s="695"/>
      <c r="AC22" s="695"/>
      <c r="AD22" s="696">
        <v>9898340</v>
      </c>
      <c r="AE22" s="696"/>
      <c r="AF22" s="696"/>
      <c r="AG22" s="696"/>
      <c r="AH22" s="696"/>
      <c r="AI22" s="696"/>
      <c r="AJ22" s="696"/>
      <c r="AK22" s="696"/>
      <c r="AL22" s="660">
        <v>63.1</v>
      </c>
      <c r="AM22" s="661"/>
      <c r="AN22" s="661"/>
      <c r="AO22" s="697"/>
      <c r="AP22" s="654" t="s">
        <v>276</v>
      </c>
      <c r="AQ22" s="734"/>
      <c r="AR22" s="734"/>
      <c r="AS22" s="734"/>
      <c r="AT22" s="734"/>
      <c r="AU22" s="734"/>
      <c r="AV22" s="734"/>
      <c r="AW22" s="734"/>
      <c r="AX22" s="734"/>
      <c r="AY22" s="734"/>
      <c r="AZ22" s="734"/>
      <c r="BA22" s="734"/>
      <c r="BB22" s="734"/>
      <c r="BC22" s="734"/>
      <c r="BD22" s="734"/>
      <c r="BE22" s="734"/>
      <c r="BF22" s="735"/>
      <c r="BG22" s="657" t="s">
        <v>127</v>
      </c>
      <c r="BH22" s="658"/>
      <c r="BI22" s="658"/>
      <c r="BJ22" s="658"/>
      <c r="BK22" s="658"/>
      <c r="BL22" s="658"/>
      <c r="BM22" s="658"/>
      <c r="BN22" s="659"/>
      <c r="BO22" s="695" t="s">
        <v>127</v>
      </c>
      <c r="BP22" s="695"/>
      <c r="BQ22" s="695"/>
      <c r="BR22" s="695"/>
      <c r="BS22" s="696" t="s">
        <v>127</v>
      </c>
      <c r="BT22" s="696"/>
      <c r="BU22" s="696"/>
      <c r="BV22" s="696"/>
      <c r="BW22" s="696"/>
      <c r="BX22" s="696"/>
      <c r="BY22" s="696"/>
      <c r="BZ22" s="696"/>
      <c r="CA22" s="696"/>
      <c r="CB22" s="736"/>
      <c r="CD22" s="709" t="s">
        <v>277</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278</v>
      </c>
      <c r="C23" s="655"/>
      <c r="D23" s="655"/>
      <c r="E23" s="655"/>
      <c r="F23" s="655"/>
      <c r="G23" s="655"/>
      <c r="H23" s="655"/>
      <c r="I23" s="655"/>
      <c r="J23" s="655"/>
      <c r="K23" s="655"/>
      <c r="L23" s="655"/>
      <c r="M23" s="655"/>
      <c r="N23" s="655"/>
      <c r="O23" s="655"/>
      <c r="P23" s="655"/>
      <c r="Q23" s="656"/>
      <c r="R23" s="657">
        <v>1728040</v>
      </c>
      <c r="S23" s="658"/>
      <c r="T23" s="658"/>
      <c r="U23" s="658"/>
      <c r="V23" s="658"/>
      <c r="W23" s="658"/>
      <c r="X23" s="658"/>
      <c r="Y23" s="659"/>
      <c r="Z23" s="695">
        <v>5.7</v>
      </c>
      <c r="AA23" s="695"/>
      <c r="AB23" s="695"/>
      <c r="AC23" s="695"/>
      <c r="AD23" s="696" t="s">
        <v>232</v>
      </c>
      <c r="AE23" s="696"/>
      <c r="AF23" s="696"/>
      <c r="AG23" s="696"/>
      <c r="AH23" s="696"/>
      <c r="AI23" s="696"/>
      <c r="AJ23" s="696"/>
      <c r="AK23" s="696"/>
      <c r="AL23" s="660" t="s">
        <v>127</v>
      </c>
      <c r="AM23" s="661"/>
      <c r="AN23" s="661"/>
      <c r="AO23" s="697"/>
      <c r="AP23" s="654" t="s">
        <v>279</v>
      </c>
      <c r="AQ23" s="734"/>
      <c r="AR23" s="734"/>
      <c r="AS23" s="734"/>
      <c r="AT23" s="734"/>
      <c r="AU23" s="734"/>
      <c r="AV23" s="734"/>
      <c r="AW23" s="734"/>
      <c r="AX23" s="734"/>
      <c r="AY23" s="734"/>
      <c r="AZ23" s="734"/>
      <c r="BA23" s="734"/>
      <c r="BB23" s="734"/>
      <c r="BC23" s="734"/>
      <c r="BD23" s="734"/>
      <c r="BE23" s="734"/>
      <c r="BF23" s="735"/>
      <c r="BG23" s="657" t="s">
        <v>127</v>
      </c>
      <c r="BH23" s="658"/>
      <c r="BI23" s="658"/>
      <c r="BJ23" s="658"/>
      <c r="BK23" s="658"/>
      <c r="BL23" s="658"/>
      <c r="BM23" s="658"/>
      <c r="BN23" s="659"/>
      <c r="BO23" s="695" t="s">
        <v>127</v>
      </c>
      <c r="BP23" s="695"/>
      <c r="BQ23" s="695"/>
      <c r="BR23" s="695"/>
      <c r="BS23" s="696" t="s">
        <v>127</v>
      </c>
      <c r="BT23" s="696"/>
      <c r="BU23" s="696"/>
      <c r="BV23" s="696"/>
      <c r="BW23" s="696"/>
      <c r="BX23" s="696"/>
      <c r="BY23" s="696"/>
      <c r="BZ23" s="696"/>
      <c r="CA23" s="696"/>
      <c r="CB23" s="736"/>
      <c r="CD23" s="709" t="s">
        <v>218</v>
      </c>
      <c r="CE23" s="710"/>
      <c r="CF23" s="710"/>
      <c r="CG23" s="710"/>
      <c r="CH23" s="710"/>
      <c r="CI23" s="710"/>
      <c r="CJ23" s="710"/>
      <c r="CK23" s="710"/>
      <c r="CL23" s="710"/>
      <c r="CM23" s="710"/>
      <c r="CN23" s="710"/>
      <c r="CO23" s="710"/>
      <c r="CP23" s="710"/>
      <c r="CQ23" s="711"/>
      <c r="CR23" s="709" t="s">
        <v>280</v>
      </c>
      <c r="CS23" s="710"/>
      <c r="CT23" s="710"/>
      <c r="CU23" s="710"/>
      <c r="CV23" s="710"/>
      <c r="CW23" s="710"/>
      <c r="CX23" s="710"/>
      <c r="CY23" s="711"/>
      <c r="CZ23" s="709" t="s">
        <v>281</v>
      </c>
      <c r="DA23" s="710"/>
      <c r="DB23" s="710"/>
      <c r="DC23" s="711"/>
      <c r="DD23" s="709" t="s">
        <v>282</v>
      </c>
      <c r="DE23" s="710"/>
      <c r="DF23" s="710"/>
      <c r="DG23" s="710"/>
      <c r="DH23" s="710"/>
      <c r="DI23" s="710"/>
      <c r="DJ23" s="710"/>
      <c r="DK23" s="711"/>
      <c r="DL23" s="747" t="s">
        <v>283</v>
      </c>
      <c r="DM23" s="748"/>
      <c r="DN23" s="748"/>
      <c r="DO23" s="748"/>
      <c r="DP23" s="748"/>
      <c r="DQ23" s="748"/>
      <c r="DR23" s="748"/>
      <c r="DS23" s="748"/>
      <c r="DT23" s="748"/>
      <c r="DU23" s="748"/>
      <c r="DV23" s="749"/>
      <c r="DW23" s="709" t="s">
        <v>284</v>
      </c>
      <c r="DX23" s="710"/>
      <c r="DY23" s="710"/>
      <c r="DZ23" s="710"/>
      <c r="EA23" s="710"/>
      <c r="EB23" s="710"/>
      <c r="EC23" s="711"/>
    </row>
    <row r="24" spans="2:133" ht="11.25" customHeight="1" x14ac:dyDescent="0.15">
      <c r="B24" s="654" t="s">
        <v>285</v>
      </c>
      <c r="C24" s="655"/>
      <c r="D24" s="655"/>
      <c r="E24" s="655"/>
      <c r="F24" s="655"/>
      <c r="G24" s="655"/>
      <c r="H24" s="655"/>
      <c r="I24" s="655"/>
      <c r="J24" s="655"/>
      <c r="K24" s="655"/>
      <c r="L24" s="655"/>
      <c r="M24" s="655"/>
      <c r="N24" s="655"/>
      <c r="O24" s="655"/>
      <c r="P24" s="655"/>
      <c r="Q24" s="656"/>
      <c r="R24" s="657" t="s">
        <v>127</v>
      </c>
      <c r="S24" s="658"/>
      <c r="T24" s="658"/>
      <c r="U24" s="658"/>
      <c r="V24" s="658"/>
      <c r="W24" s="658"/>
      <c r="X24" s="658"/>
      <c r="Y24" s="659"/>
      <c r="Z24" s="695" t="s">
        <v>232</v>
      </c>
      <c r="AA24" s="695"/>
      <c r="AB24" s="695"/>
      <c r="AC24" s="695"/>
      <c r="AD24" s="696" t="s">
        <v>127</v>
      </c>
      <c r="AE24" s="696"/>
      <c r="AF24" s="696"/>
      <c r="AG24" s="696"/>
      <c r="AH24" s="696"/>
      <c r="AI24" s="696"/>
      <c r="AJ24" s="696"/>
      <c r="AK24" s="696"/>
      <c r="AL24" s="660" t="s">
        <v>232</v>
      </c>
      <c r="AM24" s="661"/>
      <c r="AN24" s="661"/>
      <c r="AO24" s="697"/>
      <c r="AP24" s="654" t="s">
        <v>286</v>
      </c>
      <c r="AQ24" s="734"/>
      <c r="AR24" s="734"/>
      <c r="AS24" s="734"/>
      <c r="AT24" s="734"/>
      <c r="AU24" s="734"/>
      <c r="AV24" s="734"/>
      <c r="AW24" s="734"/>
      <c r="AX24" s="734"/>
      <c r="AY24" s="734"/>
      <c r="AZ24" s="734"/>
      <c r="BA24" s="734"/>
      <c r="BB24" s="734"/>
      <c r="BC24" s="734"/>
      <c r="BD24" s="734"/>
      <c r="BE24" s="734"/>
      <c r="BF24" s="735"/>
      <c r="BG24" s="657" t="s">
        <v>127</v>
      </c>
      <c r="BH24" s="658"/>
      <c r="BI24" s="658"/>
      <c r="BJ24" s="658"/>
      <c r="BK24" s="658"/>
      <c r="BL24" s="658"/>
      <c r="BM24" s="658"/>
      <c r="BN24" s="659"/>
      <c r="BO24" s="695" t="s">
        <v>127</v>
      </c>
      <c r="BP24" s="695"/>
      <c r="BQ24" s="695"/>
      <c r="BR24" s="695"/>
      <c r="BS24" s="696" t="s">
        <v>232</v>
      </c>
      <c r="BT24" s="696"/>
      <c r="BU24" s="696"/>
      <c r="BV24" s="696"/>
      <c r="BW24" s="696"/>
      <c r="BX24" s="696"/>
      <c r="BY24" s="696"/>
      <c r="BZ24" s="696"/>
      <c r="CA24" s="696"/>
      <c r="CB24" s="736"/>
      <c r="CD24" s="715" t="s">
        <v>287</v>
      </c>
      <c r="CE24" s="716"/>
      <c r="CF24" s="716"/>
      <c r="CG24" s="716"/>
      <c r="CH24" s="716"/>
      <c r="CI24" s="716"/>
      <c r="CJ24" s="716"/>
      <c r="CK24" s="716"/>
      <c r="CL24" s="716"/>
      <c r="CM24" s="716"/>
      <c r="CN24" s="716"/>
      <c r="CO24" s="716"/>
      <c r="CP24" s="716"/>
      <c r="CQ24" s="717"/>
      <c r="CR24" s="712">
        <v>12134464</v>
      </c>
      <c r="CS24" s="713"/>
      <c r="CT24" s="713"/>
      <c r="CU24" s="713"/>
      <c r="CV24" s="713"/>
      <c r="CW24" s="713"/>
      <c r="CX24" s="713"/>
      <c r="CY24" s="738"/>
      <c r="CZ24" s="739">
        <v>41</v>
      </c>
      <c r="DA24" s="721"/>
      <c r="DB24" s="721"/>
      <c r="DC24" s="741"/>
      <c r="DD24" s="737">
        <v>7639619</v>
      </c>
      <c r="DE24" s="713"/>
      <c r="DF24" s="713"/>
      <c r="DG24" s="713"/>
      <c r="DH24" s="713"/>
      <c r="DI24" s="713"/>
      <c r="DJ24" s="713"/>
      <c r="DK24" s="738"/>
      <c r="DL24" s="737">
        <v>7593997</v>
      </c>
      <c r="DM24" s="713"/>
      <c r="DN24" s="713"/>
      <c r="DO24" s="713"/>
      <c r="DP24" s="713"/>
      <c r="DQ24" s="713"/>
      <c r="DR24" s="713"/>
      <c r="DS24" s="713"/>
      <c r="DT24" s="713"/>
      <c r="DU24" s="713"/>
      <c r="DV24" s="738"/>
      <c r="DW24" s="739">
        <v>47.9</v>
      </c>
      <c r="DX24" s="721"/>
      <c r="DY24" s="721"/>
      <c r="DZ24" s="721"/>
      <c r="EA24" s="721"/>
      <c r="EB24" s="721"/>
      <c r="EC24" s="740"/>
    </row>
    <row r="25" spans="2:133" ht="11.25" customHeight="1" x14ac:dyDescent="0.15">
      <c r="B25" s="654" t="s">
        <v>288</v>
      </c>
      <c r="C25" s="655"/>
      <c r="D25" s="655"/>
      <c r="E25" s="655"/>
      <c r="F25" s="655"/>
      <c r="G25" s="655"/>
      <c r="H25" s="655"/>
      <c r="I25" s="655"/>
      <c r="J25" s="655"/>
      <c r="K25" s="655"/>
      <c r="L25" s="655"/>
      <c r="M25" s="655"/>
      <c r="N25" s="655"/>
      <c r="O25" s="655"/>
      <c r="P25" s="655"/>
      <c r="Q25" s="656"/>
      <c r="R25" s="657">
        <v>17372521</v>
      </c>
      <c r="S25" s="658"/>
      <c r="T25" s="658"/>
      <c r="U25" s="658"/>
      <c r="V25" s="658"/>
      <c r="W25" s="658"/>
      <c r="X25" s="658"/>
      <c r="Y25" s="659"/>
      <c r="Z25" s="695">
        <v>57</v>
      </c>
      <c r="AA25" s="695"/>
      <c r="AB25" s="695"/>
      <c r="AC25" s="695"/>
      <c r="AD25" s="696">
        <v>15644481</v>
      </c>
      <c r="AE25" s="696"/>
      <c r="AF25" s="696"/>
      <c r="AG25" s="696"/>
      <c r="AH25" s="696"/>
      <c r="AI25" s="696"/>
      <c r="AJ25" s="696"/>
      <c r="AK25" s="696"/>
      <c r="AL25" s="660">
        <v>99.8</v>
      </c>
      <c r="AM25" s="661"/>
      <c r="AN25" s="661"/>
      <c r="AO25" s="697"/>
      <c r="AP25" s="654" t="s">
        <v>289</v>
      </c>
      <c r="AQ25" s="734"/>
      <c r="AR25" s="734"/>
      <c r="AS25" s="734"/>
      <c r="AT25" s="734"/>
      <c r="AU25" s="734"/>
      <c r="AV25" s="734"/>
      <c r="AW25" s="734"/>
      <c r="AX25" s="734"/>
      <c r="AY25" s="734"/>
      <c r="AZ25" s="734"/>
      <c r="BA25" s="734"/>
      <c r="BB25" s="734"/>
      <c r="BC25" s="734"/>
      <c r="BD25" s="734"/>
      <c r="BE25" s="734"/>
      <c r="BF25" s="735"/>
      <c r="BG25" s="657" t="s">
        <v>127</v>
      </c>
      <c r="BH25" s="658"/>
      <c r="BI25" s="658"/>
      <c r="BJ25" s="658"/>
      <c r="BK25" s="658"/>
      <c r="BL25" s="658"/>
      <c r="BM25" s="658"/>
      <c r="BN25" s="659"/>
      <c r="BO25" s="695" t="s">
        <v>232</v>
      </c>
      <c r="BP25" s="695"/>
      <c r="BQ25" s="695"/>
      <c r="BR25" s="695"/>
      <c r="BS25" s="696" t="s">
        <v>127</v>
      </c>
      <c r="BT25" s="696"/>
      <c r="BU25" s="696"/>
      <c r="BV25" s="696"/>
      <c r="BW25" s="696"/>
      <c r="BX25" s="696"/>
      <c r="BY25" s="696"/>
      <c r="BZ25" s="696"/>
      <c r="CA25" s="696"/>
      <c r="CB25" s="736"/>
      <c r="CD25" s="654" t="s">
        <v>290</v>
      </c>
      <c r="CE25" s="655"/>
      <c r="CF25" s="655"/>
      <c r="CG25" s="655"/>
      <c r="CH25" s="655"/>
      <c r="CI25" s="655"/>
      <c r="CJ25" s="655"/>
      <c r="CK25" s="655"/>
      <c r="CL25" s="655"/>
      <c r="CM25" s="655"/>
      <c r="CN25" s="655"/>
      <c r="CO25" s="655"/>
      <c r="CP25" s="655"/>
      <c r="CQ25" s="656"/>
      <c r="CR25" s="657">
        <v>4152795</v>
      </c>
      <c r="CS25" s="670"/>
      <c r="CT25" s="670"/>
      <c r="CU25" s="670"/>
      <c r="CV25" s="670"/>
      <c r="CW25" s="670"/>
      <c r="CX25" s="670"/>
      <c r="CY25" s="671"/>
      <c r="CZ25" s="660">
        <v>14</v>
      </c>
      <c r="DA25" s="672"/>
      <c r="DB25" s="672"/>
      <c r="DC25" s="673"/>
      <c r="DD25" s="663">
        <v>3484662</v>
      </c>
      <c r="DE25" s="670"/>
      <c r="DF25" s="670"/>
      <c r="DG25" s="670"/>
      <c r="DH25" s="670"/>
      <c r="DI25" s="670"/>
      <c r="DJ25" s="670"/>
      <c r="DK25" s="671"/>
      <c r="DL25" s="663">
        <v>3451588</v>
      </c>
      <c r="DM25" s="670"/>
      <c r="DN25" s="670"/>
      <c r="DO25" s="670"/>
      <c r="DP25" s="670"/>
      <c r="DQ25" s="670"/>
      <c r="DR25" s="670"/>
      <c r="DS25" s="670"/>
      <c r="DT25" s="670"/>
      <c r="DU25" s="670"/>
      <c r="DV25" s="671"/>
      <c r="DW25" s="660">
        <v>21.8</v>
      </c>
      <c r="DX25" s="672"/>
      <c r="DY25" s="672"/>
      <c r="DZ25" s="672"/>
      <c r="EA25" s="672"/>
      <c r="EB25" s="672"/>
      <c r="EC25" s="684"/>
    </row>
    <row r="26" spans="2:133" ht="11.25" customHeight="1" x14ac:dyDescent="0.15">
      <c r="B26" s="654" t="s">
        <v>291</v>
      </c>
      <c r="C26" s="655"/>
      <c r="D26" s="655"/>
      <c r="E26" s="655"/>
      <c r="F26" s="655"/>
      <c r="G26" s="655"/>
      <c r="H26" s="655"/>
      <c r="I26" s="655"/>
      <c r="J26" s="655"/>
      <c r="K26" s="655"/>
      <c r="L26" s="655"/>
      <c r="M26" s="655"/>
      <c r="N26" s="655"/>
      <c r="O26" s="655"/>
      <c r="P26" s="655"/>
      <c r="Q26" s="656"/>
      <c r="R26" s="657">
        <v>3580</v>
      </c>
      <c r="S26" s="658"/>
      <c r="T26" s="658"/>
      <c r="U26" s="658"/>
      <c r="V26" s="658"/>
      <c r="W26" s="658"/>
      <c r="X26" s="658"/>
      <c r="Y26" s="659"/>
      <c r="Z26" s="695">
        <v>0</v>
      </c>
      <c r="AA26" s="695"/>
      <c r="AB26" s="695"/>
      <c r="AC26" s="695"/>
      <c r="AD26" s="696">
        <v>3580</v>
      </c>
      <c r="AE26" s="696"/>
      <c r="AF26" s="696"/>
      <c r="AG26" s="696"/>
      <c r="AH26" s="696"/>
      <c r="AI26" s="696"/>
      <c r="AJ26" s="696"/>
      <c r="AK26" s="696"/>
      <c r="AL26" s="660">
        <v>0</v>
      </c>
      <c r="AM26" s="661"/>
      <c r="AN26" s="661"/>
      <c r="AO26" s="697"/>
      <c r="AP26" s="654" t="s">
        <v>292</v>
      </c>
      <c r="AQ26" s="734"/>
      <c r="AR26" s="734"/>
      <c r="AS26" s="734"/>
      <c r="AT26" s="734"/>
      <c r="AU26" s="734"/>
      <c r="AV26" s="734"/>
      <c r="AW26" s="734"/>
      <c r="AX26" s="734"/>
      <c r="AY26" s="734"/>
      <c r="AZ26" s="734"/>
      <c r="BA26" s="734"/>
      <c r="BB26" s="734"/>
      <c r="BC26" s="734"/>
      <c r="BD26" s="734"/>
      <c r="BE26" s="734"/>
      <c r="BF26" s="735"/>
      <c r="BG26" s="657" t="s">
        <v>127</v>
      </c>
      <c r="BH26" s="658"/>
      <c r="BI26" s="658"/>
      <c r="BJ26" s="658"/>
      <c r="BK26" s="658"/>
      <c r="BL26" s="658"/>
      <c r="BM26" s="658"/>
      <c r="BN26" s="659"/>
      <c r="BO26" s="695" t="s">
        <v>127</v>
      </c>
      <c r="BP26" s="695"/>
      <c r="BQ26" s="695"/>
      <c r="BR26" s="695"/>
      <c r="BS26" s="696" t="s">
        <v>127</v>
      </c>
      <c r="BT26" s="696"/>
      <c r="BU26" s="696"/>
      <c r="BV26" s="696"/>
      <c r="BW26" s="696"/>
      <c r="BX26" s="696"/>
      <c r="BY26" s="696"/>
      <c r="BZ26" s="696"/>
      <c r="CA26" s="696"/>
      <c r="CB26" s="736"/>
      <c r="CD26" s="654" t="s">
        <v>293</v>
      </c>
      <c r="CE26" s="655"/>
      <c r="CF26" s="655"/>
      <c r="CG26" s="655"/>
      <c r="CH26" s="655"/>
      <c r="CI26" s="655"/>
      <c r="CJ26" s="655"/>
      <c r="CK26" s="655"/>
      <c r="CL26" s="655"/>
      <c r="CM26" s="655"/>
      <c r="CN26" s="655"/>
      <c r="CO26" s="655"/>
      <c r="CP26" s="655"/>
      <c r="CQ26" s="656"/>
      <c r="CR26" s="657">
        <v>2939914</v>
      </c>
      <c r="CS26" s="658"/>
      <c r="CT26" s="658"/>
      <c r="CU26" s="658"/>
      <c r="CV26" s="658"/>
      <c r="CW26" s="658"/>
      <c r="CX26" s="658"/>
      <c r="CY26" s="659"/>
      <c r="CZ26" s="660">
        <v>9.9</v>
      </c>
      <c r="DA26" s="672"/>
      <c r="DB26" s="672"/>
      <c r="DC26" s="673"/>
      <c r="DD26" s="663">
        <v>2432912</v>
      </c>
      <c r="DE26" s="658"/>
      <c r="DF26" s="658"/>
      <c r="DG26" s="658"/>
      <c r="DH26" s="658"/>
      <c r="DI26" s="658"/>
      <c r="DJ26" s="658"/>
      <c r="DK26" s="659"/>
      <c r="DL26" s="663" t="s">
        <v>232</v>
      </c>
      <c r="DM26" s="658"/>
      <c r="DN26" s="658"/>
      <c r="DO26" s="658"/>
      <c r="DP26" s="658"/>
      <c r="DQ26" s="658"/>
      <c r="DR26" s="658"/>
      <c r="DS26" s="658"/>
      <c r="DT26" s="658"/>
      <c r="DU26" s="658"/>
      <c r="DV26" s="659"/>
      <c r="DW26" s="660" t="s">
        <v>127</v>
      </c>
      <c r="DX26" s="672"/>
      <c r="DY26" s="672"/>
      <c r="DZ26" s="672"/>
      <c r="EA26" s="672"/>
      <c r="EB26" s="672"/>
      <c r="EC26" s="684"/>
    </row>
    <row r="27" spans="2:133" ht="11.25" customHeight="1" x14ac:dyDescent="0.15">
      <c r="B27" s="654" t="s">
        <v>294</v>
      </c>
      <c r="C27" s="655"/>
      <c r="D27" s="655"/>
      <c r="E27" s="655"/>
      <c r="F27" s="655"/>
      <c r="G27" s="655"/>
      <c r="H27" s="655"/>
      <c r="I27" s="655"/>
      <c r="J27" s="655"/>
      <c r="K27" s="655"/>
      <c r="L27" s="655"/>
      <c r="M27" s="655"/>
      <c r="N27" s="655"/>
      <c r="O27" s="655"/>
      <c r="P27" s="655"/>
      <c r="Q27" s="656"/>
      <c r="R27" s="657">
        <v>371126</v>
      </c>
      <c r="S27" s="658"/>
      <c r="T27" s="658"/>
      <c r="U27" s="658"/>
      <c r="V27" s="658"/>
      <c r="W27" s="658"/>
      <c r="X27" s="658"/>
      <c r="Y27" s="659"/>
      <c r="Z27" s="695">
        <v>1.2</v>
      </c>
      <c r="AA27" s="695"/>
      <c r="AB27" s="695"/>
      <c r="AC27" s="695"/>
      <c r="AD27" s="696">
        <v>2</v>
      </c>
      <c r="AE27" s="696"/>
      <c r="AF27" s="696"/>
      <c r="AG27" s="696"/>
      <c r="AH27" s="696"/>
      <c r="AI27" s="696"/>
      <c r="AJ27" s="696"/>
      <c r="AK27" s="696"/>
      <c r="AL27" s="660">
        <v>0</v>
      </c>
      <c r="AM27" s="661"/>
      <c r="AN27" s="661"/>
      <c r="AO27" s="697"/>
      <c r="AP27" s="654" t="s">
        <v>295</v>
      </c>
      <c r="AQ27" s="655"/>
      <c r="AR27" s="655"/>
      <c r="AS27" s="655"/>
      <c r="AT27" s="655"/>
      <c r="AU27" s="655"/>
      <c r="AV27" s="655"/>
      <c r="AW27" s="655"/>
      <c r="AX27" s="655"/>
      <c r="AY27" s="655"/>
      <c r="AZ27" s="655"/>
      <c r="BA27" s="655"/>
      <c r="BB27" s="655"/>
      <c r="BC27" s="655"/>
      <c r="BD27" s="655"/>
      <c r="BE27" s="655"/>
      <c r="BF27" s="656"/>
      <c r="BG27" s="657">
        <v>4179014</v>
      </c>
      <c r="BH27" s="658"/>
      <c r="BI27" s="658"/>
      <c r="BJ27" s="658"/>
      <c r="BK27" s="658"/>
      <c r="BL27" s="658"/>
      <c r="BM27" s="658"/>
      <c r="BN27" s="659"/>
      <c r="BO27" s="695">
        <v>100</v>
      </c>
      <c r="BP27" s="695"/>
      <c r="BQ27" s="695"/>
      <c r="BR27" s="695"/>
      <c r="BS27" s="696" t="s">
        <v>127</v>
      </c>
      <c r="BT27" s="696"/>
      <c r="BU27" s="696"/>
      <c r="BV27" s="696"/>
      <c r="BW27" s="696"/>
      <c r="BX27" s="696"/>
      <c r="BY27" s="696"/>
      <c r="BZ27" s="696"/>
      <c r="CA27" s="696"/>
      <c r="CB27" s="736"/>
      <c r="CD27" s="654" t="s">
        <v>296</v>
      </c>
      <c r="CE27" s="655"/>
      <c r="CF27" s="655"/>
      <c r="CG27" s="655"/>
      <c r="CH27" s="655"/>
      <c r="CI27" s="655"/>
      <c r="CJ27" s="655"/>
      <c r="CK27" s="655"/>
      <c r="CL27" s="655"/>
      <c r="CM27" s="655"/>
      <c r="CN27" s="655"/>
      <c r="CO27" s="655"/>
      <c r="CP27" s="655"/>
      <c r="CQ27" s="656"/>
      <c r="CR27" s="657">
        <v>5053327</v>
      </c>
      <c r="CS27" s="670"/>
      <c r="CT27" s="670"/>
      <c r="CU27" s="670"/>
      <c r="CV27" s="670"/>
      <c r="CW27" s="670"/>
      <c r="CX27" s="670"/>
      <c r="CY27" s="671"/>
      <c r="CZ27" s="660">
        <v>17.100000000000001</v>
      </c>
      <c r="DA27" s="672"/>
      <c r="DB27" s="672"/>
      <c r="DC27" s="673"/>
      <c r="DD27" s="663">
        <v>1293542</v>
      </c>
      <c r="DE27" s="670"/>
      <c r="DF27" s="670"/>
      <c r="DG27" s="670"/>
      <c r="DH27" s="670"/>
      <c r="DI27" s="670"/>
      <c r="DJ27" s="670"/>
      <c r="DK27" s="671"/>
      <c r="DL27" s="663">
        <v>1280994</v>
      </c>
      <c r="DM27" s="670"/>
      <c r="DN27" s="670"/>
      <c r="DO27" s="670"/>
      <c r="DP27" s="670"/>
      <c r="DQ27" s="670"/>
      <c r="DR27" s="670"/>
      <c r="DS27" s="670"/>
      <c r="DT27" s="670"/>
      <c r="DU27" s="670"/>
      <c r="DV27" s="671"/>
      <c r="DW27" s="660">
        <v>8.1</v>
      </c>
      <c r="DX27" s="672"/>
      <c r="DY27" s="672"/>
      <c r="DZ27" s="672"/>
      <c r="EA27" s="672"/>
      <c r="EB27" s="672"/>
      <c r="EC27" s="684"/>
    </row>
    <row r="28" spans="2:133" ht="11.25" customHeight="1" x14ac:dyDescent="0.15">
      <c r="B28" s="654" t="s">
        <v>297</v>
      </c>
      <c r="C28" s="655"/>
      <c r="D28" s="655"/>
      <c r="E28" s="655"/>
      <c r="F28" s="655"/>
      <c r="G28" s="655"/>
      <c r="H28" s="655"/>
      <c r="I28" s="655"/>
      <c r="J28" s="655"/>
      <c r="K28" s="655"/>
      <c r="L28" s="655"/>
      <c r="M28" s="655"/>
      <c r="N28" s="655"/>
      <c r="O28" s="655"/>
      <c r="P28" s="655"/>
      <c r="Q28" s="656"/>
      <c r="R28" s="657">
        <v>150044</v>
      </c>
      <c r="S28" s="658"/>
      <c r="T28" s="658"/>
      <c r="U28" s="658"/>
      <c r="V28" s="658"/>
      <c r="W28" s="658"/>
      <c r="X28" s="658"/>
      <c r="Y28" s="659"/>
      <c r="Z28" s="695">
        <v>0.5</v>
      </c>
      <c r="AA28" s="695"/>
      <c r="AB28" s="695"/>
      <c r="AC28" s="695"/>
      <c r="AD28" s="696" t="s">
        <v>127</v>
      </c>
      <c r="AE28" s="696"/>
      <c r="AF28" s="696"/>
      <c r="AG28" s="696"/>
      <c r="AH28" s="696"/>
      <c r="AI28" s="696"/>
      <c r="AJ28" s="696"/>
      <c r="AK28" s="696"/>
      <c r="AL28" s="660" t="s">
        <v>127</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298</v>
      </c>
      <c r="CE28" s="655"/>
      <c r="CF28" s="655"/>
      <c r="CG28" s="655"/>
      <c r="CH28" s="655"/>
      <c r="CI28" s="655"/>
      <c r="CJ28" s="655"/>
      <c r="CK28" s="655"/>
      <c r="CL28" s="655"/>
      <c r="CM28" s="655"/>
      <c r="CN28" s="655"/>
      <c r="CO28" s="655"/>
      <c r="CP28" s="655"/>
      <c r="CQ28" s="656"/>
      <c r="CR28" s="657">
        <v>2928342</v>
      </c>
      <c r="CS28" s="658"/>
      <c r="CT28" s="658"/>
      <c r="CU28" s="658"/>
      <c r="CV28" s="658"/>
      <c r="CW28" s="658"/>
      <c r="CX28" s="658"/>
      <c r="CY28" s="659"/>
      <c r="CZ28" s="660">
        <v>9.9</v>
      </c>
      <c r="DA28" s="672"/>
      <c r="DB28" s="672"/>
      <c r="DC28" s="673"/>
      <c r="DD28" s="663">
        <v>2861415</v>
      </c>
      <c r="DE28" s="658"/>
      <c r="DF28" s="658"/>
      <c r="DG28" s="658"/>
      <c r="DH28" s="658"/>
      <c r="DI28" s="658"/>
      <c r="DJ28" s="658"/>
      <c r="DK28" s="659"/>
      <c r="DL28" s="663">
        <v>2861415</v>
      </c>
      <c r="DM28" s="658"/>
      <c r="DN28" s="658"/>
      <c r="DO28" s="658"/>
      <c r="DP28" s="658"/>
      <c r="DQ28" s="658"/>
      <c r="DR28" s="658"/>
      <c r="DS28" s="658"/>
      <c r="DT28" s="658"/>
      <c r="DU28" s="658"/>
      <c r="DV28" s="659"/>
      <c r="DW28" s="660">
        <v>18.100000000000001</v>
      </c>
      <c r="DX28" s="672"/>
      <c r="DY28" s="672"/>
      <c r="DZ28" s="672"/>
      <c r="EA28" s="672"/>
      <c r="EB28" s="672"/>
      <c r="EC28" s="684"/>
    </row>
    <row r="29" spans="2:133" ht="11.25" customHeight="1" x14ac:dyDescent="0.15">
      <c r="B29" s="654" t="s">
        <v>299</v>
      </c>
      <c r="C29" s="655"/>
      <c r="D29" s="655"/>
      <c r="E29" s="655"/>
      <c r="F29" s="655"/>
      <c r="G29" s="655"/>
      <c r="H29" s="655"/>
      <c r="I29" s="655"/>
      <c r="J29" s="655"/>
      <c r="K29" s="655"/>
      <c r="L29" s="655"/>
      <c r="M29" s="655"/>
      <c r="N29" s="655"/>
      <c r="O29" s="655"/>
      <c r="P29" s="655"/>
      <c r="Q29" s="656"/>
      <c r="R29" s="657">
        <v>81347</v>
      </c>
      <c r="S29" s="658"/>
      <c r="T29" s="658"/>
      <c r="U29" s="658"/>
      <c r="V29" s="658"/>
      <c r="W29" s="658"/>
      <c r="X29" s="658"/>
      <c r="Y29" s="659"/>
      <c r="Z29" s="695">
        <v>0.3</v>
      </c>
      <c r="AA29" s="695"/>
      <c r="AB29" s="695"/>
      <c r="AC29" s="695"/>
      <c r="AD29" s="696" t="s">
        <v>127</v>
      </c>
      <c r="AE29" s="696"/>
      <c r="AF29" s="696"/>
      <c r="AG29" s="696"/>
      <c r="AH29" s="696"/>
      <c r="AI29" s="696"/>
      <c r="AJ29" s="696"/>
      <c r="AK29" s="696"/>
      <c r="AL29" s="660" t="s">
        <v>232</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300</v>
      </c>
      <c r="CE29" s="677"/>
      <c r="CF29" s="654" t="s">
        <v>301</v>
      </c>
      <c r="CG29" s="655"/>
      <c r="CH29" s="655"/>
      <c r="CI29" s="655"/>
      <c r="CJ29" s="655"/>
      <c r="CK29" s="655"/>
      <c r="CL29" s="655"/>
      <c r="CM29" s="655"/>
      <c r="CN29" s="655"/>
      <c r="CO29" s="655"/>
      <c r="CP29" s="655"/>
      <c r="CQ29" s="656"/>
      <c r="CR29" s="657">
        <v>2928342</v>
      </c>
      <c r="CS29" s="670"/>
      <c r="CT29" s="670"/>
      <c r="CU29" s="670"/>
      <c r="CV29" s="670"/>
      <c r="CW29" s="670"/>
      <c r="CX29" s="670"/>
      <c r="CY29" s="671"/>
      <c r="CZ29" s="660">
        <v>9.9</v>
      </c>
      <c r="DA29" s="672"/>
      <c r="DB29" s="672"/>
      <c r="DC29" s="673"/>
      <c r="DD29" s="663">
        <v>2861415</v>
      </c>
      <c r="DE29" s="670"/>
      <c r="DF29" s="670"/>
      <c r="DG29" s="670"/>
      <c r="DH29" s="670"/>
      <c r="DI29" s="670"/>
      <c r="DJ29" s="670"/>
      <c r="DK29" s="671"/>
      <c r="DL29" s="663">
        <v>2861415</v>
      </c>
      <c r="DM29" s="670"/>
      <c r="DN29" s="670"/>
      <c r="DO29" s="670"/>
      <c r="DP29" s="670"/>
      <c r="DQ29" s="670"/>
      <c r="DR29" s="670"/>
      <c r="DS29" s="670"/>
      <c r="DT29" s="670"/>
      <c r="DU29" s="670"/>
      <c r="DV29" s="671"/>
      <c r="DW29" s="660">
        <v>18.100000000000001</v>
      </c>
      <c r="DX29" s="672"/>
      <c r="DY29" s="672"/>
      <c r="DZ29" s="672"/>
      <c r="EA29" s="672"/>
      <c r="EB29" s="672"/>
      <c r="EC29" s="684"/>
    </row>
    <row r="30" spans="2:133" ht="11.25" customHeight="1" x14ac:dyDescent="0.15">
      <c r="B30" s="654" t="s">
        <v>302</v>
      </c>
      <c r="C30" s="655"/>
      <c r="D30" s="655"/>
      <c r="E30" s="655"/>
      <c r="F30" s="655"/>
      <c r="G30" s="655"/>
      <c r="H30" s="655"/>
      <c r="I30" s="655"/>
      <c r="J30" s="655"/>
      <c r="K30" s="655"/>
      <c r="L30" s="655"/>
      <c r="M30" s="655"/>
      <c r="N30" s="655"/>
      <c r="O30" s="655"/>
      <c r="P30" s="655"/>
      <c r="Q30" s="656"/>
      <c r="R30" s="657">
        <v>4614765</v>
      </c>
      <c r="S30" s="658"/>
      <c r="T30" s="658"/>
      <c r="U30" s="658"/>
      <c r="V30" s="658"/>
      <c r="W30" s="658"/>
      <c r="X30" s="658"/>
      <c r="Y30" s="659"/>
      <c r="Z30" s="695">
        <v>15.1</v>
      </c>
      <c r="AA30" s="695"/>
      <c r="AB30" s="695"/>
      <c r="AC30" s="695"/>
      <c r="AD30" s="696" t="s">
        <v>232</v>
      </c>
      <c r="AE30" s="696"/>
      <c r="AF30" s="696"/>
      <c r="AG30" s="696"/>
      <c r="AH30" s="696"/>
      <c r="AI30" s="696"/>
      <c r="AJ30" s="696"/>
      <c r="AK30" s="696"/>
      <c r="AL30" s="660" t="s">
        <v>127</v>
      </c>
      <c r="AM30" s="661"/>
      <c r="AN30" s="661"/>
      <c r="AO30" s="697"/>
      <c r="AP30" s="709" t="s">
        <v>218</v>
      </c>
      <c r="AQ30" s="710"/>
      <c r="AR30" s="710"/>
      <c r="AS30" s="710"/>
      <c r="AT30" s="710"/>
      <c r="AU30" s="710"/>
      <c r="AV30" s="710"/>
      <c r="AW30" s="710"/>
      <c r="AX30" s="710"/>
      <c r="AY30" s="710"/>
      <c r="AZ30" s="710"/>
      <c r="BA30" s="710"/>
      <c r="BB30" s="710"/>
      <c r="BC30" s="710"/>
      <c r="BD30" s="710"/>
      <c r="BE30" s="710"/>
      <c r="BF30" s="711"/>
      <c r="BG30" s="709" t="s">
        <v>303</v>
      </c>
      <c r="BH30" s="727"/>
      <c r="BI30" s="727"/>
      <c r="BJ30" s="727"/>
      <c r="BK30" s="727"/>
      <c r="BL30" s="727"/>
      <c r="BM30" s="727"/>
      <c r="BN30" s="727"/>
      <c r="BO30" s="727"/>
      <c r="BP30" s="727"/>
      <c r="BQ30" s="728"/>
      <c r="BR30" s="709" t="s">
        <v>304</v>
      </c>
      <c r="BS30" s="727"/>
      <c r="BT30" s="727"/>
      <c r="BU30" s="727"/>
      <c r="BV30" s="727"/>
      <c r="BW30" s="727"/>
      <c r="BX30" s="727"/>
      <c r="BY30" s="727"/>
      <c r="BZ30" s="727"/>
      <c r="CA30" s="727"/>
      <c r="CB30" s="728"/>
      <c r="CD30" s="678"/>
      <c r="CE30" s="679"/>
      <c r="CF30" s="654" t="s">
        <v>305</v>
      </c>
      <c r="CG30" s="655"/>
      <c r="CH30" s="655"/>
      <c r="CI30" s="655"/>
      <c r="CJ30" s="655"/>
      <c r="CK30" s="655"/>
      <c r="CL30" s="655"/>
      <c r="CM30" s="655"/>
      <c r="CN30" s="655"/>
      <c r="CO30" s="655"/>
      <c r="CP30" s="655"/>
      <c r="CQ30" s="656"/>
      <c r="CR30" s="657">
        <v>2762425</v>
      </c>
      <c r="CS30" s="658"/>
      <c r="CT30" s="658"/>
      <c r="CU30" s="658"/>
      <c r="CV30" s="658"/>
      <c r="CW30" s="658"/>
      <c r="CX30" s="658"/>
      <c r="CY30" s="659"/>
      <c r="CZ30" s="660">
        <v>9.3000000000000007</v>
      </c>
      <c r="DA30" s="672"/>
      <c r="DB30" s="672"/>
      <c r="DC30" s="673"/>
      <c r="DD30" s="663">
        <v>2695931</v>
      </c>
      <c r="DE30" s="658"/>
      <c r="DF30" s="658"/>
      <c r="DG30" s="658"/>
      <c r="DH30" s="658"/>
      <c r="DI30" s="658"/>
      <c r="DJ30" s="658"/>
      <c r="DK30" s="659"/>
      <c r="DL30" s="663">
        <v>2695931</v>
      </c>
      <c r="DM30" s="658"/>
      <c r="DN30" s="658"/>
      <c r="DO30" s="658"/>
      <c r="DP30" s="658"/>
      <c r="DQ30" s="658"/>
      <c r="DR30" s="658"/>
      <c r="DS30" s="658"/>
      <c r="DT30" s="658"/>
      <c r="DU30" s="658"/>
      <c r="DV30" s="659"/>
      <c r="DW30" s="660">
        <v>17</v>
      </c>
      <c r="DX30" s="672"/>
      <c r="DY30" s="672"/>
      <c r="DZ30" s="672"/>
      <c r="EA30" s="672"/>
      <c r="EB30" s="672"/>
      <c r="EC30" s="684"/>
    </row>
    <row r="31" spans="2:133" ht="11.25" customHeight="1" x14ac:dyDescent="0.15">
      <c r="B31" s="724" t="s">
        <v>306</v>
      </c>
      <c r="C31" s="725"/>
      <c r="D31" s="725"/>
      <c r="E31" s="725"/>
      <c r="F31" s="725"/>
      <c r="G31" s="725"/>
      <c r="H31" s="725"/>
      <c r="I31" s="725"/>
      <c r="J31" s="725"/>
      <c r="K31" s="725"/>
      <c r="L31" s="725"/>
      <c r="M31" s="725"/>
      <c r="N31" s="725"/>
      <c r="O31" s="725"/>
      <c r="P31" s="725"/>
      <c r="Q31" s="726"/>
      <c r="R31" s="657" t="s">
        <v>127</v>
      </c>
      <c r="S31" s="658"/>
      <c r="T31" s="658"/>
      <c r="U31" s="658"/>
      <c r="V31" s="658"/>
      <c r="W31" s="658"/>
      <c r="X31" s="658"/>
      <c r="Y31" s="659"/>
      <c r="Z31" s="695" t="s">
        <v>127</v>
      </c>
      <c r="AA31" s="695"/>
      <c r="AB31" s="695"/>
      <c r="AC31" s="695"/>
      <c r="AD31" s="696" t="s">
        <v>127</v>
      </c>
      <c r="AE31" s="696"/>
      <c r="AF31" s="696"/>
      <c r="AG31" s="696"/>
      <c r="AH31" s="696"/>
      <c r="AI31" s="696"/>
      <c r="AJ31" s="696"/>
      <c r="AK31" s="696"/>
      <c r="AL31" s="660" t="s">
        <v>232</v>
      </c>
      <c r="AM31" s="661"/>
      <c r="AN31" s="661"/>
      <c r="AO31" s="697"/>
      <c r="AP31" s="729" t="s">
        <v>307</v>
      </c>
      <c r="AQ31" s="730"/>
      <c r="AR31" s="730"/>
      <c r="AS31" s="730"/>
      <c r="AT31" s="731" t="s">
        <v>308</v>
      </c>
      <c r="AU31" s="218"/>
      <c r="AV31" s="218"/>
      <c r="AW31" s="218"/>
      <c r="AX31" s="715" t="s">
        <v>183</v>
      </c>
      <c r="AY31" s="716"/>
      <c r="AZ31" s="716"/>
      <c r="BA31" s="716"/>
      <c r="BB31" s="716"/>
      <c r="BC31" s="716"/>
      <c r="BD31" s="716"/>
      <c r="BE31" s="716"/>
      <c r="BF31" s="717"/>
      <c r="BG31" s="719">
        <v>99.2</v>
      </c>
      <c r="BH31" s="720"/>
      <c r="BI31" s="720"/>
      <c r="BJ31" s="720"/>
      <c r="BK31" s="720"/>
      <c r="BL31" s="720"/>
      <c r="BM31" s="721">
        <v>96.2</v>
      </c>
      <c r="BN31" s="720"/>
      <c r="BO31" s="720"/>
      <c r="BP31" s="720"/>
      <c r="BQ31" s="722"/>
      <c r="BR31" s="719">
        <v>99.2</v>
      </c>
      <c r="BS31" s="720"/>
      <c r="BT31" s="720"/>
      <c r="BU31" s="720"/>
      <c r="BV31" s="720"/>
      <c r="BW31" s="720"/>
      <c r="BX31" s="721">
        <v>96</v>
      </c>
      <c r="BY31" s="720"/>
      <c r="BZ31" s="720"/>
      <c r="CA31" s="720"/>
      <c r="CB31" s="722"/>
      <c r="CD31" s="678"/>
      <c r="CE31" s="679"/>
      <c r="CF31" s="654" t="s">
        <v>309</v>
      </c>
      <c r="CG31" s="655"/>
      <c r="CH31" s="655"/>
      <c r="CI31" s="655"/>
      <c r="CJ31" s="655"/>
      <c r="CK31" s="655"/>
      <c r="CL31" s="655"/>
      <c r="CM31" s="655"/>
      <c r="CN31" s="655"/>
      <c r="CO31" s="655"/>
      <c r="CP31" s="655"/>
      <c r="CQ31" s="656"/>
      <c r="CR31" s="657">
        <v>165917</v>
      </c>
      <c r="CS31" s="670"/>
      <c r="CT31" s="670"/>
      <c r="CU31" s="670"/>
      <c r="CV31" s="670"/>
      <c r="CW31" s="670"/>
      <c r="CX31" s="670"/>
      <c r="CY31" s="671"/>
      <c r="CZ31" s="660">
        <v>0.6</v>
      </c>
      <c r="DA31" s="672"/>
      <c r="DB31" s="672"/>
      <c r="DC31" s="673"/>
      <c r="DD31" s="663">
        <v>165484</v>
      </c>
      <c r="DE31" s="670"/>
      <c r="DF31" s="670"/>
      <c r="DG31" s="670"/>
      <c r="DH31" s="670"/>
      <c r="DI31" s="670"/>
      <c r="DJ31" s="670"/>
      <c r="DK31" s="671"/>
      <c r="DL31" s="663">
        <v>165484</v>
      </c>
      <c r="DM31" s="670"/>
      <c r="DN31" s="670"/>
      <c r="DO31" s="670"/>
      <c r="DP31" s="670"/>
      <c r="DQ31" s="670"/>
      <c r="DR31" s="670"/>
      <c r="DS31" s="670"/>
      <c r="DT31" s="670"/>
      <c r="DU31" s="670"/>
      <c r="DV31" s="671"/>
      <c r="DW31" s="660">
        <v>1</v>
      </c>
      <c r="DX31" s="672"/>
      <c r="DY31" s="672"/>
      <c r="DZ31" s="672"/>
      <c r="EA31" s="672"/>
      <c r="EB31" s="672"/>
      <c r="EC31" s="684"/>
    </row>
    <row r="32" spans="2:133" ht="11.25" customHeight="1" x14ac:dyDescent="0.15">
      <c r="B32" s="654" t="s">
        <v>310</v>
      </c>
      <c r="C32" s="655"/>
      <c r="D32" s="655"/>
      <c r="E32" s="655"/>
      <c r="F32" s="655"/>
      <c r="G32" s="655"/>
      <c r="H32" s="655"/>
      <c r="I32" s="655"/>
      <c r="J32" s="655"/>
      <c r="K32" s="655"/>
      <c r="L32" s="655"/>
      <c r="M32" s="655"/>
      <c r="N32" s="655"/>
      <c r="O32" s="655"/>
      <c r="P32" s="655"/>
      <c r="Q32" s="656"/>
      <c r="R32" s="657">
        <v>2208645</v>
      </c>
      <c r="S32" s="658"/>
      <c r="T32" s="658"/>
      <c r="U32" s="658"/>
      <c r="V32" s="658"/>
      <c r="W32" s="658"/>
      <c r="X32" s="658"/>
      <c r="Y32" s="659"/>
      <c r="Z32" s="695">
        <v>7.2</v>
      </c>
      <c r="AA32" s="695"/>
      <c r="AB32" s="695"/>
      <c r="AC32" s="695"/>
      <c r="AD32" s="696" t="s">
        <v>127</v>
      </c>
      <c r="AE32" s="696"/>
      <c r="AF32" s="696"/>
      <c r="AG32" s="696"/>
      <c r="AH32" s="696"/>
      <c r="AI32" s="696"/>
      <c r="AJ32" s="696"/>
      <c r="AK32" s="696"/>
      <c r="AL32" s="660" t="s">
        <v>127</v>
      </c>
      <c r="AM32" s="661"/>
      <c r="AN32" s="661"/>
      <c r="AO32" s="697"/>
      <c r="AP32" s="698"/>
      <c r="AQ32" s="699"/>
      <c r="AR32" s="699"/>
      <c r="AS32" s="699"/>
      <c r="AT32" s="732"/>
      <c r="AU32" s="214" t="s">
        <v>311</v>
      </c>
      <c r="AX32" s="654" t="s">
        <v>312</v>
      </c>
      <c r="AY32" s="655"/>
      <c r="AZ32" s="655"/>
      <c r="BA32" s="655"/>
      <c r="BB32" s="655"/>
      <c r="BC32" s="655"/>
      <c r="BD32" s="655"/>
      <c r="BE32" s="655"/>
      <c r="BF32" s="656"/>
      <c r="BG32" s="723">
        <v>99.3</v>
      </c>
      <c r="BH32" s="670"/>
      <c r="BI32" s="670"/>
      <c r="BJ32" s="670"/>
      <c r="BK32" s="670"/>
      <c r="BL32" s="670"/>
      <c r="BM32" s="661">
        <v>97.4</v>
      </c>
      <c r="BN32" s="670"/>
      <c r="BO32" s="670"/>
      <c r="BP32" s="670"/>
      <c r="BQ32" s="693"/>
      <c r="BR32" s="723">
        <v>99.3</v>
      </c>
      <c r="BS32" s="670"/>
      <c r="BT32" s="670"/>
      <c r="BU32" s="670"/>
      <c r="BV32" s="670"/>
      <c r="BW32" s="670"/>
      <c r="BX32" s="661">
        <v>97.2</v>
      </c>
      <c r="BY32" s="670"/>
      <c r="BZ32" s="670"/>
      <c r="CA32" s="670"/>
      <c r="CB32" s="693"/>
      <c r="CD32" s="680"/>
      <c r="CE32" s="681"/>
      <c r="CF32" s="654" t="s">
        <v>313</v>
      </c>
      <c r="CG32" s="655"/>
      <c r="CH32" s="655"/>
      <c r="CI32" s="655"/>
      <c r="CJ32" s="655"/>
      <c r="CK32" s="655"/>
      <c r="CL32" s="655"/>
      <c r="CM32" s="655"/>
      <c r="CN32" s="655"/>
      <c r="CO32" s="655"/>
      <c r="CP32" s="655"/>
      <c r="CQ32" s="656"/>
      <c r="CR32" s="657" t="s">
        <v>232</v>
      </c>
      <c r="CS32" s="658"/>
      <c r="CT32" s="658"/>
      <c r="CU32" s="658"/>
      <c r="CV32" s="658"/>
      <c r="CW32" s="658"/>
      <c r="CX32" s="658"/>
      <c r="CY32" s="659"/>
      <c r="CZ32" s="660" t="s">
        <v>127</v>
      </c>
      <c r="DA32" s="672"/>
      <c r="DB32" s="672"/>
      <c r="DC32" s="673"/>
      <c r="DD32" s="663" t="s">
        <v>127</v>
      </c>
      <c r="DE32" s="658"/>
      <c r="DF32" s="658"/>
      <c r="DG32" s="658"/>
      <c r="DH32" s="658"/>
      <c r="DI32" s="658"/>
      <c r="DJ32" s="658"/>
      <c r="DK32" s="659"/>
      <c r="DL32" s="663" t="s">
        <v>127</v>
      </c>
      <c r="DM32" s="658"/>
      <c r="DN32" s="658"/>
      <c r="DO32" s="658"/>
      <c r="DP32" s="658"/>
      <c r="DQ32" s="658"/>
      <c r="DR32" s="658"/>
      <c r="DS32" s="658"/>
      <c r="DT32" s="658"/>
      <c r="DU32" s="658"/>
      <c r="DV32" s="659"/>
      <c r="DW32" s="660" t="s">
        <v>127</v>
      </c>
      <c r="DX32" s="672"/>
      <c r="DY32" s="672"/>
      <c r="DZ32" s="672"/>
      <c r="EA32" s="672"/>
      <c r="EB32" s="672"/>
      <c r="EC32" s="684"/>
    </row>
    <row r="33" spans="2:133" ht="11.25" customHeight="1" x14ac:dyDescent="0.15">
      <c r="B33" s="654" t="s">
        <v>314</v>
      </c>
      <c r="C33" s="655"/>
      <c r="D33" s="655"/>
      <c r="E33" s="655"/>
      <c r="F33" s="655"/>
      <c r="G33" s="655"/>
      <c r="H33" s="655"/>
      <c r="I33" s="655"/>
      <c r="J33" s="655"/>
      <c r="K33" s="655"/>
      <c r="L33" s="655"/>
      <c r="M33" s="655"/>
      <c r="N33" s="655"/>
      <c r="O33" s="655"/>
      <c r="P33" s="655"/>
      <c r="Q33" s="656"/>
      <c r="R33" s="657">
        <v>143283</v>
      </c>
      <c r="S33" s="658"/>
      <c r="T33" s="658"/>
      <c r="U33" s="658"/>
      <c r="V33" s="658"/>
      <c r="W33" s="658"/>
      <c r="X33" s="658"/>
      <c r="Y33" s="659"/>
      <c r="Z33" s="695">
        <v>0.5</v>
      </c>
      <c r="AA33" s="695"/>
      <c r="AB33" s="695"/>
      <c r="AC33" s="695"/>
      <c r="AD33" s="696">
        <v>9770</v>
      </c>
      <c r="AE33" s="696"/>
      <c r="AF33" s="696"/>
      <c r="AG33" s="696"/>
      <c r="AH33" s="696"/>
      <c r="AI33" s="696"/>
      <c r="AJ33" s="696"/>
      <c r="AK33" s="696"/>
      <c r="AL33" s="660">
        <v>0.1</v>
      </c>
      <c r="AM33" s="661"/>
      <c r="AN33" s="661"/>
      <c r="AO33" s="697"/>
      <c r="AP33" s="700"/>
      <c r="AQ33" s="701"/>
      <c r="AR33" s="701"/>
      <c r="AS33" s="701"/>
      <c r="AT33" s="733"/>
      <c r="AU33" s="219"/>
      <c r="AV33" s="219"/>
      <c r="AW33" s="219"/>
      <c r="AX33" s="638" t="s">
        <v>315</v>
      </c>
      <c r="AY33" s="639"/>
      <c r="AZ33" s="639"/>
      <c r="BA33" s="639"/>
      <c r="BB33" s="639"/>
      <c r="BC33" s="639"/>
      <c r="BD33" s="639"/>
      <c r="BE33" s="639"/>
      <c r="BF33" s="640"/>
      <c r="BG33" s="718">
        <v>99</v>
      </c>
      <c r="BH33" s="642"/>
      <c r="BI33" s="642"/>
      <c r="BJ33" s="642"/>
      <c r="BK33" s="642"/>
      <c r="BL33" s="642"/>
      <c r="BM33" s="688">
        <v>94.6</v>
      </c>
      <c r="BN33" s="642"/>
      <c r="BO33" s="642"/>
      <c r="BP33" s="642"/>
      <c r="BQ33" s="705"/>
      <c r="BR33" s="718">
        <v>99.1</v>
      </c>
      <c r="BS33" s="642"/>
      <c r="BT33" s="642"/>
      <c r="BU33" s="642"/>
      <c r="BV33" s="642"/>
      <c r="BW33" s="642"/>
      <c r="BX33" s="688">
        <v>94.4</v>
      </c>
      <c r="BY33" s="642"/>
      <c r="BZ33" s="642"/>
      <c r="CA33" s="642"/>
      <c r="CB33" s="705"/>
      <c r="CD33" s="654" t="s">
        <v>316</v>
      </c>
      <c r="CE33" s="655"/>
      <c r="CF33" s="655"/>
      <c r="CG33" s="655"/>
      <c r="CH33" s="655"/>
      <c r="CI33" s="655"/>
      <c r="CJ33" s="655"/>
      <c r="CK33" s="655"/>
      <c r="CL33" s="655"/>
      <c r="CM33" s="655"/>
      <c r="CN33" s="655"/>
      <c r="CO33" s="655"/>
      <c r="CP33" s="655"/>
      <c r="CQ33" s="656"/>
      <c r="CR33" s="657">
        <v>14892245</v>
      </c>
      <c r="CS33" s="670"/>
      <c r="CT33" s="670"/>
      <c r="CU33" s="670"/>
      <c r="CV33" s="670"/>
      <c r="CW33" s="670"/>
      <c r="CX33" s="670"/>
      <c r="CY33" s="671"/>
      <c r="CZ33" s="660">
        <v>50.3</v>
      </c>
      <c r="DA33" s="672"/>
      <c r="DB33" s="672"/>
      <c r="DC33" s="673"/>
      <c r="DD33" s="663">
        <v>10068281</v>
      </c>
      <c r="DE33" s="670"/>
      <c r="DF33" s="670"/>
      <c r="DG33" s="670"/>
      <c r="DH33" s="670"/>
      <c r="DI33" s="670"/>
      <c r="DJ33" s="670"/>
      <c r="DK33" s="671"/>
      <c r="DL33" s="663">
        <v>7596343</v>
      </c>
      <c r="DM33" s="670"/>
      <c r="DN33" s="670"/>
      <c r="DO33" s="670"/>
      <c r="DP33" s="670"/>
      <c r="DQ33" s="670"/>
      <c r="DR33" s="670"/>
      <c r="DS33" s="670"/>
      <c r="DT33" s="670"/>
      <c r="DU33" s="670"/>
      <c r="DV33" s="671"/>
      <c r="DW33" s="660">
        <v>48</v>
      </c>
      <c r="DX33" s="672"/>
      <c r="DY33" s="672"/>
      <c r="DZ33" s="672"/>
      <c r="EA33" s="672"/>
      <c r="EB33" s="672"/>
      <c r="EC33" s="684"/>
    </row>
    <row r="34" spans="2:133" ht="11.25" customHeight="1" x14ac:dyDescent="0.15">
      <c r="B34" s="654" t="s">
        <v>317</v>
      </c>
      <c r="C34" s="655"/>
      <c r="D34" s="655"/>
      <c r="E34" s="655"/>
      <c r="F34" s="655"/>
      <c r="G34" s="655"/>
      <c r="H34" s="655"/>
      <c r="I34" s="655"/>
      <c r="J34" s="655"/>
      <c r="K34" s="655"/>
      <c r="L34" s="655"/>
      <c r="M34" s="655"/>
      <c r="N34" s="655"/>
      <c r="O34" s="655"/>
      <c r="P34" s="655"/>
      <c r="Q34" s="656"/>
      <c r="R34" s="657">
        <v>487368</v>
      </c>
      <c r="S34" s="658"/>
      <c r="T34" s="658"/>
      <c r="U34" s="658"/>
      <c r="V34" s="658"/>
      <c r="W34" s="658"/>
      <c r="X34" s="658"/>
      <c r="Y34" s="659"/>
      <c r="Z34" s="695">
        <v>1.6</v>
      </c>
      <c r="AA34" s="695"/>
      <c r="AB34" s="695"/>
      <c r="AC34" s="695"/>
      <c r="AD34" s="696" t="s">
        <v>127</v>
      </c>
      <c r="AE34" s="696"/>
      <c r="AF34" s="696"/>
      <c r="AG34" s="696"/>
      <c r="AH34" s="696"/>
      <c r="AI34" s="696"/>
      <c r="AJ34" s="696"/>
      <c r="AK34" s="696"/>
      <c r="AL34" s="660" t="s">
        <v>127</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318</v>
      </c>
      <c r="CE34" s="655"/>
      <c r="CF34" s="655"/>
      <c r="CG34" s="655"/>
      <c r="CH34" s="655"/>
      <c r="CI34" s="655"/>
      <c r="CJ34" s="655"/>
      <c r="CK34" s="655"/>
      <c r="CL34" s="655"/>
      <c r="CM34" s="655"/>
      <c r="CN34" s="655"/>
      <c r="CO34" s="655"/>
      <c r="CP34" s="655"/>
      <c r="CQ34" s="656"/>
      <c r="CR34" s="657">
        <v>4344120</v>
      </c>
      <c r="CS34" s="658"/>
      <c r="CT34" s="658"/>
      <c r="CU34" s="658"/>
      <c r="CV34" s="658"/>
      <c r="CW34" s="658"/>
      <c r="CX34" s="658"/>
      <c r="CY34" s="659"/>
      <c r="CZ34" s="660">
        <v>14.7</v>
      </c>
      <c r="DA34" s="672"/>
      <c r="DB34" s="672"/>
      <c r="DC34" s="673"/>
      <c r="DD34" s="663">
        <v>2496968</v>
      </c>
      <c r="DE34" s="658"/>
      <c r="DF34" s="658"/>
      <c r="DG34" s="658"/>
      <c r="DH34" s="658"/>
      <c r="DI34" s="658"/>
      <c r="DJ34" s="658"/>
      <c r="DK34" s="659"/>
      <c r="DL34" s="663">
        <v>2122068</v>
      </c>
      <c r="DM34" s="658"/>
      <c r="DN34" s="658"/>
      <c r="DO34" s="658"/>
      <c r="DP34" s="658"/>
      <c r="DQ34" s="658"/>
      <c r="DR34" s="658"/>
      <c r="DS34" s="658"/>
      <c r="DT34" s="658"/>
      <c r="DU34" s="658"/>
      <c r="DV34" s="659"/>
      <c r="DW34" s="660">
        <v>13.4</v>
      </c>
      <c r="DX34" s="672"/>
      <c r="DY34" s="672"/>
      <c r="DZ34" s="672"/>
      <c r="EA34" s="672"/>
      <c r="EB34" s="672"/>
      <c r="EC34" s="684"/>
    </row>
    <row r="35" spans="2:133" ht="11.25" customHeight="1" x14ac:dyDescent="0.15">
      <c r="B35" s="654" t="s">
        <v>319</v>
      </c>
      <c r="C35" s="655"/>
      <c r="D35" s="655"/>
      <c r="E35" s="655"/>
      <c r="F35" s="655"/>
      <c r="G35" s="655"/>
      <c r="H35" s="655"/>
      <c r="I35" s="655"/>
      <c r="J35" s="655"/>
      <c r="K35" s="655"/>
      <c r="L35" s="655"/>
      <c r="M35" s="655"/>
      <c r="N35" s="655"/>
      <c r="O35" s="655"/>
      <c r="P35" s="655"/>
      <c r="Q35" s="656"/>
      <c r="R35" s="657">
        <v>1566969</v>
      </c>
      <c r="S35" s="658"/>
      <c r="T35" s="658"/>
      <c r="U35" s="658"/>
      <c r="V35" s="658"/>
      <c r="W35" s="658"/>
      <c r="X35" s="658"/>
      <c r="Y35" s="659"/>
      <c r="Z35" s="695">
        <v>5.0999999999999996</v>
      </c>
      <c r="AA35" s="695"/>
      <c r="AB35" s="695"/>
      <c r="AC35" s="695"/>
      <c r="AD35" s="696" t="s">
        <v>232</v>
      </c>
      <c r="AE35" s="696"/>
      <c r="AF35" s="696"/>
      <c r="AG35" s="696"/>
      <c r="AH35" s="696"/>
      <c r="AI35" s="696"/>
      <c r="AJ35" s="696"/>
      <c r="AK35" s="696"/>
      <c r="AL35" s="660" t="s">
        <v>127</v>
      </c>
      <c r="AM35" s="661"/>
      <c r="AN35" s="661"/>
      <c r="AO35" s="697"/>
      <c r="AP35" s="222"/>
      <c r="AQ35" s="709" t="s">
        <v>320</v>
      </c>
      <c r="AR35" s="710"/>
      <c r="AS35" s="710"/>
      <c r="AT35" s="710"/>
      <c r="AU35" s="710"/>
      <c r="AV35" s="710"/>
      <c r="AW35" s="710"/>
      <c r="AX35" s="710"/>
      <c r="AY35" s="710"/>
      <c r="AZ35" s="710"/>
      <c r="BA35" s="710"/>
      <c r="BB35" s="710"/>
      <c r="BC35" s="710"/>
      <c r="BD35" s="710"/>
      <c r="BE35" s="710"/>
      <c r="BF35" s="711"/>
      <c r="BG35" s="709" t="s">
        <v>321</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322</v>
      </c>
      <c r="CE35" s="655"/>
      <c r="CF35" s="655"/>
      <c r="CG35" s="655"/>
      <c r="CH35" s="655"/>
      <c r="CI35" s="655"/>
      <c r="CJ35" s="655"/>
      <c r="CK35" s="655"/>
      <c r="CL35" s="655"/>
      <c r="CM35" s="655"/>
      <c r="CN35" s="655"/>
      <c r="CO35" s="655"/>
      <c r="CP35" s="655"/>
      <c r="CQ35" s="656"/>
      <c r="CR35" s="657">
        <v>1326037</v>
      </c>
      <c r="CS35" s="670"/>
      <c r="CT35" s="670"/>
      <c r="CU35" s="670"/>
      <c r="CV35" s="670"/>
      <c r="CW35" s="670"/>
      <c r="CX35" s="670"/>
      <c r="CY35" s="671"/>
      <c r="CZ35" s="660">
        <v>4.5</v>
      </c>
      <c r="DA35" s="672"/>
      <c r="DB35" s="672"/>
      <c r="DC35" s="673"/>
      <c r="DD35" s="663">
        <v>1118439</v>
      </c>
      <c r="DE35" s="670"/>
      <c r="DF35" s="670"/>
      <c r="DG35" s="670"/>
      <c r="DH35" s="670"/>
      <c r="DI35" s="670"/>
      <c r="DJ35" s="670"/>
      <c r="DK35" s="671"/>
      <c r="DL35" s="663">
        <v>752712</v>
      </c>
      <c r="DM35" s="670"/>
      <c r="DN35" s="670"/>
      <c r="DO35" s="670"/>
      <c r="DP35" s="670"/>
      <c r="DQ35" s="670"/>
      <c r="DR35" s="670"/>
      <c r="DS35" s="670"/>
      <c r="DT35" s="670"/>
      <c r="DU35" s="670"/>
      <c r="DV35" s="671"/>
      <c r="DW35" s="660">
        <v>4.8</v>
      </c>
      <c r="DX35" s="672"/>
      <c r="DY35" s="672"/>
      <c r="DZ35" s="672"/>
      <c r="EA35" s="672"/>
      <c r="EB35" s="672"/>
      <c r="EC35" s="684"/>
    </row>
    <row r="36" spans="2:133" ht="11.25" customHeight="1" x14ac:dyDescent="0.15">
      <c r="B36" s="654" t="s">
        <v>323</v>
      </c>
      <c r="C36" s="655"/>
      <c r="D36" s="655"/>
      <c r="E36" s="655"/>
      <c r="F36" s="655"/>
      <c r="G36" s="655"/>
      <c r="H36" s="655"/>
      <c r="I36" s="655"/>
      <c r="J36" s="655"/>
      <c r="K36" s="655"/>
      <c r="L36" s="655"/>
      <c r="M36" s="655"/>
      <c r="N36" s="655"/>
      <c r="O36" s="655"/>
      <c r="P36" s="655"/>
      <c r="Q36" s="656"/>
      <c r="R36" s="657">
        <v>805188</v>
      </c>
      <c r="S36" s="658"/>
      <c r="T36" s="658"/>
      <c r="U36" s="658"/>
      <c r="V36" s="658"/>
      <c r="W36" s="658"/>
      <c r="X36" s="658"/>
      <c r="Y36" s="659"/>
      <c r="Z36" s="695">
        <v>2.6</v>
      </c>
      <c r="AA36" s="695"/>
      <c r="AB36" s="695"/>
      <c r="AC36" s="695"/>
      <c r="AD36" s="696" t="s">
        <v>127</v>
      </c>
      <c r="AE36" s="696"/>
      <c r="AF36" s="696"/>
      <c r="AG36" s="696"/>
      <c r="AH36" s="696"/>
      <c r="AI36" s="696"/>
      <c r="AJ36" s="696"/>
      <c r="AK36" s="696"/>
      <c r="AL36" s="660" t="s">
        <v>127</v>
      </c>
      <c r="AM36" s="661"/>
      <c r="AN36" s="661"/>
      <c r="AO36" s="697"/>
      <c r="AP36" s="222"/>
      <c r="AQ36" s="706" t="s">
        <v>324</v>
      </c>
      <c r="AR36" s="707"/>
      <c r="AS36" s="707"/>
      <c r="AT36" s="707"/>
      <c r="AU36" s="707"/>
      <c r="AV36" s="707"/>
      <c r="AW36" s="707"/>
      <c r="AX36" s="707"/>
      <c r="AY36" s="708"/>
      <c r="AZ36" s="712">
        <v>3598017</v>
      </c>
      <c r="BA36" s="713"/>
      <c r="BB36" s="713"/>
      <c r="BC36" s="713"/>
      <c r="BD36" s="713"/>
      <c r="BE36" s="713"/>
      <c r="BF36" s="714"/>
      <c r="BG36" s="715" t="s">
        <v>325</v>
      </c>
      <c r="BH36" s="716"/>
      <c r="BI36" s="716"/>
      <c r="BJ36" s="716"/>
      <c r="BK36" s="716"/>
      <c r="BL36" s="716"/>
      <c r="BM36" s="716"/>
      <c r="BN36" s="716"/>
      <c r="BO36" s="716"/>
      <c r="BP36" s="716"/>
      <c r="BQ36" s="716"/>
      <c r="BR36" s="716"/>
      <c r="BS36" s="716"/>
      <c r="BT36" s="716"/>
      <c r="BU36" s="717"/>
      <c r="BV36" s="712">
        <v>1455</v>
      </c>
      <c r="BW36" s="713"/>
      <c r="BX36" s="713"/>
      <c r="BY36" s="713"/>
      <c r="BZ36" s="713"/>
      <c r="CA36" s="713"/>
      <c r="CB36" s="714"/>
      <c r="CD36" s="654" t="s">
        <v>326</v>
      </c>
      <c r="CE36" s="655"/>
      <c r="CF36" s="655"/>
      <c r="CG36" s="655"/>
      <c r="CH36" s="655"/>
      <c r="CI36" s="655"/>
      <c r="CJ36" s="655"/>
      <c r="CK36" s="655"/>
      <c r="CL36" s="655"/>
      <c r="CM36" s="655"/>
      <c r="CN36" s="655"/>
      <c r="CO36" s="655"/>
      <c r="CP36" s="655"/>
      <c r="CQ36" s="656"/>
      <c r="CR36" s="657">
        <v>4968432</v>
      </c>
      <c r="CS36" s="658"/>
      <c r="CT36" s="658"/>
      <c r="CU36" s="658"/>
      <c r="CV36" s="658"/>
      <c r="CW36" s="658"/>
      <c r="CX36" s="658"/>
      <c r="CY36" s="659"/>
      <c r="CZ36" s="660">
        <v>16.8</v>
      </c>
      <c r="DA36" s="672"/>
      <c r="DB36" s="672"/>
      <c r="DC36" s="673"/>
      <c r="DD36" s="663">
        <v>3678917</v>
      </c>
      <c r="DE36" s="658"/>
      <c r="DF36" s="658"/>
      <c r="DG36" s="658"/>
      <c r="DH36" s="658"/>
      <c r="DI36" s="658"/>
      <c r="DJ36" s="658"/>
      <c r="DK36" s="659"/>
      <c r="DL36" s="663">
        <v>2968418</v>
      </c>
      <c r="DM36" s="658"/>
      <c r="DN36" s="658"/>
      <c r="DO36" s="658"/>
      <c r="DP36" s="658"/>
      <c r="DQ36" s="658"/>
      <c r="DR36" s="658"/>
      <c r="DS36" s="658"/>
      <c r="DT36" s="658"/>
      <c r="DU36" s="658"/>
      <c r="DV36" s="659"/>
      <c r="DW36" s="660">
        <v>18.7</v>
      </c>
      <c r="DX36" s="672"/>
      <c r="DY36" s="672"/>
      <c r="DZ36" s="672"/>
      <c r="EA36" s="672"/>
      <c r="EB36" s="672"/>
      <c r="EC36" s="684"/>
    </row>
    <row r="37" spans="2:133" ht="11.25" customHeight="1" x14ac:dyDescent="0.15">
      <c r="B37" s="654" t="s">
        <v>327</v>
      </c>
      <c r="C37" s="655"/>
      <c r="D37" s="655"/>
      <c r="E37" s="655"/>
      <c r="F37" s="655"/>
      <c r="G37" s="655"/>
      <c r="H37" s="655"/>
      <c r="I37" s="655"/>
      <c r="J37" s="655"/>
      <c r="K37" s="655"/>
      <c r="L37" s="655"/>
      <c r="M37" s="655"/>
      <c r="N37" s="655"/>
      <c r="O37" s="655"/>
      <c r="P37" s="655"/>
      <c r="Q37" s="656"/>
      <c r="R37" s="657">
        <v>678804</v>
      </c>
      <c r="S37" s="658"/>
      <c r="T37" s="658"/>
      <c r="U37" s="658"/>
      <c r="V37" s="658"/>
      <c r="W37" s="658"/>
      <c r="X37" s="658"/>
      <c r="Y37" s="659"/>
      <c r="Z37" s="695">
        <v>2.2000000000000002</v>
      </c>
      <c r="AA37" s="695"/>
      <c r="AB37" s="695"/>
      <c r="AC37" s="695"/>
      <c r="AD37" s="696">
        <v>17937</v>
      </c>
      <c r="AE37" s="696"/>
      <c r="AF37" s="696"/>
      <c r="AG37" s="696"/>
      <c r="AH37" s="696"/>
      <c r="AI37" s="696"/>
      <c r="AJ37" s="696"/>
      <c r="AK37" s="696"/>
      <c r="AL37" s="660">
        <v>0.1</v>
      </c>
      <c r="AM37" s="661"/>
      <c r="AN37" s="661"/>
      <c r="AO37" s="697"/>
      <c r="AQ37" s="690" t="s">
        <v>328</v>
      </c>
      <c r="AR37" s="691"/>
      <c r="AS37" s="691"/>
      <c r="AT37" s="691"/>
      <c r="AU37" s="691"/>
      <c r="AV37" s="691"/>
      <c r="AW37" s="691"/>
      <c r="AX37" s="691"/>
      <c r="AY37" s="692"/>
      <c r="AZ37" s="657">
        <v>991593</v>
      </c>
      <c r="BA37" s="658"/>
      <c r="BB37" s="658"/>
      <c r="BC37" s="658"/>
      <c r="BD37" s="670"/>
      <c r="BE37" s="670"/>
      <c r="BF37" s="693"/>
      <c r="BG37" s="654" t="s">
        <v>329</v>
      </c>
      <c r="BH37" s="655"/>
      <c r="BI37" s="655"/>
      <c r="BJ37" s="655"/>
      <c r="BK37" s="655"/>
      <c r="BL37" s="655"/>
      <c r="BM37" s="655"/>
      <c r="BN37" s="655"/>
      <c r="BO37" s="655"/>
      <c r="BP37" s="655"/>
      <c r="BQ37" s="655"/>
      <c r="BR37" s="655"/>
      <c r="BS37" s="655"/>
      <c r="BT37" s="655"/>
      <c r="BU37" s="656"/>
      <c r="BV37" s="657">
        <v>-85856</v>
      </c>
      <c r="BW37" s="658"/>
      <c r="BX37" s="658"/>
      <c r="BY37" s="658"/>
      <c r="BZ37" s="658"/>
      <c r="CA37" s="658"/>
      <c r="CB37" s="694"/>
      <c r="CD37" s="654" t="s">
        <v>330</v>
      </c>
      <c r="CE37" s="655"/>
      <c r="CF37" s="655"/>
      <c r="CG37" s="655"/>
      <c r="CH37" s="655"/>
      <c r="CI37" s="655"/>
      <c r="CJ37" s="655"/>
      <c r="CK37" s="655"/>
      <c r="CL37" s="655"/>
      <c r="CM37" s="655"/>
      <c r="CN37" s="655"/>
      <c r="CO37" s="655"/>
      <c r="CP37" s="655"/>
      <c r="CQ37" s="656"/>
      <c r="CR37" s="657">
        <v>2101612</v>
      </c>
      <c r="CS37" s="670"/>
      <c r="CT37" s="670"/>
      <c r="CU37" s="670"/>
      <c r="CV37" s="670"/>
      <c r="CW37" s="670"/>
      <c r="CX37" s="670"/>
      <c r="CY37" s="671"/>
      <c r="CZ37" s="660">
        <v>7.1</v>
      </c>
      <c r="DA37" s="672"/>
      <c r="DB37" s="672"/>
      <c r="DC37" s="673"/>
      <c r="DD37" s="663">
        <v>1840315</v>
      </c>
      <c r="DE37" s="670"/>
      <c r="DF37" s="670"/>
      <c r="DG37" s="670"/>
      <c r="DH37" s="670"/>
      <c r="DI37" s="670"/>
      <c r="DJ37" s="670"/>
      <c r="DK37" s="671"/>
      <c r="DL37" s="663">
        <v>1792142</v>
      </c>
      <c r="DM37" s="670"/>
      <c r="DN37" s="670"/>
      <c r="DO37" s="670"/>
      <c r="DP37" s="670"/>
      <c r="DQ37" s="670"/>
      <c r="DR37" s="670"/>
      <c r="DS37" s="670"/>
      <c r="DT37" s="670"/>
      <c r="DU37" s="670"/>
      <c r="DV37" s="671"/>
      <c r="DW37" s="660">
        <v>11.3</v>
      </c>
      <c r="DX37" s="672"/>
      <c r="DY37" s="672"/>
      <c r="DZ37" s="672"/>
      <c r="EA37" s="672"/>
      <c r="EB37" s="672"/>
      <c r="EC37" s="684"/>
    </row>
    <row r="38" spans="2:133" ht="11.25" customHeight="1" x14ac:dyDescent="0.15">
      <c r="B38" s="654" t="s">
        <v>331</v>
      </c>
      <c r="C38" s="655"/>
      <c r="D38" s="655"/>
      <c r="E38" s="655"/>
      <c r="F38" s="655"/>
      <c r="G38" s="655"/>
      <c r="H38" s="655"/>
      <c r="I38" s="655"/>
      <c r="J38" s="655"/>
      <c r="K38" s="655"/>
      <c r="L38" s="655"/>
      <c r="M38" s="655"/>
      <c r="N38" s="655"/>
      <c r="O38" s="655"/>
      <c r="P38" s="655"/>
      <c r="Q38" s="656"/>
      <c r="R38" s="657">
        <v>2012541</v>
      </c>
      <c r="S38" s="658"/>
      <c r="T38" s="658"/>
      <c r="U38" s="658"/>
      <c r="V38" s="658"/>
      <c r="W38" s="658"/>
      <c r="X38" s="658"/>
      <c r="Y38" s="659"/>
      <c r="Z38" s="695">
        <v>6.6</v>
      </c>
      <c r="AA38" s="695"/>
      <c r="AB38" s="695"/>
      <c r="AC38" s="695"/>
      <c r="AD38" s="696" t="s">
        <v>232</v>
      </c>
      <c r="AE38" s="696"/>
      <c r="AF38" s="696"/>
      <c r="AG38" s="696"/>
      <c r="AH38" s="696"/>
      <c r="AI38" s="696"/>
      <c r="AJ38" s="696"/>
      <c r="AK38" s="696"/>
      <c r="AL38" s="660" t="s">
        <v>127</v>
      </c>
      <c r="AM38" s="661"/>
      <c r="AN38" s="661"/>
      <c r="AO38" s="697"/>
      <c r="AQ38" s="690" t="s">
        <v>332</v>
      </c>
      <c r="AR38" s="691"/>
      <c r="AS38" s="691"/>
      <c r="AT38" s="691"/>
      <c r="AU38" s="691"/>
      <c r="AV38" s="691"/>
      <c r="AW38" s="691"/>
      <c r="AX38" s="691"/>
      <c r="AY38" s="692"/>
      <c r="AZ38" s="657">
        <v>494514</v>
      </c>
      <c r="BA38" s="658"/>
      <c r="BB38" s="658"/>
      <c r="BC38" s="658"/>
      <c r="BD38" s="670"/>
      <c r="BE38" s="670"/>
      <c r="BF38" s="693"/>
      <c r="BG38" s="654" t="s">
        <v>333</v>
      </c>
      <c r="BH38" s="655"/>
      <c r="BI38" s="655"/>
      <c r="BJ38" s="655"/>
      <c r="BK38" s="655"/>
      <c r="BL38" s="655"/>
      <c r="BM38" s="655"/>
      <c r="BN38" s="655"/>
      <c r="BO38" s="655"/>
      <c r="BP38" s="655"/>
      <c r="BQ38" s="655"/>
      <c r="BR38" s="655"/>
      <c r="BS38" s="655"/>
      <c r="BT38" s="655"/>
      <c r="BU38" s="656"/>
      <c r="BV38" s="657">
        <v>6114</v>
      </c>
      <c r="BW38" s="658"/>
      <c r="BX38" s="658"/>
      <c r="BY38" s="658"/>
      <c r="BZ38" s="658"/>
      <c r="CA38" s="658"/>
      <c r="CB38" s="694"/>
      <c r="CD38" s="654" t="s">
        <v>334</v>
      </c>
      <c r="CE38" s="655"/>
      <c r="CF38" s="655"/>
      <c r="CG38" s="655"/>
      <c r="CH38" s="655"/>
      <c r="CI38" s="655"/>
      <c r="CJ38" s="655"/>
      <c r="CK38" s="655"/>
      <c r="CL38" s="655"/>
      <c r="CM38" s="655"/>
      <c r="CN38" s="655"/>
      <c r="CO38" s="655"/>
      <c r="CP38" s="655"/>
      <c r="CQ38" s="656"/>
      <c r="CR38" s="657">
        <v>2111910</v>
      </c>
      <c r="CS38" s="658"/>
      <c r="CT38" s="658"/>
      <c r="CU38" s="658"/>
      <c r="CV38" s="658"/>
      <c r="CW38" s="658"/>
      <c r="CX38" s="658"/>
      <c r="CY38" s="659"/>
      <c r="CZ38" s="660">
        <v>7.1</v>
      </c>
      <c r="DA38" s="672"/>
      <c r="DB38" s="672"/>
      <c r="DC38" s="673"/>
      <c r="DD38" s="663">
        <v>1712446</v>
      </c>
      <c r="DE38" s="658"/>
      <c r="DF38" s="658"/>
      <c r="DG38" s="658"/>
      <c r="DH38" s="658"/>
      <c r="DI38" s="658"/>
      <c r="DJ38" s="658"/>
      <c r="DK38" s="659"/>
      <c r="DL38" s="663">
        <v>1623454</v>
      </c>
      <c r="DM38" s="658"/>
      <c r="DN38" s="658"/>
      <c r="DO38" s="658"/>
      <c r="DP38" s="658"/>
      <c r="DQ38" s="658"/>
      <c r="DR38" s="658"/>
      <c r="DS38" s="658"/>
      <c r="DT38" s="658"/>
      <c r="DU38" s="658"/>
      <c r="DV38" s="659"/>
      <c r="DW38" s="660">
        <v>10.199999999999999</v>
      </c>
      <c r="DX38" s="672"/>
      <c r="DY38" s="672"/>
      <c r="DZ38" s="672"/>
      <c r="EA38" s="672"/>
      <c r="EB38" s="672"/>
      <c r="EC38" s="684"/>
    </row>
    <row r="39" spans="2:133" ht="11.25" customHeight="1" x14ac:dyDescent="0.15">
      <c r="B39" s="654" t="s">
        <v>335</v>
      </c>
      <c r="C39" s="655"/>
      <c r="D39" s="655"/>
      <c r="E39" s="655"/>
      <c r="F39" s="655"/>
      <c r="G39" s="655"/>
      <c r="H39" s="655"/>
      <c r="I39" s="655"/>
      <c r="J39" s="655"/>
      <c r="K39" s="655"/>
      <c r="L39" s="655"/>
      <c r="M39" s="655"/>
      <c r="N39" s="655"/>
      <c r="O39" s="655"/>
      <c r="P39" s="655"/>
      <c r="Q39" s="656"/>
      <c r="R39" s="657" t="s">
        <v>232</v>
      </c>
      <c r="S39" s="658"/>
      <c r="T39" s="658"/>
      <c r="U39" s="658"/>
      <c r="V39" s="658"/>
      <c r="W39" s="658"/>
      <c r="X39" s="658"/>
      <c r="Y39" s="659"/>
      <c r="Z39" s="695" t="s">
        <v>127</v>
      </c>
      <c r="AA39" s="695"/>
      <c r="AB39" s="695"/>
      <c r="AC39" s="695"/>
      <c r="AD39" s="696" t="s">
        <v>232</v>
      </c>
      <c r="AE39" s="696"/>
      <c r="AF39" s="696"/>
      <c r="AG39" s="696"/>
      <c r="AH39" s="696"/>
      <c r="AI39" s="696"/>
      <c r="AJ39" s="696"/>
      <c r="AK39" s="696"/>
      <c r="AL39" s="660" t="s">
        <v>127</v>
      </c>
      <c r="AM39" s="661"/>
      <c r="AN39" s="661"/>
      <c r="AO39" s="697"/>
      <c r="AQ39" s="690" t="s">
        <v>336</v>
      </c>
      <c r="AR39" s="691"/>
      <c r="AS39" s="691"/>
      <c r="AT39" s="691"/>
      <c r="AU39" s="691"/>
      <c r="AV39" s="691"/>
      <c r="AW39" s="691"/>
      <c r="AX39" s="691"/>
      <c r="AY39" s="692"/>
      <c r="AZ39" s="657">
        <v>61583</v>
      </c>
      <c r="BA39" s="658"/>
      <c r="BB39" s="658"/>
      <c r="BC39" s="658"/>
      <c r="BD39" s="670"/>
      <c r="BE39" s="670"/>
      <c r="BF39" s="693"/>
      <c r="BG39" s="654" t="s">
        <v>337</v>
      </c>
      <c r="BH39" s="655"/>
      <c r="BI39" s="655"/>
      <c r="BJ39" s="655"/>
      <c r="BK39" s="655"/>
      <c r="BL39" s="655"/>
      <c r="BM39" s="655"/>
      <c r="BN39" s="655"/>
      <c r="BO39" s="655"/>
      <c r="BP39" s="655"/>
      <c r="BQ39" s="655"/>
      <c r="BR39" s="655"/>
      <c r="BS39" s="655"/>
      <c r="BT39" s="655"/>
      <c r="BU39" s="656"/>
      <c r="BV39" s="657">
        <v>9290</v>
      </c>
      <c r="BW39" s="658"/>
      <c r="BX39" s="658"/>
      <c r="BY39" s="658"/>
      <c r="BZ39" s="658"/>
      <c r="CA39" s="658"/>
      <c r="CB39" s="694"/>
      <c r="CD39" s="654" t="s">
        <v>338</v>
      </c>
      <c r="CE39" s="655"/>
      <c r="CF39" s="655"/>
      <c r="CG39" s="655"/>
      <c r="CH39" s="655"/>
      <c r="CI39" s="655"/>
      <c r="CJ39" s="655"/>
      <c r="CK39" s="655"/>
      <c r="CL39" s="655"/>
      <c r="CM39" s="655"/>
      <c r="CN39" s="655"/>
      <c r="CO39" s="655"/>
      <c r="CP39" s="655"/>
      <c r="CQ39" s="656"/>
      <c r="CR39" s="657">
        <v>1219251</v>
      </c>
      <c r="CS39" s="670"/>
      <c r="CT39" s="670"/>
      <c r="CU39" s="670"/>
      <c r="CV39" s="670"/>
      <c r="CW39" s="670"/>
      <c r="CX39" s="670"/>
      <c r="CY39" s="671"/>
      <c r="CZ39" s="660">
        <v>4.0999999999999996</v>
      </c>
      <c r="DA39" s="672"/>
      <c r="DB39" s="672"/>
      <c r="DC39" s="673"/>
      <c r="DD39" s="663">
        <v>591016</v>
      </c>
      <c r="DE39" s="670"/>
      <c r="DF39" s="670"/>
      <c r="DG39" s="670"/>
      <c r="DH39" s="670"/>
      <c r="DI39" s="670"/>
      <c r="DJ39" s="670"/>
      <c r="DK39" s="671"/>
      <c r="DL39" s="663" t="s">
        <v>127</v>
      </c>
      <c r="DM39" s="670"/>
      <c r="DN39" s="670"/>
      <c r="DO39" s="670"/>
      <c r="DP39" s="670"/>
      <c r="DQ39" s="670"/>
      <c r="DR39" s="670"/>
      <c r="DS39" s="670"/>
      <c r="DT39" s="670"/>
      <c r="DU39" s="670"/>
      <c r="DV39" s="671"/>
      <c r="DW39" s="660" t="s">
        <v>232</v>
      </c>
      <c r="DX39" s="672"/>
      <c r="DY39" s="672"/>
      <c r="DZ39" s="672"/>
      <c r="EA39" s="672"/>
      <c r="EB39" s="672"/>
      <c r="EC39" s="684"/>
    </row>
    <row r="40" spans="2:133" ht="11.25" customHeight="1" x14ac:dyDescent="0.15">
      <c r="B40" s="654" t="s">
        <v>339</v>
      </c>
      <c r="C40" s="655"/>
      <c r="D40" s="655"/>
      <c r="E40" s="655"/>
      <c r="F40" s="655"/>
      <c r="G40" s="655"/>
      <c r="H40" s="655"/>
      <c r="I40" s="655"/>
      <c r="J40" s="655"/>
      <c r="K40" s="655"/>
      <c r="L40" s="655"/>
      <c r="M40" s="655"/>
      <c r="N40" s="655"/>
      <c r="O40" s="655"/>
      <c r="P40" s="655"/>
      <c r="Q40" s="656"/>
      <c r="R40" s="657">
        <v>165841</v>
      </c>
      <c r="S40" s="658"/>
      <c r="T40" s="658"/>
      <c r="U40" s="658"/>
      <c r="V40" s="658"/>
      <c r="W40" s="658"/>
      <c r="X40" s="658"/>
      <c r="Y40" s="659"/>
      <c r="Z40" s="695">
        <v>0.5</v>
      </c>
      <c r="AA40" s="695"/>
      <c r="AB40" s="695"/>
      <c r="AC40" s="695"/>
      <c r="AD40" s="696" t="s">
        <v>232</v>
      </c>
      <c r="AE40" s="696"/>
      <c r="AF40" s="696"/>
      <c r="AG40" s="696"/>
      <c r="AH40" s="696"/>
      <c r="AI40" s="696"/>
      <c r="AJ40" s="696"/>
      <c r="AK40" s="696"/>
      <c r="AL40" s="660" t="s">
        <v>232</v>
      </c>
      <c r="AM40" s="661"/>
      <c r="AN40" s="661"/>
      <c r="AO40" s="697"/>
      <c r="AQ40" s="690" t="s">
        <v>340</v>
      </c>
      <c r="AR40" s="691"/>
      <c r="AS40" s="691"/>
      <c r="AT40" s="691"/>
      <c r="AU40" s="691"/>
      <c r="AV40" s="691"/>
      <c r="AW40" s="691"/>
      <c r="AX40" s="691"/>
      <c r="AY40" s="692"/>
      <c r="AZ40" s="657" t="s">
        <v>127</v>
      </c>
      <c r="BA40" s="658"/>
      <c r="BB40" s="658"/>
      <c r="BC40" s="658"/>
      <c r="BD40" s="670"/>
      <c r="BE40" s="670"/>
      <c r="BF40" s="693"/>
      <c r="BG40" s="698" t="s">
        <v>341</v>
      </c>
      <c r="BH40" s="699"/>
      <c r="BI40" s="699"/>
      <c r="BJ40" s="699"/>
      <c r="BK40" s="699"/>
      <c r="BL40" s="223"/>
      <c r="BM40" s="655" t="s">
        <v>342</v>
      </c>
      <c r="BN40" s="655"/>
      <c r="BO40" s="655"/>
      <c r="BP40" s="655"/>
      <c r="BQ40" s="655"/>
      <c r="BR40" s="655"/>
      <c r="BS40" s="655"/>
      <c r="BT40" s="655"/>
      <c r="BU40" s="656"/>
      <c r="BV40" s="657">
        <v>78</v>
      </c>
      <c r="BW40" s="658"/>
      <c r="BX40" s="658"/>
      <c r="BY40" s="658"/>
      <c r="BZ40" s="658"/>
      <c r="CA40" s="658"/>
      <c r="CB40" s="694"/>
      <c r="CD40" s="654" t="s">
        <v>343</v>
      </c>
      <c r="CE40" s="655"/>
      <c r="CF40" s="655"/>
      <c r="CG40" s="655"/>
      <c r="CH40" s="655"/>
      <c r="CI40" s="655"/>
      <c r="CJ40" s="655"/>
      <c r="CK40" s="655"/>
      <c r="CL40" s="655"/>
      <c r="CM40" s="655"/>
      <c r="CN40" s="655"/>
      <c r="CO40" s="655"/>
      <c r="CP40" s="655"/>
      <c r="CQ40" s="656"/>
      <c r="CR40" s="657">
        <v>922495</v>
      </c>
      <c r="CS40" s="658"/>
      <c r="CT40" s="658"/>
      <c r="CU40" s="658"/>
      <c r="CV40" s="658"/>
      <c r="CW40" s="658"/>
      <c r="CX40" s="658"/>
      <c r="CY40" s="659"/>
      <c r="CZ40" s="660">
        <v>3.1</v>
      </c>
      <c r="DA40" s="672"/>
      <c r="DB40" s="672"/>
      <c r="DC40" s="673"/>
      <c r="DD40" s="663">
        <v>470495</v>
      </c>
      <c r="DE40" s="658"/>
      <c r="DF40" s="658"/>
      <c r="DG40" s="658"/>
      <c r="DH40" s="658"/>
      <c r="DI40" s="658"/>
      <c r="DJ40" s="658"/>
      <c r="DK40" s="659"/>
      <c r="DL40" s="663">
        <v>129691</v>
      </c>
      <c r="DM40" s="658"/>
      <c r="DN40" s="658"/>
      <c r="DO40" s="658"/>
      <c r="DP40" s="658"/>
      <c r="DQ40" s="658"/>
      <c r="DR40" s="658"/>
      <c r="DS40" s="658"/>
      <c r="DT40" s="658"/>
      <c r="DU40" s="658"/>
      <c r="DV40" s="659"/>
      <c r="DW40" s="660">
        <v>0.8</v>
      </c>
      <c r="DX40" s="672"/>
      <c r="DY40" s="672"/>
      <c r="DZ40" s="672"/>
      <c r="EA40" s="672"/>
      <c r="EB40" s="672"/>
      <c r="EC40" s="684"/>
    </row>
    <row r="41" spans="2:133" ht="11.25" customHeight="1" x14ac:dyDescent="0.15">
      <c r="B41" s="638" t="s">
        <v>344</v>
      </c>
      <c r="C41" s="639"/>
      <c r="D41" s="639"/>
      <c r="E41" s="639"/>
      <c r="F41" s="639"/>
      <c r="G41" s="639"/>
      <c r="H41" s="639"/>
      <c r="I41" s="639"/>
      <c r="J41" s="639"/>
      <c r="K41" s="639"/>
      <c r="L41" s="639"/>
      <c r="M41" s="639"/>
      <c r="N41" s="639"/>
      <c r="O41" s="639"/>
      <c r="P41" s="639"/>
      <c r="Q41" s="640"/>
      <c r="R41" s="641">
        <v>30496181</v>
      </c>
      <c r="S41" s="682"/>
      <c r="T41" s="682"/>
      <c r="U41" s="682"/>
      <c r="V41" s="682"/>
      <c r="W41" s="682"/>
      <c r="X41" s="682"/>
      <c r="Y41" s="685"/>
      <c r="Z41" s="686">
        <v>100</v>
      </c>
      <c r="AA41" s="686"/>
      <c r="AB41" s="686"/>
      <c r="AC41" s="686"/>
      <c r="AD41" s="687">
        <v>15675770</v>
      </c>
      <c r="AE41" s="687"/>
      <c r="AF41" s="687"/>
      <c r="AG41" s="687"/>
      <c r="AH41" s="687"/>
      <c r="AI41" s="687"/>
      <c r="AJ41" s="687"/>
      <c r="AK41" s="687"/>
      <c r="AL41" s="644">
        <v>100</v>
      </c>
      <c r="AM41" s="688"/>
      <c r="AN41" s="688"/>
      <c r="AO41" s="689"/>
      <c r="AQ41" s="690" t="s">
        <v>345</v>
      </c>
      <c r="AR41" s="691"/>
      <c r="AS41" s="691"/>
      <c r="AT41" s="691"/>
      <c r="AU41" s="691"/>
      <c r="AV41" s="691"/>
      <c r="AW41" s="691"/>
      <c r="AX41" s="691"/>
      <c r="AY41" s="692"/>
      <c r="AZ41" s="657">
        <v>497012</v>
      </c>
      <c r="BA41" s="658"/>
      <c r="BB41" s="658"/>
      <c r="BC41" s="658"/>
      <c r="BD41" s="670"/>
      <c r="BE41" s="670"/>
      <c r="BF41" s="693"/>
      <c r="BG41" s="698"/>
      <c r="BH41" s="699"/>
      <c r="BI41" s="699"/>
      <c r="BJ41" s="699"/>
      <c r="BK41" s="699"/>
      <c r="BL41" s="223"/>
      <c r="BM41" s="655" t="s">
        <v>346</v>
      </c>
      <c r="BN41" s="655"/>
      <c r="BO41" s="655"/>
      <c r="BP41" s="655"/>
      <c r="BQ41" s="655"/>
      <c r="BR41" s="655"/>
      <c r="BS41" s="655"/>
      <c r="BT41" s="655"/>
      <c r="BU41" s="656"/>
      <c r="BV41" s="657" t="s">
        <v>127</v>
      </c>
      <c r="BW41" s="658"/>
      <c r="BX41" s="658"/>
      <c r="BY41" s="658"/>
      <c r="BZ41" s="658"/>
      <c r="CA41" s="658"/>
      <c r="CB41" s="694"/>
      <c r="CD41" s="654" t="s">
        <v>347</v>
      </c>
      <c r="CE41" s="655"/>
      <c r="CF41" s="655"/>
      <c r="CG41" s="655"/>
      <c r="CH41" s="655"/>
      <c r="CI41" s="655"/>
      <c r="CJ41" s="655"/>
      <c r="CK41" s="655"/>
      <c r="CL41" s="655"/>
      <c r="CM41" s="655"/>
      <c r="CN41" s="655"/>
      <c r="CO41" s="655"/>
      <c r="CP41" s="655"/>
      <c r="CQ41" s="656"/>
      <c r="CR41" s="657" t="s">
        <v>127</v>
      </c>
      <c r="CS41" s="670"/>
      <c r="CT41" s="670"/>
      <c r="CU41" s="670"/>
      <c r="CV41" s="670"/>
      <c r="CW41" s="670"/>
      <c r="CX41" s="670"/>
      <c r="CY41" s="671"/>
      <c r="CZ41" s="660" t="s">
        <v>127</v>
      </c>
      <c r="DA41" s="672"/>
      <c r="DB41" s="672"/>
      <c r="DC41" s="673"/>
      <c r="DD41" s="663" t="s">
        <v>127</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348</v>
      </c>
      <c r="AR42" s="703"/>
      <c r="AS42" s="703"/>
      <c r="AT42" s="703"/>
      <c r="AU42" s="703"/>
      <c r="AV42" s="703"/>
      <c r="AW42" s="703"/>
      <c r="AX42" s="703"/>
      <c r="AY42" s="704"/>
      <c r="AZ42" s="641">
        <v>1553315</v>
      </c>
      <c r="BA42" s="682"/>
      <c r="BB42" s="682"/>
      <c r="BC42" s="682"/>
      <c r="BD42" s="642"/>
      <c r="BE42" s="642"/>
      <c r="BF42" s="705"/>
      <c r="BG42" s="700"/>
      <c r="BH42" s="701"/>
      <c r="BI42" s="701"/>
      <c r="BJ42" s="701"/>
      <c r="BK42" s="701"/>
      <c r="BL42" s="224"/>
      <c r="BM42" s="639" t="s">
        <v>349</v>
      </c>
      <c r="BN42" s="639"/>
      <c r="BO42" s="639"/>
      <c r="BP42" s="639"/>
      <c r="BQ42" s="639"/>
      <c r="BR42" s="639"/>
      <c r="BS42" s="639"/>
      <c r="BT42" s="639"/>
      <c r="BU42" s="640"/>
      <c r="BV42" s="641">
        <v>343</v>
      </c>
      <c r="BW42" s="682"/>
      <c r="BX42" s="682"/>
      <c r="BY42" s="682"/>
      <c r="BZ42" s="682"/>
      <c r="CA42" s="682"/>
      <c r="CB42" s="683"/>
      <c r="CD42" s="654" t="s">
        <v>350</v>
      </c>
      <c r="CE42" s="655"/>
      <c r="CF42" s="655"/>
      <c r="CG42" s="655"/>
      <c r="CH42" s="655"/>
      <c r="CI42" s="655"/>
      <c r="CJ42" s="655"/>
      <c r="CK42" s="655"/>
      <c r="CL42" s="655"/>
      <c r="CM42" s="655"/>
      <c r="CN42" s="655"/>
      <c r="CO42" s="655"/>
      <c r="CP42" s="655"/>
      <c r="CQ42" s="656"/>
      <c r="CR42" s="657">
        <v>2569607</v>
      </c>
      <c r="CS42" s="670"/>
      <c r="CT42" s="670"/>
      <c r="CU42" s="670"/>
      <c r="CV42" s="670"/>
      <c r="CW42" s="670"/>
      <c r="CX42" s="670"/>
      <c r="CY42" s="671"/>
      <c r="CZ42" s="660">
        <v>8.6999999999999993</v>
      </c>
      <c r="DA42" s="672"/>
      <c r="DB42" s="672"/>
      <c r="DC42" s="673"/>
      <c r="DD42" s="663">
        <v>547495</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351</v>
      </c>
      <c r="CD43" s="654" t="s">
        <v>352</v>
      </c>
      <c r="CE43" s="655"/>
      <c r="CF43" s="655"/>
      <c r="CG43" s="655"/>
      <c r="CH43" s="655"/>
      <c r="CI43" s="655"/>
      <c r="CJ43" s="655"/>
      <c r="CK43" s="655"/>
      <c r="CL43" s="655"/>
      <c r="CM43" s="655"/>
      <c r="CN43" s="655"/>
      <c r="CO43" s="655"/>
      <c r="CP43" s="655"/>
      <c r="CQ43" s="656"/>
      <c r="CR43" s="657">
        <v>42969</v>
      </c>
      <c r="CS43" s="670"/>
      <c r="CT43" s="670"/>
      <c r="CU43" s="670"/>
      <c r="CV43" s="670"/>
      <c r="CW43" s="670"/>
      <c r="CX43" s="670"/>
      <c r="CY43" s="671"/>
      <c r="CZ43" s="660">
        <v>0.1</v>
      </c>
      <c r="DA43" s="672"/>
      <c r="DB43" s="672"/>
      <c r="DC43" s="673"/>
      <c r="DD43" s="663">
        <v>42427</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353</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300</v>
      </c>
      <c r="CE44" s="677"/>
      <c r="CF44" s="654" t="s">
        <v>354</v>
      </c>
      <c r="CG44" s="655"/>
      <c r="CH44" s="655"/>
      <c r="CI44" s="655"/>
      <c r="CJ44" s="655"/>
      <c r="CK44" s="655"/>
      <c r="CL44" s="655"/>
      <c r="CM44" s="655"/>
      <c r="CN44" s="655"/>
      <c r="CO44" s="655"/>
      <c r="CP44" s="655"/>
      <c r="CQ44" s="656"/>
      <c r="CR44" s="657">
        <v>2569607</v>
      </c>
      <c r="CS44" s="658"/>
      <c r="CT44" s="658"/>
      <c r="CU44" s="658"/>
      <c r="CV44" s="658"/>
      <c r="CW44" s="658"/>
      <c r="CX44" s="658"/>
      <c r="CY44" s="659"/>
      <c r="CZ44" s="660">
        <v>8.6999999999999993</v>
      </c>
      <c r="DA44" s="661"/>
      <c r="DB44" s="661"/>
      <c r="DC44" s="662"/>
      <c r="DD44" s="663">
        <v>547495</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355</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356</v>
      </c>
      <c r="CG45" s="655"/>
      <c r="CH45" s="655"/>
      <c r="CI45" s="655"/>
      <c r="CJ45" s="655"/>
      <c r="CK45" s="655"/>
      <c r="CL45" s="655"/>
      <c r="CM45" s="655"/>
      <c r="CN45" s="655"/>
      <c r="CO45" s="655"/>
      <c r="CP45" s="655"/>
      <c r="CQ45" s="656"/>
      <c r="CR45" s="657">
        <v>890541</v>
      </c>
      <c r="CS45" s="670"/>
      <c r="CT45" s="670"/>
      <c r="CU45" s="670"/>
      <c r="CV45" s="670"/>
      <c r="CW45" s="670"/>
      <c r="CX45" s="670"/>
      <c r="CY45" s="671"/>
      <c r="CZ45" s="660">
        <v>3</v>
      </c>
      <c r="DA45" s="672"/>
      <c r="DB45" s="672"/>
      <c r="DC45" s="673"/>
      <c r="DD45" s="663">
        <v>104284</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357</v>
      </c>
      <c r="CG46" s="655"/>
      <c r="CH46" s="655"/>
      <c r="CI46" s="655"/>
      <c r="CJ46" s="655"/>
      <c r="CK46" s="655"/>
      <c r="CL46" s="655"/>
      <c r="CM46" s="655"/>
      <c r="CN46" s="655"/>
      <c r="CO46" s="655"/>
      <c r="CP46" s="655"/>
      <c r="CQ46" s="656"/>
      <c r="CR46" s="657">
        <v>1612396</v>
      </c>
      <c r="CS46" s="658"/>
      <c r="CT46" s="658"/>
      <c r="CU46" s="658"/>
      <c r="CV46" s="658"/>
      <c r="CW46" s="658"/>
      <c r="CX46" s="658"/>
      <c r="CY46" s="659"/>
      <c r="CZ46" s="660">
        <v>5.4</v>
      </c>
      <c r="DA46" s="661"/>
      <c r="DB46" s="661"/>
      <c r="DC46" s="662"/>
      <c r="DD46" s="663">
        <v>428441</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358</v>
      </c>
      <c r="CG47" s="655"/>
      <c r="CH47" s="655"/>
      <c r="CI47" s="655"/>
      <c r="CJ47" s="655"/>
      <c r="CK47" s="655"/>
      <c r="CL47" s="655"/>
      <c r="CM47" s="655"/>
      <c r="CN47" s="655"/>
      <c r="CO47" s="655"/>
      <c r="CP47" s="655"/>
      <c r="CQ47" s="656"/>
      <c r="CR47" s="657" t="s">
        <v>232</v>
      </c>
      <c r="CS47" s="670"/>
      <c r="CT47" s="670"/>
      <c r="CU47" s="670"/>
      <c r="CV47" s="670"/>
      <c r="CW47" s="670"/>
      <c r="CX47" s="670"/>
      <c r="CY47" s="671"/>
      <c r="CZ47" s="660" t="s">
        <v>127</v>
      </c>
      <c r="DA47" s="672"/>
      <c r="DB47" s="672"/>
      <c r="DC47" s="673"/>
      <c r="DD47" s="663" t="s">
        <v>127</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359</v>
      </c>
      <c r="CG48" s="655"/>
      <c r="CH48" s="655"/>
      <c r="CI48" s="655"/>
      <c r="CJ48" s="655"/>
      <c r="CK48" s="655"/>
      <c r="CL48" s="655"/>
      <c r="CM48" s="655"/>
      <c r="CN48" s="655"/>
      <c r="CO48" s="655"/>
      <c r="CP48" s="655"/>
      <c r="CQ48" s="656"/>
      <c r="CR48" s="657" t="s">
        <v>232</v>
      </c>
      <c r="CS48" s="658"/>
      <c r="CT48" s="658"/>
      <c r="CU48" s="658"/>
      <c r="CV48" s="658"/>
      <c r="CW48" s="658"/>
      <c r="CX48" s="658"/>
      <c r="CY48" s="659"/>
      <c r="CZ48" s="660" t="s">
        <v>232</v>
      </c>
      <c r="DA48" s="661"/>
      <c r="DB48" s="661"/>
      <c r="DC48" s="662"/>
      <c r="DD48" s="663" t="s">
        <v>232</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360</v>
      </c>
      <c r="CE49" s="639"/>
      <c r="CF49" s="639"/>
      <c r="CG49" s="639"/>
      <c r="CH49" s="639"/>
      <c r="CI49" s="639"/>
      <c r="CJ49" s="639"/>
      <c r="CK49" s="639"/>
      <c r="CL49" s="639"/>
      <c r="CM49" s="639"/>
      <c r="CN49" s="639"/>
      <c r="CO49" s="639"/>
      <c r="CP49" s="639"/>
      <c r="CQ49" s="640"/>
      <c r="CR49" s="641">
        <v>29596316</v>
      </c>
      <c r="CS49" s="642"/>
      <c r="CT49" s="642"/>
      <c r="CU49" s="642"/>
      <c r="CV49" s="642"/>
      <c r="CW49" s="642"/>
      <c r="CX49" s="642"/>
      <c r="CY49" s="643"/>
      <c r="CZ49" s="644">
        <v>100</v>
      </c>
      <c r="DA49" s="645"/>
      <c r="DB49" s="645"/>
      <c r="DC49" s="646"/>
      <c r="DD49" s="647">
        <v>18255395</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Dobsv4XOn5o7p/kxEa7sZhrbj390JqqWluomvSkL4e72kiGs+QCyZg9iTXRm310Kax1p9YCh5FKAGiHnr0kw9Q==" saltValue="zioGuPmz89DxCgyUkcM3I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6" t="s">
        <v>361</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362</v>
      </c>
      <c r="DK2" s="1128"/>
      <c r="DL2" s="1128"/>
      <c r="DM2" s="1128"/>
      <c r="DN2" s="1128"/>
      <c r="DO2" s="1129"/>
      <c r="DP2" s="228"/>
      <c r="DQ2" s="1127" t="s">
        <v>363</v>
      </c>
      <c r="DR2" s="1128"/>
      <c r="DS2" s="1128"/>
      <c r="DT2" s="1128"/>
      <c r="DU2" s="1128"/>
      <c r="DV2" s="1128"/>
      <c r="DW2" s="1128"/>
      <c r="DX2" s="1128"/>
      <c r="DY2" s="1128"/>
      <c r="DZ2" s="112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364</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365</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366</v>
      </c>
      <c r="B5" s="1032"/>
      <c r="C5" s="1032"/>
      <c r="D5" s="1032"/>
      <c r="E5" s="1032"/>
      <c r="F5" s="1032"/>
      <c r="G5" s="1032"/>
      <c r="H5" s="1032"/>
      <c r="I5" s="1032"/>
      <c r="J5" s="1032"/>
      <c r="K5" s="1032"/>
      <c r="L5" s="1032"/>
      <c r="M5" s="1032"/>
      <c r="N5" s="1032"/>
      <c r="O5" s="1032"/>
      <c r="P5" s="1033"/>
      <c r="Q5" s="1037" t="s">
        <v>367</v>
      </c>
      <c r="R5" s="1038"/>
      <c r="S5" s="1038"/>
      <c r="T5" s="1038"/>
      <c r="U5" s="1039"/>
      <c r="V5" s="1037" t="s">
        <v>368</v>
      </c>
      <c r="W5" s="1038"/>
      <c r="X5" s="1038"/>
      <c r="Y5" s="1038"/>
      <c r="Z5" s="1039"/>
      <c r="AA5" s="1037" t="s">
        <v>369</v>
      </c>
      <c r="AB5" s="1038"/>
      <c r="AC5" s="1038"/>
      <c r="AD5" s="1038"/>
      <c r="AE5" s="1038"/>
      <c r="AF5" s="1130" t="s">
        <v>370</v>
      </c>
      <c r="AG5" s="1038"/>
      <c r="AH5" s="1038"/>
      <c r="AI5" s="1038"/>
      <c r="AJ5" s="1051"/>
      <c r="AK5" s="1038" t="s">
        <v>371</v>
      </c>
      <c r="AL5" s="1038"/>
      <c r="AM5" s="1038"/>
      <c r="AN5" s="1038"/>
      <c r="AO5" s="1039"/>
      <c r="AP5" s="1037" t="s">
        <v>372</v>
      </c>
      <c r="AQ5" s="1038"/>
      <c r="AR5" s="1038"/>
      <c r="AS5" s="1038"/>
      <c r="AT5" s="1039"/>
      <c r="AU5" s="1037" t="s">
        <v>373</v>
      </c>
      <c r="AV5" s="1038"/>
      <c r="AW5" s="1038"/>
      <c r="AX5" s="1038"/>
      <c r="AY5" s="1051"/>
      <c r="AZ5" s="232"/>
      <c r="BA5" s="232"/>
      <c r="BB5" s="232"/>
      <c r="BC5" s="232"/>
      <c r="BD5" s="232"/>
      <c r="BE5" s="233"/>
      <c r="BF5" s="233"/>
      <c r="BG5" s="233"/>
      <c r="BH5" s="233"/>
      <c r="BI5" s="233"/>
      <c r="BJ5" s="233"/>
      <c r="BK5" s="233"/>
      <c r="BL5" s="233"/>
      <c r="BM5" s="233"/>
      <c r="BN5" s="233"/>
      <c r="BO5" s="233"/>
      <c r="BP5" s="233"/>
      <c r="BQ5" s="1031" t="s">
        <v>374</v>
      </c>
      <c r="BR5" s="1032"/>
      <c r="BS5" s="1032"/>
      <c r="BT5" s="1032"/>
      <c r="BU5" s="1032"/>
      <c r="BV5" s="1032"/>
      <c r="BW5" s="1032"/>
      <c r="BX5" s="1032"/>
      <c r="BY5" s="1032"/>
      <c r="BZ5" s="1032"/>
      <c r="CA5" s="1032"/>
      <c r="CB5" s="1032"/>
      <c r="CC5" s="1032"/>
      <c r="CD5" s="1032"/>
      <c r="CE5" s="1032"/>
      <c r="CF5" s="1032"/>
      <c r="CG5" s="1033"/>
      <c r="CH5" s="1037" t="s">
        <v>375</v>
      </c>
      <c r="CI5" s="1038"/>
      <c r="CJ5" s="1038"/>
      <c r="CK5" s="1038"/>
      <c r="CL5" s="1039"/>
      <c r="CM5" s="1037" t="s">
        <v>376</v>
      </c>
      <c r="CN5" s="1038"/>
      <c r="CO5" s="1038"/>
      <c r="CP5" s="1038"/>
      <c r="CQ5" s="1039"/>
      <c r="CR5" s="1037" t="s">
        <v>377</v>
      </c>
      <c r="CS5" s="1038"/>
      <c r="CT5" s="1038"/>
      <c r="CU5" s="1038"/>
      <c r="CV5" s="1039"/>
      <c r="CW5" s="1037" t="s">
        <v>378</v>
      </c>
      <c r="CX5" s="1038"/>
      <c r="CY5" s="1038"/>
      <c r="CZ5" s="1038"/>
      <c r="DA5" s="1039"/>
      <c r="DB5" s="1037" t="s">
        <v>379</v>
      </c>
      <c r="DC5" s="1038"/>
      <c r="DD5" s="1038"/>
      <c r="DE5" s="1038"/>
      <c r="DF5" s="1039"/>
      <c r="DG5" s="1120" t="s">
        <v>380</v>
      </c>
      <c r="DH5" s="1121"/>
      <c r="DI5" s="1121"/>
      <c r="DJ5" s="1121"/>
      <c r="DK5" s="1122"/>
      <c r="DL5" s="1120" t="s">
        <v>381</v>
      </c>
      <c r="DM5" s="1121"/>
      <c r="DN5" s="1121"/>
      <c r="DO5" s="1121"/>
      <c r="DP5" s="1122"/>
      <c r="DQ5" s="1037" t="s">
        <v>382</v>
      </c>
      <c r="DR5" s="1038"/>
      <c r="DS5" s="1038"/>
      <c r="DT5" s="1038"/>
      <c r="DU5" s="1039"/>
      <c r="DV5" s="1037" t="s">
        <v>373</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15">
      <c r="A7" s="236">
        <v>1</v>
      </c>
      <c r="B7" s="1083" t="s">
        <v>383</v>
      </c>
      <c r="C7" s="1084"/>
      <c r="D7" s="1084"/>
      <c r="E7" s="1084"/>
      <c r="F7" s="1084"/>
      <c r="G7" s="1084"/>
      <c r="H7" s="1084"/>
      <c r="I7" s="1084"/>
      <c r="J7" s="1084"/>
      <c r="K7" s="1084"/>
      <c r="L7" s="1084"/>
      <c r="M7" s="1084"/>
      <c r="N7" s="1084"/>
      <c r="O7" s="1084"/>
      <c r="P7" s="1085"/>
      <c r="Q7" s="1138">
        <v>30228</v>
      </c>
      <c r="R7" s="1139"/>
      <c r="S7" s="1139"/>
      <c r="T7" s="1139"/>
      <c r="U7" s="1139"/>
      <c r="V7" s="1139">
        <v>29334</v>
      </c>
      <c r="W7" s="1139"/>
      <c r="X7" s="1139"/>
      <c r="Y7" s="1139"/>
      <c r="Z7" s="1139"/>
      <c r="AA7" s="1139">
        <v>894</v>
      </c>
      <c r="AB7" s="1139"/>
      <c r="AC7" s="1139"/>
      <c r="AD7" s="1139"/>
      <c r="AE7" s="1140"/>
      <c r="AF7" s="1141">
        <v>837</v>
      </c>
      <c r="AG7" s="1142"/>
      <c r="AH7" s="1142"/>
      <c r="AI7" s="1142"/>
      <c r="AJ7" s="1143"/>
      <c r="AK7" s="1144">
        <v>1567</v>
      </c>
      <c r="AL7" s="1145"/>
      <c r="AM7" s="1145"/>
      <c r="AN7" s="1145"/>
      <c r="AO7" s="1145"/>
      <c r="AP7" s="1145">
        <v>30058</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594</v>
      </c>
      <c r="BT7" s="1136"/>
      <c r="BU7" s="1136"/>
      <c r="BV7" s="1136"/>
      <c r="BW7" s="1136"/>
      <c r="BX7" s="1136"/>
      <c r="BY7" s="1136"/>
      <c r="BZ7" s="1136"/>
      <c r="CA7" s="1136"/>
      <c r="CB7" s="1136"/>
      <c r="CC7" s="1136"/>
      <c r="CD7" s="1136"/>
      <c r="CE7" s="1136"/>
      <c r="CF7" s="1136"/>
      <c r="CG7" s="1148"/>
      <c r="CH7" s="1132">
        <v>12</v>
      </c>
      <c r="CI7" s="1133"/>
      <c r="CJ7" s="1133"/>
      <c r="CK7" s="1133"/>
      <c r="CL7" s="1134"/>
      <c r="CM7" s="1132">
        <v>289</v>
      </c>
      <c r="CN7" s="1133"/>
      <c r="CO7" s="1133"/>
      <c r="CP7" s="1133"/>
      <c r="CQ7" s="1134"/>
      <c r="CR7" s="1132">
        <v>30</v>
      </c>
      <c r="CS7" s="1133"/>
      <c r="CT7" s="1133"/>
      <c r="CU7" s="1133"/>
      <c r="CV7" s="1134"/>
      <c r="CW7" s="1132" t="s">
        <v>522</v>
      </c>
      <c r="CX7" s="1133"/>
      <c r="CY7" s="1133"/>
      <c r="CZ7" s="1133"/>
      <c r="DA7" s="1134"/>
      <c r="DB7" s="1132" t="s">
        <v>522</v>
      </c>
      <c r="DC7" s="1133"/>
      <c r="DD7" s="1133"/>
      <c r="DE7" s="1133"/>
      <c r="DF7" s="1134"/>
      <c r="DG7" s="1132" t="s">
        <v>522</v>
      </c>
      <c r="DH7" s="1133"/>
      <c r="DI7" s="1133"/>
      <c r="DJ7" s="1133"/>
      <c r="DK7" s="1134"/>
      <c r="DL7" s="1132" t="s">
        <v>522</v>
      </c>
      <c r="DM7" s="1133"/>
      <c r="DN7" s="1133"/>
      <c r="DO7" s="1133"/>
      <c r="DP7" s="1134"/>
      <c r="DQ7" s="1132" t="s">
        <v>522</v>
      </c>
      <c r="DR7" s="1133"/>
      <c r="DS7" s="1133"/>
      <c r="DT7" s="1133"/>
      <c r="DU7" s="1134"/>
      <c r="DV7" s="1135"/>
      <c r="DW7" s="1136"/>
      <c r="DX7" s="1136"/>
      <c r="DY7" s="1136"/>
      <c r="DZ7" s="1137"/>
      <c r="EA7" s="234"/>
    </row>
    <row r="8" spans="1:131" s="235" customFormat="1" ht="26.25" customHeight="1" x14ac:dyDescent="0.15">
      <c r="A8" s="238">
        <v>2</v>
      </c>
      <c r="B8" s="1066" t="s">
        <v>384</v>
      </c>
      <c r="C8" s="1067"/>
      <c r="D8" s="1067"/>
      <c r="E8" s="1067"/>
      <c r="F8" s="1067"/>
      <c r="G8" s="1067"/>
      <c r="H8" s="1067"/>
      <c r="I8" s="1067"/>
      <c r="J8" s="1067"/>
      <c r="K8" s="1067"/>
      <c r="L8" s="1067"/>
      <c r="M8" s="1067"/>
      <c r="N8" s="1067"/>
      <c r="O8" s="1067"/>
      <c r="P8" s="1068"/>
      <c r="Q8" s="1074">
        <v>272</v>
      </c>
      <c r="R8" s="1075"/>
      <c r="S8" s="1075"/>
      <c r="T8" s="1075"/>
      <c r="U8" s="1075"/>
      <c r="V8" s="1075">
        <v>266</v>
      </c>
      <c r="W8" s="1075"/>
      <c r="X8" s="1075"/>
      <c r="Y8" s="1075"/>
      <c r="Z8" s="1075"/>
      <c r="AA8" s="1075">
        <v>6</v>
      </c>
      <c r="AB8" s="1075"/>
      <c r="AC8" s="1075"/>
      <c r="AD8" s="1075"/>
      <c r="AE8" s="1076"/>
      <c r="AF8" s="1071">
        <v>6</v>
      </c>
      <c r="AG8" s="1072"/>
      <c r="AH8" s="1072"/>
      <c r="AI8" s="1072"/>
      <c r="AJ8" s="1073"/>
      <c r="AK8" s="1116" t="s">
        <v>522</v>
      </c>
      <c r="AL8" s="1117"/>
      <c r="AM8" s="1117"/>
      <c r="AN8" s="1117"/>
      <c r="AO8" s="1117"/>
      <c r="AP8" s="1117" t="s">
        <v>522</v>
      </c>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t="s">
        <v>595</v>
      </c>
      <c r="BT8" s="1029"/>
      <c r="BU8" s="1029"/>
      <c r="BV8" s="1029"/>
      <c r="BW8" s="1029"/>
      <c r="BX8" s="1029"/>
      <c r="BY8" s="1029"/>
      <c r="BZ8" s="1029"/>
      <c r="CA8" s="1029"/>
      <c r="CB8" s="1029"/>
      <c r="CC8" s="1029"/>
      <c r="CD8" s="1029"/>
      <c r="CE8" s="1029"/>
      <c r="CF8" s="1029"/>
      <c r="CG8" s="1050"/>
      <c r="CH8" s="1025">
        <v>-1</v>
      </c>
      <c r="CI8" s="1026"/>
      <c r="CJ8" s="1026"/>
      <c r="CK8" s="1026"/>
      <c r="CL8" s="1027"/>
      <c r="CM8" s="1025">
        <v>44</v>
      </c>
      <c r="CN8" s="1026"/>
      <c r="CO8" s="1026"/>
      <c r="CP8" s="1026"/>
      <c r="CQ8" s="1027"/>
      <c r="CR8" s="1025">
        <v>28</v>
      </c>
      <c r="CS8" s="1026"/>
      <c r="CT8" s="1026"/>
      <c r="CU8" s="1026"/>
      <c r="CV8" s="1027"/>
      <c r="CW8" s="1025" t="s">
        <v>522</v>
      </c>
      <c r="CX8" s="1026"/>
      <c r="CY8" s="1026"/>
      <c r="CZ8" s="1026"/>
      <c r="DA8" s="1027"/>
      <c r="DB8" s="1025" t="s">
        <v>522</v>
      </c>
      <c r="DC8" s="1026"/>
      <c r="DD8" s="1026"/>
      <c r="DE8" s="1026"/>
      <c r="DF8" s="1027"/>
      <c r="DG8" s="1025" t="s">
        <v>522</v>
      </c>
      <c r="DH8" s="1026"/>
      <c r="DI8" s="1026"/>
      <c r="DJ8" s="1026"/>
      <c r="DK8" s="1027"/>
      <c r="DL8" s="1025" t="s">
        <v>522</v>
      </c>
      <c r="DM8" s="1026"/>
      <c r="DN8" s="1026"/>
      <c r="DO8" s="1026"/>
      <c r="DP8" s="1027"/>
      <c r="DQ8" s="1025" t="s">
        <v>522</v>
      </c>
      <c r="DR8" s="1026"/>
      <c r="DS8" s="1026"/>
      <c r="DT8" s="1026"/>
      <c r="DU8" s="1027"/>
      <c r="DV8" s="1028"/>
      <c r="DW8" s="1029"/>
      <c r="DX8" s="1029"/>
      <c r="DY8" s="1029"/>
      <c r="DZ8" s="1030"/>
      <c r="EA8" s="234"/>
    </row>
    <row r="9" spans="1:131" s="235" customFormat="1" ht="26.25" customHeight="1" x14ac:dyDescent="0.15">
      <c r="A9" s="238">
        <v>3</v>
      </c>
      <c r="B9" s="1066" t="s">
        <v>385</v>
      </c>
      <c r="C9" s="1067"/>
      <c r="D9" s="1067"/>
      <c r="E9" s="1067"/>
      <c r="F9" s="1067"/>
      <c r="G9" s="1067"/>
      <c r="H9" s="1067"/>
      <c r="I9" s="1067"/>
      <c r="J9" s="1067"/>
      <c r="K9" s="1067"/>
      <c r="L9" s="1067"/>
      <c r="M9" s="1067"/>
      <c r="N9" s="1067"/>
      <c r="O9" s="1067"/>
      <c r="P9" s="1068"/>
      <c r="Q9" s="1074">
        <v>412</v>
      </c>
      <c r="R9" s="1075"/>
      <c r="S9" s="1075"/>
      <c r="T9" s="1075"/>
      <c r="U9" s="1075"/>
      <c r="V9" s="1075">
        <v>412</v>
      </c>
      <c r="W9" s="1075"/>
      <c r="X9" s="1075"/>
      <c r="Y9" s="1075"/>
      <c r="Z9" s="1075"/>
      <c r="AA9" s="1075">
        <v>0</v>
      </c>
      <c r="AB9" s="1075"/>
      <c r="AC9" s="1075"/>
      <c r="AD9" s="1075"/>
      <c r="AE9" s="1076"/>
      <c r="AF9" s="1071">
        <v>0</v>
      </c>
      <c r="AG9" s="1072"/>
      <c r="AH9" s="1072"/>
      <c r="AI9" s="1072"/>
      <c r="AJ9" s="1073"/>
      <c r="AK9" s="1116">
        <v>62</v>
      </c>
      <c r="AL9" s="1117"/>
      <c r="AM9" s="1117"/>
      <c r="AN9" s="1117"/>
      <c r="AO9" s="1117"/>
      <c r="AP9" s="1117">
        <v>149</v>
      </c>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386</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387</v>
      </c>
      <c r="B23" s="973" t="s">
        <v>388</v>
      </c>
      <c r="C23" s="974"/>
      <c r="D23" s="974"/>
      <c r="E23" s="974"/>
      <c r="F23" s="974"/>
      <c r="G23" s="974"/>
      <c r="H23" s="974"/>
      <c r="I23" s="974"/>
      <c r="J23" s="974"/>
      <c r="K23" s="974"/>
      <c r="L23" s="974"/>
      <c r="M23" s="974"/>
      <c r="N23" s="974"/>
      <c r="O23" s="974"/>
      <c r="P23" s="984"/>
      <c r="Q23" s="1103">
        <v>30912</v>
      </c>
      <c r="R23" s="1097"/>
      <c r="S23" s="1097"/>
      <c r="T23" s="1097"/>
      <c r="U23" s="1097"/>
      <c r="V23" s="1097">
        <v>30012</v>
      </c>
      <c r="W23" s="1097"/>
      <c r="X23" s="1097"/>
      <c r="Y23" s="1097"/>
      <c r="Z23" s="1097"/>
      <c r="AA23" s="1097">
        <v>900</v>
      </c>
      <c r="AB23" s="1097"/>
      <c r="AC23" s="1097"/>
      <c r="AD23" s="1097"/>
      <c r="AE23" s="1104"/>
      <c r="AF23" s="1105">
        <v>843</v>
      </c>
      <c r="AG23" s="1097"/>
      <c r="AH23" s="1097"/>
      <c r="AI23" s="1097"/>
      <c r="AJ23" s="1106"/>
      <c r="AK23" s="1107"/>
      <c r="AL23" s="1108"/>
      <c r="AM23" s="1108"/>
      <c r="AN23" s="1108"/>
      <c r="AO23" s="1108"/>
      <c r="AP23" s="1097">
        <v>30207</v>
      </c>
      <c r="AQ23" s="1097"/>
      <c r="AR23" s="1097"/>
      <c r="AS23" s="1097"/>
      <c r="AT23" s="1097"/>
      <c r="AU23" s="1098"/>
      <c r="AV23" s="1098"/>
      <c r="AW23" s="1098"/>
      <c r="AX23" s="1098"/>
      <c r="AY23" s="1099"/>
      <c r="AZ23" s="1100" t="s">
        <v>389</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390</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391</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366</v>
      </c>
      <c r="B26" s="1032"/>
      <c r="C26" s="1032"/>
      <c r="D26" s="1032"/>
      <c r="E26" s="1032"/>
      <c r="F26" s="1032"/>
      <c r="G26" s="1032"/>
      <c r="H26" s="1032"/>
      <c r="I26" s="1032"/>
      <c r="J26" s="1032"/>
      <c r="K26" s="1032"/>
      <c r="L26" s="1032"/>
      <c r="M26" s="1032"/>
      <c r="N26" s="1032"/>
      <c r="O26" s="1032"/>
      <c r="P26" s="1033"/>
      <c r="Q26" s="1037" t="s">
        <v>392</v>
      </c>
      <c r="R26" s="1038"/>
      <c r="S26" s="1038"/>
      <c r="T26" s="1038"/>
      <c r="U26" s="1039"/>
      <c r="V26" s="1037" t="s">
        <v>393</v>
      </c>
      <c r="W26" s="1038"/>
      <c r="X26" s="1038"/>
      <c r="Y26" s="1038"/>
      <c r="Z26" s="1039"/>
      <c r="AA26" s="1037" t="s">
        <v>394</v>
      </c>
      <c r="AB26" s="1038"/>
      <c r="AC26" s="1038"/>
      <c r="AD26" s="1038"/>
      <c r="AE26" s="1038"/>
      <c r="AF26" s="1091" t="s">
        <v>395</v>
      </c>
      <c r="AG26" s="1044"/>
      <c r="AH26" s="1044"/>
      <c r="AI26" s="1044"/>
      <c r="AJ26" s="1092"/>
      <c r="AK26" s="1038" t="s">
        <v>396</v>
      </c>
      <c r="AL26" s="1038"/>
      <c r="AM26" s="1038"/>
      <c r="AN26" s="1038"/>
      <c r="AO26" s="1039"/>
      <c r="AP26" s="1037" t="s">
        <v>397</v>
      </c>
      <c r="AQ26" s="1038"/>
      <c r="AR26" s="1038"/>
      <c r="AS26" s="1038"/>
      <c r="AT26" s="1039"/>
      <c r="AU26" s="1037" t="s">
        <v>398</v>
      </c>
      <c r="AV26" s="1038"/>
      <c r="AW26" s="1038"/>
      <c r="AX26" s="1038"/>
      <c r="AY26" s="1039"/>
      <c r="AZ26" s="1037" t="s">
        <v>399</v>
      </c>
      <c r="BA26" s="1038"/>
      <c r="BB26" s="1038"/>
      <c r="BC26" s="1038"/>
      <c r="BD26" s="1039"/>
      <c r="BE26" s="1037" t="s">
        <v>373</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400</v>
      </c>
      <c r="C28" s="1084"/>
      <c r="D28" s="1084"/>
      <c r="E28" s="1084"/>
      <c r="F28" s="1084"/>
      <c r="G28" s="1084"/>
      <c r="H28" s="1084"/>
      <c r="I28" s="1084"/>
      <c r="J28" s="1084"/>
      <c r="K28" s="1084"/>
      <c r="L28" s="1084"/>
      <c r="M28" s="1084"/>
      <c r="N28" s="1084"/>
      <c r="O28" s="1084"/>
      <c r="P28" s="1085"/>
      <c r="Q28" s="1086">
        <v>4640</v>
      </c>
      <c r="R28" s="1087"/>
      <c r="S28" s="1087"/>
      <c r="T28" s="1087"/>
      <c r="U28" s="1087"/>
      <c r="V28" s="1087">
        <v>4639</v>
      </c>
      <c r="W28" s="1087"/>
      <c r="X28" s="1087"/>
      <c r="Y28" s="1087"/>
      <c r="Z28" s="1087"/>
      <c r="AA28" s="1087">
        <v>1</v>
      </c>
      <c r="AB28" s="1087"/>
      <c r="AC28" s="1087"/>
      <c r="AD28" s="1087"/>
      <c r="AE28" s="1088"/>
      <c r="AF28" s="1089">
        <v>1</v>
      </c>
      <c r="AG28" s="1087"/>
      <c r="AH28" s="1087"/>
      <c r="AI28" s="1087"/>
      <c r="AJ28" s="1090"/>
      <c r="AK28" s="1078">
        <v>497</v>
      </c>
      <c r="AL28" s="1079"/>
      <c r="AM28" s="1079"/>
      <c r="AN28" s="1079"/>
      <c r="AO28" s="1079"/>
      <c r="AP28" s="1079" t="s">
        <v>522</v>
      </c>
      <c r="AQ28" s="1079"/>
      <c r="AR28" s="1079"/>
      <c r="AS28" s="1079"/>
      <c r="AT28" s="1079"/>
      <c r="AU28" s="1079" t="s">
        <v>522</v>
      </c>
      <c r="AV28" s="1079"/>
      <c r="AW28" s="1079"/>
      <c r="AX28" s="1079"/>
      <c r="AY28" s="1079"/>
      <c r="AZ28" s="1080" t="s">
        <v>522</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401</v>
      </c>
      <c r="C29" s="1067"/>
      <c r="D29" s="1067"/>
      <c r="E29" s="1067"/>
      <c r="F29" s="1067"/>
      <c r="G29" s="1067"/>
      <c r="H29" s="1067"/>
      <c r="I29" s="1067"/>
      <c r="J29" s="1067"/>
      <c r="K29" s="1067"/>
      <c r="L29" s="1067"/>
      <c r="M29" s="1067"/>
      <c r="N29" s="1067"/>
      <c r="O29" s="1067"/>
      <c r="P29" s="1068"/>
      <c r="Q29" s="1074">
        <v>5529</v>
      </c>
      <c r="R29" s="1075"/>
      <c r="S29" s="1075"/>
      <c r="T29" s="1075"/>
      <c r="U29" s="1075"/>
      <c r="V29" s="1075">
        <v>5508</v>
      </c>
      <c r="W29" s="1075"/>
      <c r="X29" s="1075"/>
      <c r="Y29" s="1075"/>
      <c r="Z29" s="1075"/>
      <c r="AA29" s="1075">
        <v>22</v>
      </c>
      <c r="AB29" s="1075"/>
      <c r="AC29" s="1075"/>
      <c r="AD29" s="1075"/>
      <c r="AE29" s="1076"/>
      <c r="AF29" s="1071">
        <v>22</v>
      </c>
      <c r="AG29" s="1072"/>
      <c r="AH29" s="1072"/>
      <c r="AI29" s="1072"/>
      <c r="AJ29" s="1073"/>
      <c r="AK29" s="1016">
        <v>841</v>
      </c>
      <c r="AL29" s="1007"/>
      <c r="AM29" s="1007"/>
      <c r="AN29" s="1007"/>
      <c r="AO29" s="1007"/>
      <c r="AP29" s="1007" t="s">
        <v>522</v>
      </c>
      <c r="AQ29" s="1007"/>
      <c r="AR29" s="1007"/>
      <c r="AS29" s="1007"/>
      <c r="AT29" s="1007"/>
      <c r="AU29" s="1007" t="s">
        <v>522</v>
      </c>
      <c r="AV29" s="1007"/>
      <c r="AW29" s="1007"/>
      <c r="AX29" s="1007"/>
      <c r="AY29" s="1007"/>
      <c r="AZ29" s="1077" t="s">
        <v>522</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402</v>
      </c>
      <c r="C30" s="1067"/>
      <c r="D30" s="1067"/>
      <c r="E30" s="1067"/>
      <c r="F30" s="1067"/>
      <c r="G30" s="1067"/>
      <c r="H30" s="1067"/>
      <c r="I30" s="1067"/>
      <c r="J30" s="1067"/>
      <c r="K30" s="1067"/>
      <c r="L30" s="1067"/>
      <c r="M30" s="1067"/>
      <c r="N30" s="1067"/>
      <c r="O30" s="1067"/>
      <c r="P30" s="1068"/>
      <c r="Q30" s="1074">
        <v>602</v>
      </c>
      <c r="R30" s="1075"/>
      <c r="S30" s="1075"/>
      <c r="T30" s="1075"/>
      <c r="U30" s="1075"/>
      <c r="V30" s="1075">
        <v>601</v>
      </c>
      <c r="W30" s="1075"/>
      <c r="X30" s="1075"/>
      <c r="Y30" s="1075"/>
      <c r="Z30" s="1075"/>
      <c r="AA30" s="1075">
        <v>1</v>
      </c>
      <c r="AB30" s="1075"/>
      <c r="AC30" s="1075"/>
      <c r="AD30" s="1075"/>
      <c r="AE30" s="1076"/>
      <c r="AF30" s="1071">
        <v>1</v>
      </c>
      <c r="AG30" s="1072"/>
      <c r="AH30" s="1072"/>
      <c r="AI30" s="1072"/>
      <c r="AJ30" s="1073"/>
      <c r="AK30" s="1016">
        <v>212</v>
      </c>
      <c r="AL30" s="1007"/>
      <c r="AM30" s="1007"/>
      <c r="AN30" s="1007"/>
      <c r="AO30" s="1007"/>
      <c r="AP30" s="1007" t="s">
        <v>522</v>
      </c>
      <c r="AQ30" s="1007"/>
      <c r="AR30" s="1007"/>
      <c r="AS30" s="1007"/>
      <c r="AT30" s="1007"/>
      <c r="AU30" s="1007" t="s">
        <v>522</v>
      </c>
      <c r="AV30" s="1007"/>
      <c r="AW30" s="1007"/>
      <c r="AX30" s="1007"/>
      <c r="AY30" s="1007"/>
      <c r="AZ30" s="1077" t="s">
        <v>522</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403</v>
      </c>
      <c r="C31" s="1067"/>
      <c r="D31" s="1067"/>
      <c r="E31" s="1067"/>
      <c r="F31" s="1067"/>
      <c r="G31" s="1067"/>
      <c r="H31" s="1067"/>
      <c r="I31" s="1067"/>
      <c r="J31" s="1067"/>
      <c r="K31" s="1067"/>
      <c r="L31" s="1067"/>
      <c r="M31" s="1067"/>
      <c r="N31" s="1067"/>
      <c r="O31" s="1067"/>
      <c r="P31" s="1068"/>
      <c r="Q31" s="1074">
        <v>1263</v>
      </c>
      <c r="R31" s="1075"/>
      <c r="S31" s="1075"/>
      <c r="T31" s="1075"/>
      <c r="U31" s="1075"/>
      <c r="V31" s="1075">
        <v>1117</v>
      </c>
      <c r="W31" s="1075"/>
      <c r="X31" s="1075"/>
      <c r="Y31" s="1075"/>
      <c r="Z31" s="1075"/>
      <c r="AA31" s="1075">
        <v>146</v>
      </c>
      <c r="AB31" s="1075"/>
      <c r="AC31" s="1075"/>
      <c r="AD31" s="1075"/>
      <c r="AE31" s="1076"/>
      <c r="AF31" s="1071">
        <v>1339</v>
      </c>
      <c r="AG31" s="1072"/>
      <c r="AH31" s="1072"/>
      <c r="AI31" s="1072"/>
      <c r="AJ31" s="1073"/>
      <c r="AK31" s="1016">
        <v>495</v>
      </c>
      <c r="AL31" s="1007"/>
      <c r="AM31" s="1007"/>
      <c r="AN31" s="1007"/>
      <c r="AO31" s="1007"/>
      <c r="AP31" s="1007">
        <v>4839</v>
      </c>
      <c r="AQ31" s="1007"/>
      <c r="AR31" s="1007"/>
      <c r="AS31" s="1007"/>
      <c r="AT31" s="1007"/>
      <c r="AU31" s="1007">
        <v>2768</v>
      </c>
      <c r="AV31" s="1007"/>
      <c r="AW31" s="1007"/>
      <c r="AX31" s="1007"/>
      <c r="AY31" s="1007"/>
      <c r="AZ31" s="1077" t="s">
        <v>522</v>
      </c>
      <c r="BA31" s="1077"/>
      <c r="BB31" s="1077"/>
      <c r="BC31" s="1077"/>
      <c r="BD31" s="1077"/>
      <c r="BE31" s="1008" t="s">
        <v>586</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404</v>
      </c>
      <c r="C32" s="1067"/>
      <c r="D32" s="1067"/>
      <c r="E32" s="1067"/>
      <c r="F32" s="1067"/>
      <c r="G32" s="1067"/>
      <c r="H32" s="1067"/>
      <c r="I32" s="1067"/>
      <c r="J32" s="1067"/>
      <c r="K32" s="1067"/>
      <c r="L32" s="1067"/>
      <c r="M32" s="1067"/>
      <c r="N32" s="1067"/>
      <c r="O32" s="1067"/>
      <c r="P32" s="1068"/>
      <c r="Q32" s="1074">
        <v>1598</v>
      </c>
      <c r="R32" s="1075"/>
      <c r="S32" s="1075"/>
      <c r="T32" s="1075"/>
      <c r="U32" s="1075"/>
      <c r="V32" s="1075">
        <v>1484</v>
      </c>
      <c r="W32" s="1075"/>
      <c r="X32" s="1075"/>
      <c r="Y32" s="1075"/>
      <c r="Z32" s="1075"/>
      <c r="AA32" s="1075">
        <v>114</v>
      </c>
      <c r="AB32" s="1075"/>
      <c r="AC32" s="1075"/>
      <c r="AD32" s="1075"/>
      <c r="AE32" s="1076"/>
      <c r="AF32" s="1071">
        <v>352</v>
      </c>
      <c r="AG32" s="1072"/>
      <c r="AH32" s="1072"/>
      <c r="AI32" s="1072"/>
      <c r="AJ32" s="1073"/>
      <c r="AK32" s="1016">
        <v>992</v>
      </c>
      <c r="AL32" s="1007"/>
      <c r="AM32" s="1007"/>
      <c r="AN32" s="1007"/>
      <c r="AO32" s="1007"/>
      <c r="AP32" s="1007">
        <v>8870</v>
      </c>
      <c r="AQ32" s="1007"/>
      <c r="AR32" s="1007"/>
      <c r="AS32" s="1007"/>
      <c r="AT32" s="1007"/>
      <c r="AU32" s="1007">
        <v>7655</v>
      </c>
      <c r="AV32" s="1007"/>
      <c r="AW32" s="1007"/>
      <c r="AX32" s="1007"/>
      <c r="AY32" s="1007"/>
      <c r="AZ32" s="1077" t="s">
        <v>522</v>
      </c>
      <c r="BA32" s="1077"/>
      <c r="BB32" s="1077"/>
      <c r="BC32" s="1077"/>
      <c r="BD32" s="1077"/>
      <c r="BE32" s="1008" t="s">
        <v>586</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c r="C33" s="1067"/>
      <c r="D33" s="1067"/>
      <c r="E33" s="1067"/>
      <c r="F33" s="1067"/>
      <c r="G33" s="1067"/>
      <c r="H33" s="1067"/>
      <c r="I33" s="1067"/>
      <c r="J33" s="1067"/>
      <c r="K33" s="1067"/>
      <c r="L33" s="1067"/>
      <c r="M33" s="1067"/>
      <c r="N33" s="1067"/>
      <c r="O33" s="1067"/>
      <c r="P33" s="1068"/>
      <c r="Q33" s="1074"/>
      <c r="R33" s="1075"/>
      <c r="S33" s="1075"/>
      <c r="T33" s="1075"/>
      <c r="U33" s="1075"/>
      <c r="V33" s="1075"/>
      <c r="W33" s="1075"/>
      <c r="X33" s="1075"/>
      <c r="Y33" s="1075"/>
      <c r="Z33" s="1075"/>
      <c r="AA33" s="1075"/>
      <c r="AB33" s="1075"/>
      <c r="AC33" s="1075"/>
      <c r="AD33" s="1075"/>
      <c r="AE33" s="1076"/>
      <c r="AF33" s="1071"/>
      <c r="AG33" s="1072"/>
      <c r="AH33" s="1072"/>
      <c r="AI33" s="1072"/>
      <c r="AJ33" s="1073"/>
      <c r="AK33" s="1016"/>
      <c r="AL33" s="1007"/>
      <c r="AM33" s="1007"/>
      <c r="AN33" s="1007"/>
      <c r="AO33" s="1007"/>
      <c r="AP33" s="1007"/>
      <c r="AQ33" s="1007"/>
      <c r="AR33" s="1007"/>
      <c r="AS33" s="1007"/>
      <c r="AT33" s="1007"/>
      <c r="AU33" s="1007"/>
      <c r="AV33" s="1007"/>
      <c r="AW33" s="1007"/>
      <c r="AX33" s="1007"/>
      <c r="AY33" s="1007"/>
      <c r="AZ33" s="1077"/>
      <c r="BA33" s="1077"/>
      <c r="BB33" s="1077"/>
      <c r="BC33" s="1077"/>
      <c r="BD33" s="1077"/>
      <c r="BE33" s="1008"/>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405</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387</v>
      </c>
      <c r="B63" s="973" t="s">
        <v>406</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1716</v>
      </c>
      <c r="AG63" s="995"/>
      <c r="AH63" s="995"/>
      <c r="AI63" s="995"/>
      <c r="AJ63" s="1058"/>
      <c r="AK63" s="1059"/>
      <c r="AL63" s="999"/>
      <c r="AM63" s="999"/>
      <c r="AN63" s="999"/>
      <c r="AO63" s="999"/>
      <c r="AP63" s="995">
        <v>13709</v>
      </c>
      <c r="AQ63" s="995"/>
      <c r="AR63" s="995"/>
      <c r="AS63" s="995"/>
      <c r="AT63" s="995"/>
      <c r="AU63" s="995">
        <v>10423</v>
      </c>
      <c r="AV63" s="995"/>
      <c r="AW63" s="995"/>
      <c r="AX63" s="995"/>
      <c r="AY63" s="995"/>
      <c r="AZ63" s="1053"/>
      <c r="BA63" s="1053"/>
      <c r="BB63" s="1053"/>
      <c r="BC63" s="1053"/>
      <c r="BD63" s="1053"/>
      <c r="BE63" s="996"/>
      <c r="BF63" s="996"/>
      <c r="BG63" s="996"/>
      <c r="BH63" s="996"/>
      <c r="BI63" s="997"/>
      <c r="BJ63" s="1054" t="s">
        <v>407</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408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409</v>
      </c>
      <c r="B66" s="1032"/>
      <c r="C66" s="1032"/>
      <c r="D66" s="1032"/>
      <c r="E66" s="1032"/>
      <c r="F66" s="1032"/>
      <c r="G66" s="1032"/>
      <c r="H66" s="1032"/>
      <c r="I66" s="1032"/>
      <c r="J66" s="1032"/>
      <c r="K66" s="1032"/>
      <c r="L66" s="1032"/>
      <c r="M66" s="1032"/>
      <c r="N66" s="1032"/>
      <c r="O66" s="1032"/>
      <c r="P66" s="1033"/>
      <c r="Q66" s="1037" t="s">
        <v>410</v>
      </c>
      <c r="R66" s="1038"/>
      <c r="S66" s="1038"/>
      <c r="T66" s="1038"/>
      <c r="U66" s="1039"/>
      <c r="V66" s="1037" t="s">
        <v>411</v>
      </c>
      <c r="W66" s="1038"/>
      <c r="X66" s="1038"/>
      <c r="Y66" s="1038"/>
      <c r="Z66" s="1039"/>
      <c r="AA66" s="1037" t="s">
        <v>412</v>
      </c>
      <c r="AB66" s="1038"/>
      <c r="AC66" s="1038"/>
      <c r="AD66" s="1038"/>
      <c r="AE66" s="1039"/>
      <c r="AF66" s="1043" t="s">
        <v>395</v>
      </c>
      <c r="AG66" s="1044"/>
      <c r="AH66" s="1044"/>
      <c r="AI66" s="1044"/>
      <c r="AJ66" s="1045"/>
      <c r="AK66" s="1037" t="s">
        <v>413</v>
      </c>
      <c r="AL66" s="1032"/>
      <c r="AM66" s="1032"/>
      <c r="AN66" s="1032"/>
      <c r="AO66" s="1033"/>
      <c r="AP66" s="1037" t="s">
        <v>414</v>
      </c>
      <c r="AQ66" s="1038"/>
      <c r="AR66" s="1038"/>
      <c r="AS66" s="1038"/>
      <c r="AT66" s="1039"/>
      <c r="AU66" s="1037" t="s">
        <v>415</v>
      </c>
      <c r="AV66" s="1038"/>
      <c r="AW66" s="1038"/>
      <c r="AX66" s="1038"/>
      <c r="AY66" s="1039"/>
      <c r="AZ66" s="1037" t="s">
        <v>373</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587</v>
      </c>
      <c r="C68" s="1022"/>
      <c r="D68" s="1022"/>
      <c r="E68" s="1022"/>
      <c r="F68" s="1022"/>
      <c r="G68" s="1022"/>
      <c r="H68" s="1022"/>
      <c r="I68" s="1022"/>
      <c r="J68" s="1022"/>
      <c r="K68" s="1022"/>
      <c r="L68" s="1022"/>
      <c r="M68" s="1022"/>
      <c r="N68" s="1022"/>
      <c r="O68" s="1022"/>
      <c r="P68" s="1023"/>
      <c r="Q68" s="1024">
        <v>3256</v>
      </c>
      <c r="R68" s="1018"/>
      <c r="S68" s="1018"/>
      <c r="T68" s="1018"/>
      <c r="U68" s="1018"/>
      <c r="V68" s="1018">
        <v>3217</v>
      </c>
      <c r="W68" s="1018"/>
      <c r="X68" s="1018"/>
      <c r="Y68" s="1018"/>
      <c r="Z68" s="1018"/>
      <c r="AA68" s="1018">
        <v>39</v>
      </c>
      <c r="AB68" s="1018"/>
      <c r="AC68" s="1018"/>
      <c r="AD68" s="1018"/>
      <c r="AE68" s="1018"/>
      <c r="AF68" s="1018">
        <v>39</v>
      </c>
      <c r="AG68" s="1018"/>
      <c r="AH68" s="1018"/>
      <c r="AI68" s="1018"/>
      <c r="AJ68" s="1018"/>
      <c r="AK68" s="1018" t="s">
        <v>522</v>
      </c>
      <c r="AL68" s="1018"/>
      <c r="AM68" s="1018"/>
      <c r="AN68" s="1018"/>
      <c r="AO68" s="1018"/>
      <c r="AP68" s="1018">
        <v>2473</v>
      </c>
      <c r="AQ68" s="1018"/>
      <c r="AR68" s="1018"/>
      <c r="AS68" s="1018"/>
      <c r="AT68" s="1018"/>
      <c r="AU68" s="1018">
        <v>2226</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588</v>
      </c>
      <c r="C69" s="1011"/>
      <c r="D69" s="1011"/>
      <c r="E69" s="1011"/>
      <c r="F69" s="1011"/>
      <c r="G69" s="1011"/>
      <c r="H69" s="1011"/>
      <c r="I69" s="1011"/>
      <c r="J69" s="1011"/>
      <c r="K69" s="1011"/>
      <c r="L69" s="1011"/>
      <c r="M69" s="1011"/>
      <c r="N69" s="1011"/>
      <c r="O69" s="1011"/>
      <c r="P69" s="1012"/>
      <c r="Q69" s="1013">
        <v>0</v>
      </c>
      <c r="R69" s="1007"/>
      <c r="S69" s="1007"/>
      <c r="T69" s="1007"/>
      <c r="U69" s="1007"/>
      <c r="V69" s="1007">
        <v>0</v>
      </c>
      <c r="W69" s="1007"/>
      <c r="X69" s="1007"/>
      <c r="Y69" s="1007"/>
      <c r="Z69" s="1007"/>
      <c r="AA69" s="1007">
        <v>0</v>
      </c>
      <c r="AB69" s="1007"/>
      <c r="AC69" s="1007"/>
      <c r="AD69" s="1007"/>
      <c r="AE69" s="1007"/>
      <c r="AF69" s="1007">
        <v>0</v>
      </c>
      <c r="AG69" s="1007"/>
      <c r="AH69" s="1007"/>
      <c r="AI69" s="1007"/>
      <c r="AJ69" s="1007"/>
      <c r="AK69" s="1007" t="s">
        <v>522</v>
      </c>
      <c r="AL69" s="1007"/>
      <c r="AM69" s="1007"/>
      <c r="AN69" s="1007"/>
      <c r="AO69" s="1007"/>
      <c r="AP69" s="1007" t="s">
        <v>522</v>
      </c>
      <c r="AQ69" s="1007"/>
      <c r="AR69" s="1007"/>
      <c r="AS69" s="1007"/>
      <c r="AT69" s="1007"/>
      <c r="AU69" s="1007" t="s">
        <v>522</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589</v>
      </c>
      <c r="C70" s="1011"/>
      <c r="D70" s="1011"/>
      <c r="E70" s="1011"/>
      <c r="F70" s="1011"/>
      <c r="G70" s="1011"/>
      <c r="H70" s="1011"/>
      <c r="I70" s="1011"/>
      <c r="J70" s="1011"/>
      <c r="K70" s="1011"/>
      <c r="L70" s="1011"/>
      <c r="M70" s="1011"/>
      <c r="N70" s="1011"/>
      <c r="O70" s="1011"/>
      <c r="P70" s="1012"/>
      <c r="Q70" s="1013">
        <v>7170</v>
      </c>
      <c r="R70" s="1007"/>
      <c r="S70" s="1007"/>
      <c r="T70" s="1007"/>
      <c r="U70" s="1007"/>
      <c r="V70" s="1007">
        <v>7083</v>
      </c>
      <c r="W70" s="1007"/>
      <c r="X70" s="1007"/>
      <c r="Y70" s="1007"/>
      <c r="Z70" s="1007"/>
      <c r="AA70" s="1007">
        <v>87</v>
      </c>
      <c r="AB70" s="1007"/>
      <c r="AC70" s="1007"/>
      <c r="AD70" s="1007"/>
      <c r="AE70" s="1007"/>
      <c r="AF70" s="1007">
        <v>87</v>
      </c>
      <c r="AG70" s="1007"/>
      <c r="AH70" s="1007"/>
      <c r="AI70" s="1007"/>
      <c r="AJ70" s="1007"/>
      <c r="AK70" s="1007">
        <v>2533</v>
      </c>
      <c r="AL70" s="1007"/>
      <c r="AM70" s="1007"/>
      <c r="AN70" s="1007"/>
      <c r="AO70" s="1007"/>
      <c r="AP70" s="1007" t="s">
        <v>522</v>
      </c>
      <c r="AQ70" s="1007"/>
      <c r="AR70" s="1007"/>
      <c r="AS70" s="1007"/>
      <c r="AT70" s="1007"/>
      <c r="AU70" s="1007" t="s">
        <v>522</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590</v>
      </c>
      <c r="C71" s="1011"/>
      <c r="D71" s="1011"/>
      <c r="E71" s="1011"/>
      <c r="F71" s="1011"/>
      <c r="G71" s="1011"/>
      <c r="H71" s="1011"/>
      <c r="I71" s="1011"/>
      <c r="J71" s="1011"/>
      <c r="K71" s="1011"/>
      <c r="L71" s="1011"/>
      <c r="M71" s="1011"/>
      <c r="N71" s="1011"/>
      <c r="O71" s="1011"/>
      <c r="P71" s="1012"/>
      <c r="Q71" s="1013">
        <v>82</v>
      </c>
      <c r="R71" s="1007"/>
      <c r="S71" s="1007"/>
      <c r="T71" s="1007"/>
      <c r="U71" s="1007"/>
      <c r="V71" s="1007">
        <v>64</v>
      </c>
      <c r="W71" s="1007"/>
      <c r="X71" s="1007"/>
      <c r="Y71" s="1007"/>
      <c r="Z71" s="1007"/>
      <c r="AA71" s="1007">
        <v>19</v>
      </c>
      <c r="AB71" s="1007"/>
      <c r="AC71" s="1007"/>
      <c r="AD71" s="1007"/>
      <c r="AE71" s="1007"/>
      <c r="AF71" s="1007">
        <v>19</v>
      </c>
      <c r="AG71" s="1007"/>
      <c r="AH71" s="1007"/>
      <c r="AI71" s="1007"/>
      <c r="AJ71" s="1007"/>
      <c r="AK71" s="1007" t="s">
        <v>522</v>
      </c>
      <c r="AL71" s="1007"/>
      <c r="AM71" s="1007"/>
      <c r="AN71" s="1007"/>
      <c r="AO71" s="1007"/>
      <c r="AP71" s="1007" t="s">
        <v>522</v>
      </c>
      <c r="AQ71" s="1007"/>
      <c r="AR71" s="1007"/>
      <c r="AS71" s="1007"/>
      <c r="AT71" s="1007"/>
      <c r="AU71" s="1007" t="s">
        <v>522</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591</v>
      </c>
      <c r="C72" s="1011"/>
      <c r="D72" s="1011"/>
      <c r="E72" s="1011"/>
      <c r="F72" s="1011"/>
      <c r="G72" s="1011"/>
      <c r="H72" s="1011"/>
      <c r="I72" s="1011"/>
      <c r="J72" s="1011"/>
      <c r="K72" s="1011"/>
      <c r="L72" s="1011"/>
      <c r="M72" s="1011"/>
      <c r="N72" s="1011"/>
      <c r="O72" s="1011"/>
      <c r="P72" s="1012"/>
      <c r="Q72" s="1013">
        <v>146</v>
      </c>
      <c r="R72" s="1007"/>
      <c r="S72" s="1007"/>
      <c r="T72" s="1007"/>
      <c r="U72" s="1007"/>
      <c r="V72" s="1007">
        <v>135</v>
      </c>
      <c r="W72" s="1007"/>
      <c r="X72" s="1007"/>
      <c r="Y72" s="1007"/>
      <c r="Z72" s="1007"/>
      <c r="AA72" s="1007">
        <v>11</v>
      </c>
      <c r="AB72" s="1007"/>
      <c r="AC72" s="1007"/>
      <c r="AD72" s="1007"/>
      <c r="AE72" s="1007"/>
      <c r="AF72" s="1007">
        <v>11</v>
      </c>
      <c r="AG72" s="1007"/>
      <c r="AH72" s="1007"/>
      <c r="AI72" s="1007"/>
      <c r="AJ72" s="1007"/>
      <c r="AK72" s="1007">
        <v>32</v>
      </c>
      <c r="AL72" s="1007"/>
      <c r="AM72" s="1007"/>
      <c r="AN72" s="1007"/>
      <c r="AO72" s="1007"/>
      <c r="AP72" s="1007" t="s">
        <v>522</v>
      </c>
      <c r="AQ72" s="1007"/>
      <c r="AR72" s="1007"/>
      <c r="AS72" s="1007"/>
      <c r="AT72" s="1007"/>
      <c r="AU72" s="1007" t="s">
        <v>522</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t="s">
        <v>592</v>
      </c>
      <c r="C73" s="1011"/>
      <c r="D73" s="1011"/>
      <c r="E73" s="1011"/>
      <c r="F73" s="1011"/>
      <c r="G73" s="1011"/>
      <c r="H73" s="1011"/>
      <c r="I73" s="1011"/>
      <c r="J73" s="1011"/>
      <c r="K73" s="1011"/>
      <c r="L73" s="1011"/>
      <c r="M73" s="1011"/>
      <c r="N73" s="1011"/>
      <c r="O73" s="1011"/>
      <c r="P73" s="1012"/>
      <c r="Q73" s="1013">
        <v>542</v>
      </c>
      <c r="R73" s="1007"/>
      <c r="S73" s="1007"/>
      <c r="T73" s="1007"/>
      <c r="U73" s="1007"/>
      <c r="V73" s="1007">
        <v>507</v>
      </c>
      <c r="W73" s="1007"/>
      <c r="X73" s="1007"/>
      <c r="Y73" s="1007"/>
      <c r="Z73" s="1007"/>
      <c r="AA73" s="1007">
        <v>35</v>
      </c>
      <c r="AB73" s="1007"/>
      <c r="AC73" s="1007"/>
      <c r="AD73" s="1007"/>
      <c r="AE73" s="1007"/>
      <c r="AF73" s="1007">
        <v>35</v>
      </c>
      <c r="AG73" s="1007"/>
      <c r="AH73" s="1007"/>
      <c r="AI73" s="1007"/>
      <c r="AJ73" s="1007"/>
      <c r="AK73" s="1007" t="s">
        <v>522</v>
      </c>
      <c r="AL73" s="1007"/>
      <c r="AM73" s="1007"/>
      <c r="AN73" s="1007"/>
      <c r="AO73" s="1007"/>
      <c r="AP73" s="1007" t="s">
        <v>522</v>
      </c>
      <c r="AQ73" s="1007"/>
      <c r="AR73" s="1007"/>
      <c r="AS73" s="1007"/>
      <c r="AT73" s="1007"/>
      <c r="AU73" s="1007" t="s">
        <v>522</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t="s">
        <v>593</v>
      </c>
      <c r="C74" s="1011"/>
      <c r="D74" s="1011"/>
      <c r="E74" s="1011"/>
      <c r="F74" s="1011"/>
      <c r="G74" s="1011"/>
      <c r="H74" s="1011"/>
      <c r="I74" s="1011"/>
      <c r="J74" s="1011"/>
      <c r="K74" s="1011"/>
      <c r="L74" s="1011"/>
      <c r="M74" s="1011"/>
      <c r="N74" s="1011"/>
      <c r="O74" s="1011"/>
      <c r="P74" s="1012"/>
      <c r="Q74" s="1013">
        <v>154466</v>
      </c>
      <c r="R74" s="1007"/>
      <c r="S74" s="1007"/>
      <c r="T74" s="1007"/>
      <c r="U74" s="1007"/>
      <c r="V74" s="1007">
        <v>151330</v>
      </c>
      <c r="W74" s="1007"/>
      <c r="X74" s="1007"/>
      <c r="Y74" s="1007"/>
      <c r="Z74" s="1007"/>
      <c r="AA74" s="1007">
        <v>3136</v>
      </c>
      <c r="AB74" s="1007"/>
      <c r="AC74" s="1007"/>
      <c r="AD74" s="1007"/>
      <c r="AE74" s="1007"/>
      <c r="AF74" s="1007">
        <v>3136</v>
      </c>
      <c r="AG74" s="1007"/>
      <c r="AH74" s="1007"/>
      <c r="AI74" s="1007"/>
      <c r="AJ74" s="1007"/>
      <c r="AK74" s="1007">
        <v>668</v>
      </c>
      <c r="AL74" s="1007"/>
      <c r="AM74" s="1007"/>
      <c r="AN74" s="1007"/>
      <c r="AO74" s="1007"/>
      <c r="AP74" s="1007" t="s">
        <v>522</v>
      </c>
      <c r="AQ74" s="1007"/>
      <c r="AR74" s="1007"/>
      <c r="AS74" s="1007"/>
      <c r="AT74" s="1007"/>
      <c r="AU74" s="1007" t="s">
        <v>522</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387</v>
      </c>
      <c r="B88" s="973" t="s">
        <v>416</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3327</v>
      </c>
      <c r="AG88" s="995"/>
      <c r="AH88" s="995"/>
      <c r="AI88" s="995"/>
      <c r="AJ88" s="995"/>
      <c r="AK88" s="999"/>
      <c r="AL88" s="999"/>
      <c r="AM88" s="999"/>
      <c r="AN88" s="999"/>
      <c r="AO88" s="999"/>
      <c r="AP88" s="995">
        <v>2473</v>
      </c>
      <c r="AQ88" s="995"/>
      <c r="AR88" s="995"/>
      <c r="AS88" s="995"/>
      <c r="AT88" s="995"/>
      <c r="AU88" s="995">
        <v>2226</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387</v>
      </c>
      <c r="BR102" s="973" t="s">
        <v>417</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58</v>
      </c>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418</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419</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422</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423</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424</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425</v>
      </c>
      <c r="AB109" s="932"/>
      <c r="AC109" s="932"/>
      <c r="AD109" s="932"/>
      <c r="AE109" s="933"/>
      <c r="AF109" s="934" t="s">
        <v>426</v>
      </c>
      <c r="AG109" s="932"/>
      <c r="AH109" s="932"/>
      <c r="AI109" s="932"/>
      <c r="AJ109" s="933"/>
      <c r="AK109" s="934" t="s">
        <v>303</v>
      </c>
      <c r="AL109" s="932"/>
      <c r="AM109" s="932"/>
      <c r="AN109" s="932"/>
      <c r="AO109" s="933"/>
      <c r="AP109" s="934" t="s">
        <v>427</v>
      </c>
      <c r="AQ109" s="932"/>
      <c r="AR109" s="932"/>
      <c r="AS109" s="932"/>
      <c r="AT109" s="965"/>
      <c r="AU109" s="931" t="s">
        <v>424</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425</v>
      </c>
      <c r="BR109" s="932"/>
      <c r="BS109" s="932"/>
      <c r="BT109" s="932"/>
      <c r="BU109" s="933"/>
      <c r="BV109" s="934" t="s">
        <v>426</v>
      </c>
      <c r="BW109" s="932"/>
      <c r="BX109" s="932"/>
      <c r="BY109" s="932"/>
      <c r="BZ109" s="933"/>
      <c r="CA109" s="934" t="s">
        <v>303</v>
      </c>
      <c r="CB109" s="932"/>
      <c r="CC109" s="932"/>
      <c r="CD109" s="932"/>
      <c r="CE109" s="933"/>
      <c r="CF109" s="972" t="s">
        <v>427</v>
      </c>
      <c r="CG109" s="972"/>
      <c r="CH109" s="972"/>
      <c r="CI109" s="972"/>
      <c r="CJ109" s="972"/>
      <c r="CK109" s="934" t="s">
        <v>428</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425</v>
      </c>
      <c r="DH109" s="932"/>
      <c r="DI109" s="932"/>
      <c r="DJ109" s="932"/>
      <c r="DK109" s="933"/>
      <c r="DL109" s="934" t="s">
        <v>426</v>
      </c>
      <c r="DM109" s="932"/>
      <c r="DN109" s="932"/>
      <c r="DO109" s="932"/>
      <c r="DP109" s="933"/>
      <c r="DQ109" s="934" t="s">
        <v>303</v>
      </c>
      <c r="DR109" s="932"/>
      <c r="DS109" s="932"/>
      <c r="DT109" s="932"/>
      <c r="DU109" s="933"/>
      <c r="DV109" s="934" t="s">
        <v>427</v>
      </c>
      <c r="DW109" s="932"/>
      <c r="DX109" s="932"/>
      <c r="DY109" s="932"/>
      <c r="DZ109" s="965"/>
    </row>
    <row r="110" spans="1:131" s="230" customFormat="1" ht="26.25" customHeight="1" x14ac:dyDescent="0.15">
      <c r="A110" s="843" t="s">
        <v>429</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3081598</v>
      </c>
      <c r="AB110" s="925"/>
      <c r="AC110" s="925"/>
      <c r="AD110" s="925"/>
      <c r="AE110" s="926"/>
      <c r="AF110" s="927">
        <v>3020327</v>
      </c>
      <c r="AG110" s="925"/>
      <c r="AH110" s="925"/>
      <c r="AI110" s="925"/>
      <c r="AJ110" s="926"/>
      <c r="AK110" s="927">
        <v>2989925</v>
      </c>
      <c r="AL110" s="925"/>
      <c r="AM110" s="925"/>
      <c r="AN110" s="925"/>
      <c r="AO110" s="926"/>
      <c r="AP110" s="928">
        <v>22.9</v>
      </c>
      <c r="AQ110" s="929"/>
      <c r="AR110" s="929"/>
      <c r="AS110" s="929"/>
      <c r="AT110" s="930"/>
      <c r="AU110" s="966" t="s">
        <v>73</v>
      </c>
      <c r="AV110" s="967"/>
      <c r="AW110" s="967"/>
      <c r="AX110" s="967"/>
      <c r="AY110" s="967"/>
      <c r="AZ110" s="896" t="s">
        <v>430</v>
      </c>
      <c r="BA110" s="844"/>
      <c r="BB110" s="844"/>
      <c r="BC110" s="844"/>
      <c r="BD110" s="844"/>
      <c r="BE110" s="844"/>
      <c r="BF110" s="844"/>
      <c r="BG110" s="844"/>
      <c r="BH110" s="844"/>
      <c r="BI110" s="844"/>
      <c r="BJ110" s="844"/>
      <c r="BK110" s="844"/>
      <c r="BL110" s="844"/>
      <c r="BM110" s="844"/>
      <c r="BN110" s="844"/>
      <c r="BO110" s="844"/>
      <c r="BP110" s="845"/>
      <c r="BQ110" s="897">
        <v>32282036</v>
      </c>
      <c r="BR110" s="878"/>
      <c r="BS110" s="878"/>
      <c r="BT110" s="878"/>
      <c r="BU110" s="878"/>
      <c r="BV110" s="878">
        <v>31015847</v>
      </c>
      <c r="BW110" s="878"/>
      <c r="BX110" s="878"/>
      <c r="BY110" s="878"/>
      <c r="BZ110" s="878"/>
      <c r="CA110" s="878">
        <v>30207329</v>
      </c>
      <c r="CB110" s="878"/>
      <c r="CC110" s="878"/>
      <c r="CD110" s="878"/>
      <c r="CE110" s="878"/>
      <c r="CF110" s="902">
        <v>231.2</v>
      </c>
      <c r="CG110" s="903"/>
      <c r="CH110" s="903"/>
      <c r="CI110" s="903"/>
      <c r="CJ110" s="903"/>
      <c r="CK110" s="962" t="s">
        <v>431</v>
      </c>
      <c r="CL110" s="855"/>
      <c r="CM110" s="896" t="s">
        <v>432</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433</v>
      </c>
      <c r="DH110" s="878"/>
      <c r="DI110" s="878"/>
      <c r="DJ110" s="878"/>
      <c r="DK110" s="878"/>
      <c r="DL110" s="878" t="s">
        <v>433</v>
      </c>
      <c r="DM110" s="878"/>
      <c r="DN110" s="878"/>
      <c r="DO110" s="878"/>
      <c r="DP110" s="878"/>
      <c r="DQ110" s="878" t="s">
        <v>434</v>
      </c>
      <c r="DR110" s="878"/>
      <c r="DS110" s="878"/>
      <c r="DT110" s="878"/>
      <c r="DU110" s="878"/>
      <c r="DV110" s="879" t="s">
        <v>433</v>
      </c>
      <c r="DW110" s="879"/>
      <c r="DX110" s="879"/>
      <c r="DY110" s="879"/>
      <c r="DZ110" s="880"/>
    </row>
    <row r="111" spans="1:131" s="230" customFormat="1" ht="26.25" customHeight="1" x14ac:dyDescent="0.15">
      <c r="A111" s="810" t="s">
        <v>435</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434</v>
      </c>
      <c r="AB111" s="955"/>
      <c r="AC111" s="955"/>
      <c r="AD111" s="955"/>
      <c r="AE111" s="956"/>
      <c r="AF111" s="957" t="s">
        <v>433</v>
      </c>
      <c r="AG111" s="955"/>
      <c r="AH111" s="955"/>
      <c r="AI111" s="955"/>
      <c r="AJ111" s="956"/>
      <c r="AK111" s="957" t="s">
        <v>436</v>
      </c>
      <c r="AL111" s="955"/>
      <c r="AM111" s="955"/>
      <c r="AN111" s="955"/>
      <c r="AO111" s="956"/>
      <c r="AP111" s="958" t="s">
        <v>436</v>
      </c>
      <c r="AQ111" s="959"/>
      <c r="AR111" s="959"/>
      <c r="AS111" s="959"/>
      <c r="AT111" s="960"/>
      <c r="AU111" s="968"/>
      <c r="AV111" s="969"/>
      <c r="AW111" s="969"/>
      <c r="AX111" s="969"/>
      <c r="AY111" s="969"/>
      <c r="AZ111" s="851" t="s">
        <v>437</v>
      </c>
      <c r="BA111" s="788"/>
      <c r="BB111" s="788"/>
      <c r="BC111" s="788"/>
      <c r="BD111" s="788"/>
      <c r="BE111" s="788"/>
      <c r="BF111" s="788"/>
      <c r="BG111" s="788"/>
      <c r="BH111" s="788"/>
      <c r="BI111" s="788"/>
      <c r="BJ111" s="788"/>
      <c r="BK111" s="788"/>
      <c r="BL111" s="788"/>
      <c r="BM111" s="788"/>
      <c r="BN111" s="788"/>
      <c r="BO111" s="788"/>
      <c r="BP111" s="789"/>
      <c r="BQ111" s="852">
        <v>141086</v>
      </c>
      <c r="BR111" s="853"/>
      <c r="BS111" s="853"/>
      <c r="BT111" s="853"/>
      <c r="BU111" s="853"/>
      <c r="BV111" s="853">
        <v>97319</v>
      </c>
      <c r="BW111" s="853"/>
      <c r="BX111" s="853"/>
      <c r="BY111" s="853"/>
      <c r="BZ111" s="853"/>
      <c r="CA111" s="853">
        <v>66064</v>
      </c>
      <c r="CB111" s="853"/>
      <c r="CC111" s="853"/>
      <c r="CD111" s="853"/>
      <c r="CE111" s="853"/>
      <c r="CF111" s="911">
        <v>0.5</v>
      </c>
      <c r="CG111" s="912"/>
      <c r="CH111" s="912"/>
      <c r="CI111" s="912"/>
      <c r="CJ111" s="912"/>
      <c r="CK111" s="963"/>
      <c r="CL111" s="857"/>
      <c r="CM111" s="851" t="s">
        <v>438</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433</v>
      </c>
      <c r="DH111" s="853"/>
      <c r="DI111" s="853"/>
      <c r="DJ111" s="853"/>
      <c r="DK111" s="853"/>
      <c r="DL111" s="853" t="s">
        <v>434</v>
      </c>
      <c r="DM111" s="853"/>
      <c r="DN111" s="853"/>
      <c r="DO111" s="853"/>
      <c r="DP111" s="853"/>
      <c r="DQ111" s="853" t="s">
        <v>433</v>
      </c>
      <c r="DR111" s="853"/>
      <c r="DS111" s="853"/>
      <c r="DT111" s="853"/>
      <c r="DU111" s="853"/>
      <c r="DV111" s="830" t="s">
        <v>436</v>
      </c>
      <c r="DW111" s="830"/>
      <c r="DX111" s="830"/>
      <c r="DY111" s="830"/>
      <c r="DZ111" s="831"/>
    </row>
    <row r="112" spans="1:131" s="230" customFormat="1" ht="26.25" customHeight="1" x14ac:dyDescent="0.15">
      <c r="A112" s="948" t="s">
        <v>439</v>
      </c>
      <c r="B112" s="949"/>
      <c r="C112" s="788" t="s">
        <v>440</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433</v>
      </c>
      <c r="AB112" s="816"/>
      <c r="AC112" s="816"/>
      <c r="AD112" s="816"/>
      <c r="AE112" s="817"/>
      <c r="AF112" s="818" t="s">
        <v>434</v>
      </c>
      <c r="AG112" s="816"/>
      <c r="AH112" s="816"/>
      <c r="AI112" s="816"/>
      <c r="AJ112" s="817"/>
      <c r="AK112" s="818" t="s">
        <v>433</v>
      </c>
      <c r="AL112" s="816"/>
      <c r="AM112" s="816"/>
      <c r="AN112" s="816"/>
      <c r="AO112" s="817"/>
      <c r="AP112" s="860" t="s">
        <v>441</v>
      </c>
      <c r="AQ112" s="861"/>
      <c r="AR112" s="861"/>
      <c r="AS112" s="861"/>
      <c r="AT112" s="862"/>
      <c r="AU112" s="968"/>
      <c r="AV112" s="969"/>
      <c r="AW112" s="969"/>
      <c r="AX112" s="969"/>
      <c r="AY112" s="969"/>
      <c r="AZ112" s="851" t="s">
        <v>442</v>
      </c>
      <c r="BA112" s="788"/>
      <c r="BB112" s="788"/>
      <c r="BC112" s="788"/>
      <c r="BD112" s="788"/>
      <c r="BE112" s="788"/>
      <c r="BF112" s="788"/>
      <c r="BG112" s="788"/>
      <c r="BH112" s="788"/>
      <c r="BI112" s="788"/>
      <c r="BJ112" s="788"/>
      <c r="BK112" s="788"/>
      <c r="BL112" s="788"/>
      <c r="BM112" s="788"/>
      <c r="BN112" s="788"/>
      <c r="BO112" s="788"/>
      <c r="BP112" s="789"/>
      <c r="BQ112" s="852">
        <v>12929612</v>
      </c>
      <c r="BR112" s="853"/>
      <c r="BS112" s="853"/>
      <c r="BT112" s="853"/>
      <c r="BU112" s="853"/>
      <c r="BV112" s="853">
        <v>11673385</v>
      </c>
      <c r="BW112" s="853"/>
      <c r="BX112" s="853"/>
      <c r="BY112" s="853"/>
      <c r="BZ112" s="853"/>
      <c r="CA112" s="853">
        <v>10422680</v>
      </c>
      <c r="CB112" s="853"/>
      <c r="CC112" s="853"/>
      <c r="CD112" s="853"/>
      <c r="CE112" s="853"/>
      <c r="CF112" s="911">
        <v>79.8</v>
      </c>
      <c r="CG112" s="912"/>
      <c r="CH112" s="912"/>
      <c r="CI112" s="912"/>
      <c r="CJ112" s="912"/>
      <c r="CK112" s="963"/>
      <c r="CL112" s="857"/>
      <c r="CM112" s="851" t="s">
        <v>443</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436</v>
      </c>
      <c r="DH112" s="853"/>
      <c r="DI112" s="853"/>
      <c r="DJ112" s="853"/>
      <c r="DK112" s="853"/>
      <c r="DL112" s="853" t="s">
        <v>434</v>
      </c>
      <c r="DM112" s="853"/>
      <c r="DN112" s="853"/>
      <c r="DO112" s="853"/>
      <c r="DP112" s="853"/>
      <c r="DQ112" s="853" t="s">
        <v>433</v>
      </c>
      <c r="DR112" s="853"/>
      <c r="DS112" s="853"/>
      <c r="DT112" s="853"/>
      <c r="DU112" s="853"/>
      <c r="DV112" s="830" t="s">
        <v>434</v>
      </c>
      <c r="DW112" s="830"/>
      <c r="DX112" s="830"/>
      <c r="DY112" s="830"/>
      <c r="DZ112" s="831"/>
    </row>
    <row r="113" spans="1:130" s="230" customFormat="1" ht="26.25" customHeight="1" x14ac:dyDescent="0.15">
      <c r="A113" s="950"/>
      <c r="B113" s="951"/>
      <c r="C113" s="788" t="s">
        <v>444</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1106841</v>
      </c>
      <c r="AB113" s="955"/>
      <c r="AC113" s="955"/>
      <c r="AD113" s="955"/>
      <c r="AE113" s="956"/>
      <c r="AF113" s="957">
        <v>1092492</v>
      </c>
      <c r="AG113" s="955"/>
      <c r="AH113" s="955"/>
      <c r="AI113" s="955"/>
      <c r="AJ113" s="956"/>
      <c r="AK113" s="957">
        <v>1096374</v>
      </c>
      <c r="AL113" s="955"/>
      <c r="AM113" s="955"/>
      <c r="AN113" s="955"/>
      <c r="AO113" s="956"/>
      <c r="AP113" s="958">
        <v>8.4</v>
      </c>
      <c r="AQ113" s="959"/>
      <c r="AR113" s="959"/>
      <c r="AS113" s="959"/>
      <c r="AT113" s="960"/>
      <c r="AU113" s="968"/>
      <c r="AV113" s="969"/>
      <c r="AW113" s="969"/>
      <c r="AX113" s="969"/>
      <c r="AY113" s="969"/>
      <c r="AZ113" s="851" t="s">
        <v>445</v>
      </c>
      <c r="BA113" s="788"/>
      <c r="BB113" s="788"/>
      <c r="BC113" s="788"/>
      <c r="BD113" s="788"/>
      <c r="BE113" s="788"/>
      <c r="BF113" s="788"/>
      <c r="BG113" s="788"/>
      <c r="BH113" s="788"/>
      <c r="BI113" s="788"/>
      <c r="BJ113" s="788"/>
      <c r="BK113" s="788"/>
      <c r="BL113" s="788"/>
      <c r="BM113" s="788"/>
      <c r="BN113" s="788"/>
      <c r="BO113" s="788"/>
      <c r="BP113" s="789"/>
      <c r="BQ113" s="852">
        <v>2665235</v>
      </c>
      <c r="BR113" s="853"/>
      <c r="BS113" s="853"/>
      <c r="BT113" s="853"/>
      <c r="BU113" s="853"/>
      <c r="BV113" s="853">
        <v>2426485</v>
      </c>
      <c r="BW113" s="853"/>
      <c r="BX113" s="853"/>
      <c r="BY113" s="853"/>
      <c r="BZ113" s="853"/>
      <c r="CA113" s="853">
        <v>2225813</v>
      </c>
      <c r="CB113" s="853"/>
      <c r="CC113" s="853"/>
      <c r="CD113" s="853"/>
      <c r="CE113" s="853"/>
      <c r="CF113" s="911">
        <v>17</v>
      </c>
      <c r="CG113" s="912"/>
      <c r="CH113" s="912"/>
      <c r="CI113" s="912"/>
      <c r="CJ113" s="912"/>
      <c r="CK113" s="963"/>
      <c r="CL113" s="857"/>
      <c r="CM113" s="851" t="s">
        <v>446</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436</v>
      </c>
      <c r="DH113" s="816"/>
      <c r="DI113" s="816"/>
      <c r="DJ113" s="816"/>
      <c r="DK113" s="817"/>
      <c r="DL113" s="818" t="s">
        <v>434</v>
      </c>
      <c r="DM113" s="816"/>
      <c r="DN113" s="816"/>
      <c r="DO113" s="816"/>
      <c r="DP113" s="817"/>
      <c r="DQ113" s="818" t="s">
        <v>436</v>
      </c>
      <c r="DR113" s="816"/>
      <c r="DS113" s="816"/>
      <c r="DT113" s="816"/>
      <c r="DU113" s="817"/>
      <c r="DV113" s="860" t="s">
        <v>436</v>
      </c>
      <c r="DW113" s="861"/>
      <c r="DX113" s="861"/>
      <c r="DY113" s="861"/>
      <c r="DZ113" s="862"/>
    </row>
    <row r="114" spans="1:130" s="230" customFormat="1" ht="26.25" customHeight="1" x14ac:dyDescent="0.15">
      <c r="A114" s="950"/>
      <c r="B114" s="951"/>
      <c r="C114" s="788" t="s">
        <v>447</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253890</v>
      </c>
      <c r="AB114" s="816"/>
      <c r="AC114" s="816"/>
      <c r="AD114" s="816"/>
      <c r="AE114" s="817"/>
      <c r="AF114" s="818">
        <v>252156</v>
      </c>
      <c r="AG114" s="816"/>
      <c r="AH114" s="816"/>
      <c r="AI114" s="816"/>
      <c r="AJ114" s="817"/>
      <c r="AK114" s="818">
        <v>207880</v>
      </c>
      <c r="AL114" s="816"/>
      <c r="AM114" s="816"/>
      <c r="AN114" s="816"/>
      <c r="AO114" s="817"/>
      <c r="AP114" s="860">
        <v>1.6</v>
      </c>
      <c r="AQ114" s="861"/>
      <c r="AR114" s="861"/>
      <c r="AS114" s="861"/>
      <c r="AT114" s="862"/>
      <c r="AU114" s="968"/>
      <c r="AV114" s="969"/>
      <c r="AW114" s="969"/>
      <c r="AX114" s="969"/>
      <c r="AY114" s="969"/>
      <c r="AZ114" s="851" t="s">
        <v>448</v>
      </c>
      <c r="BA114" s="788"/>
      <c r="BB114" s="788"/>
      <c r="BC114" s="788"/>
      <c r="BD114" s="788"/>
      <c r="BE114" s="788"/>
      <c r="BF114" s="788"/>
      <c r="BG114" s="788"/>
      <c r="BH114" s="788"/>
      <c r="BI114" s="788"/>
      <c r="BJ114" s="788"/>
      <c r="BK114" s="788"/>
      <c r="BL114" s="788"/>
      <c r="BM114" s="788"/>
      <c r="BN114" s="788"/>
      <c r="BO114" s="788"/>
      <c r="BP114" s="789"/>
      <c r="BQ114" s="852">
        <v>2873810</v>
      </c>
      <c r="BR114" s="853"/>
      <c r="BS114" s="853"/>
      <c r="BT114" s="853"/>
      <c r="BU114" s="853"/>
      <c r="BV114" s="853">
        <v>3162965</v>
      </c>
      <c r="BW114" s="853"/>
      <c r="BX114" s="853"/>
      <c r="BY114" s="853"/>
      <c r="BZ114" s="853"/>
      <c r="CA114" s="853">
        <v>3164394</v>
      </c>
      <c r="CB114" s="853"/>
      <c r="CC114" s="853"/>
      <c r="CD114" s="853"/>
      <c r="CE114" s="853"/>
      <c r="CF114" s="911">
        <v>24.2</v>
      </c>
      <c r="CG114" s="912"/>
      <c r="CH114" s="912"/>
      <c r="CI114" s="912"/>
      <c r="CJ114" s="912"/>
      <c r="CK114" s="963"/>
      <c r="CL114" s="857"/>
      <c r="CM114" s="851" t="s">
        <v>449</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434</v>
      </c>
      <c r="DH114" s="816"/>
      <c r="DI114" s="816"/>
      <c r="DJ114" s="816"/>
      <c r="DK114" s="817"/>
      <c r="DL114" s="818" t="s">
        <v>433</v>
      </c>
      <c r="DM114" s="816"/>
      <c r="DN114" s="816"/>
      <c r="DO114" s="816"/>
      <c r="DP114" s="817"/>
      <c r="DQ114" s="818" t="s">
        <v>436</v>
      </c>
      <c r="DR114" s="816"/>
      <c r="DS114" s="816"/>
      <c r="DT114" s="816"/>
      <c r="DU114" s="817"/>
      <c r="DV114" s="860" t="s">
        <v>433</v>
      </c>
      <c r="DW114" s="861"/>
      <c r="DX114" s="861"/>
      <c r="DY114" s="861"/>
      <c r="DZ114" s="862"/>
    </row>
    <row r="115" spans="1:130" s="230" customFormat="1" ht="26.25" customHeight="1" x14ac:dyDescent="0.15">
      <c r="A115" s="950"/>
      <c r="B115" s="951"/>
      <c r="C115" s="788" t="s">
        <v>450</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57076</v>
      </c>
      <c r="AB115" s="955"/>
      <c r="AC115" s="955"/>
      <c r="AD115" s="955"/>
      <c r="AE115" s="956"/>
      <c r="AF115" s="957">
        <v>47350</v>
      </c>
      <c r="AG115" s="955"/>
      <c r="AH115" s="955"/>
      <c r="AI115" s="955"/>
      <c r="AJ115" s="956"/>
      <c r="AK115" s="957">
        <v>34688</v>
      </c>
      <c r="AL115" s="955"/>
      <c r="AM115" s="955"/>
      <c r="AN115" s="955"/>
      <c r="AO115" s="956"/>
      <c r="AP115" s="958">
        <v>0.3</v>
      </c>
      <c r="AQ115" s="959"/>
      <c r="AR115" s="959"/>
      <c r="AS115" s="959"/>
      <c r="AT115" s="960"/>
      <c r="AU115" s="968"/>
      <c r="AV115" s="969"/>
      <c r="AW115" s="969"/>
      <c r="AX115" s="969"/>
      <c r="AY115" s="969"/>
      <c r="AZ115" s="851" t="s">
        <v>451</v>
      </c>
      <c r="BA115" s="788"/>
      <c r="BB115" s="788"/>
      <c r="BC115" s="788"/>
      <c r="BD115" s="788"/>
      <c r="BE115" s="788"/>
      <c r="BF115" s="788"/>
      <c r="BG115" s="788"/>
      <c r="BH115" s="788"/>
      <c r="BI115" s="788"/>
      <c r="BJ115" s="788"/>
      <c r="BK115" s="788"/>
      <c r="BL115" s="788"/>
      <c r="BM115" s="788"/>
      <c r="BN115" s="788"/>
      <c r="BO115" s="788"/>
      <c r="BP115" s="789"/>
      <c r="BQ115" s="852" t="s">
        <v>436</v>
      </c>
      <c r="BR115" s="853"/>
      <c r="BS115" s="853"/>
      <c r="BT115" s="853"/>
      <c r="BU115" s="853"/>
      <c r="BV115" s="853" t="s">
        <v>436</v>
      </c>
      <c r="BW115" s="853"/>
      <c r="BX115" s="853"/>
      <c r="BY115" s="853"/>
      <c r="BZ115" s="853"/>
      <c r="CA115" s="853" t="s">
        <v>433</v>
      </c>
      <c r="CB115" s="853"/>
      <c r="CC115" s="853"/>
      <c r="CD115" s="853"/>
      <c r="CE115" s="853"/>
      <c r="CF115" s="911" t="s">
        <v>436</v>
      </c>
      <c r="CG115" s="912"/>
      <c r="CH115" s="912"/>
      <c r="CI115" s="912"/>
      <c r="CJ115" s="912"/>
      <c r="CK115" s="963"/>
      <c r="CL115" s="857"/>
      <c r="CM115" s="851" t="s">
        <v>452</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434</v>
      </c>
      <c r="DH115" s="816"/>
      <c r="DI115" s="816"/>
      <c r="DJ115" s="816"/>
      <c r="DK115" s="817"/>
      <c r="DL115" s="818" t="s">
        <v>441</v>
      </c>
      <c r="DM115" s="816"/>
      <c r="DN115" s="816"/>
      <c r="DO115" s="816"/>
      <c r="DP115" s="817"/>
      <c r="DQ115" s="818" t="s">
        <v>433</v>
      </c>
      <c r="DR115" s="816"/>
      <c r="DS115" s="816"/>
      <c r="DT115" s="816"/>
      <c r="DU115" s="817"/>
      <c r="DV115" s="860" t="s">
        <v>434</v>
      </c>
      <c r="DW115" s="861"/>
      <c r="DX115" s="861"/>
      <c r="DY115" s="861"/>
      <c r="DZ115" s="862"/>
    </row>
    <row r="116" spans="1:130" s="230" customFormat="1" ht="26.25" customHeight="1" x14ac:dyDescent="0.15">
      <c r="A116" s="952"/>
      <c r="B116" s="953"/>
      <c r="C116" s="875" t="s">
        <v>453</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434</v>
      </c>
      <c r="AB116" s="816"/>
      <c r="AC116" s="816"/>
      <c r="AD116" s="816"/>
      <c r="AE116" s="817"/>
      <c r="AF116" s="818" t="s">
        <v>433</v>
      </c>
      <c r="AG116" s="816"/>
      <c r="AH116" s="816"/>
      <c r="AI116" s="816"/>
      <c r="AJ116" s="817"/>
      <c r="AK116" s="818" t="s">
        <v>434</v>
      </c>
      <c r="AL116" s="816"/>
      <c r="AM116" s="816"/>
      <c r="AN116" s="816"/>
      <c r="AO116" s="817"/>
      <c r="AP116" s="860" t="s">
        <v>434</v>
      </c>
      <c r="AQ116" s="861"/>
      <c r="AR116" s="861"/>
      <c r="AS116" s="861"/>
      <c r="AT116" s="862"/>
      <c r="AU116" s="968"/>
      <c r="AV116" s="969"/>
      <c r="AW116" s="969"/>
      <c r="AX116" s="969"/>
      <c r="AY116" s="969"/>
      <c r="AZ116" s="945" t="s">
        <v>454</v>
      </c>
      <c r="BA116" s="946"/>
      <c r="BB116" s="946"/>
      <c r="BC116" s="946"/>
      <c r="BD116" s="946"/>
      <c r="BE116" s="946"/>
      <c r="BF116" s="946"/>
      <c r="BG116" s="946"/>
      <c r="BH116" s="946"/>
      <c r="BI116" s="946"/>
      <c r="BJ116" s="946"/>
      <c r="BK116" s="946"/>
      <c r="BL116" s="946"/>
      <c r="BM116" s="946"/>
      <c r="BN116" s="946"/>
      <c r="BO116" s="946"/>
      <c r="BP116" s="947"/>
      <c r="BQ116" s="852" t="s">
        <v>434</v>
      </c>
      <c r="BR116" s="853"/>
      <c r="BS116" s="853"/>
      <c r="BT116" s="853"/>
      <c r="BU116" s="853"/>
      <c r="BV116" s="853" t="s">
        <v>434</v>
      </c>
      <c r="BW116" s="853"/>
      <c r="BX116" s="853"/>
      <c r="BY116" s="853"/>
      <c r="BZ116" s="853"/>
      <c r="CA116" s="853" t="s">
        <v>441</v>
      </c>
      <c r="CB116" s="853"/>
      <c r="CC116" s="853"/>
      <c r="CD116" s="853"/>
      <c r="CE116" s="853"/>
      <c r="CF116" s="911" t="s">
        <v>433</v>
      </c>
      <c r="CG116" s="912"/>
      <c r="CH116" s="912"/>
      <c r="CI116" s="912"/>
      <c r="CJ116" s="912"/>
      <c r="CK116" s="963"/>
      <c r="CL116" s="857"/>
      <c r="CM116" s="851" t="s">
        <v>455</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441</v>
      </c>
      <c r="DH116" s="816"/>
      <c r="DI116" s="816"/>
      <c r="DJ116" s="816"/>
      <c r="DK116" s="817"/>
      <c r="DL116" s="818" t="s">
        <v>434</v>
      </c>
      <c r="DM116" s="816"/>
      <c r="DN116" s="816"/>
      <c r="DO116" s="816"/>
      <c r="DP116" s="817"/>
      <c r="DQ116" s="818" t="s">
        <v>436</v>
      </c>
      <c r="DR116" s="816"/>
      <c r="DS116" s="816"/>
      <c r="DT116" s="816"/>
      <c r="DU116" s="817"/>
      <c r="DV116" s="860" t="s">
        <v>433</v>
      </c>
      <c r="DW116" s="861"/>
      <c r="DX116" s="861"/>
      <c r="DY116" s="861"/>
      <c r="DZ116" s="862"/>
    </row>
    <row r="117" spans="1:130" s="230" customFormat="1" ht="26.25" customHeight="1" x14ac:dyDescent="0.15">
      <c r="A117" s="931" t="s">
        <v>183</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456</v>
      </c>
      <c r="Z117" s="933"/>
      <c r="AA117" s="938">
        <v>4499405</v>
      </c>
      <c r="AB117" s="939"/>
      <c r="AC117" s="939"/>
      <c r="AD117" s="939"/>
      <c r="AE117" s="940"/>
      <c r="AF117" s="941">
        <v>4412325</v>
      </c>
      <c r="AG117" s="939"/>
      <c r="AH117" s="939"/>
      <c r="AI117" s="939"/>
      <c r="AJ117" s="940"/>
      <c r="AK117" s="941">
        <v>4328867</v>
      </c>
      <c r="AL117" s="939"/>
      <c r="AM117" s="939"/>
      <c r="AN117" s="939"/>
      <c r="AO117" s="940"/>
      <c r="AP117" s="942"/>
      <c r="AQ117" s="943"/>
      <c r="AR117" s="943"/>
      <c r="AS117" s="943"/>
      <c r="AT117" s="944"/>
      <c r="AU117" s="968"/>
      <c r="AV117" s="969"/>
      <c r="AW117" s="969"/>
      <c r="AX117" s="969"/>
      <c r="AY117" s="969"/>
      <c r="AZ117" s="899" t="s">
        <v>457</v>
      </c>
      <c r="BA117" s="900"/>
      <c r="BB117" s="900"/>
      <c r="BC117" s="900"/>
      <c r="BD117" s="900"/>
      <c r="BE117" s="900"/>
      <c r="BF117" s="900"/>
      <c r="BG117" s="900"/>
      <c r="BH117" s="900"/>
      <c r="BI117" s="900"/>
      <c r="BJ117" s="900"/>
      <c r="BK117" s="900"/>
      <c r="BL117" s="900"/>
      <c r="BM117" s="900"/>
      <c r="BN117" s="900"/>
      <c r="BO117" s="900"/>
      <c r="BP117" s="901"/>
      <c r="BQ117" s="852" t="s">
        <v>458</v>
      </c>
      <c r="BR117" s="853"/>
      <c r="BS117" s="853"/>
      <c r="BT117" s="853"/>
      <c r="BU117" s="853"/>
      <c r="BV117" s="853" t="s">
        <v>459</v>
      </c>
      <c r="BW117" s="853"/>
      <c r="BX117" s="853"/>
      <c r="BY117" s="853"/>
      <c r="BZ117" s="853"/>
      <c r="CA117" s="853" t="s">
        <v>460</v>
      </c>
      <c r="CB117" s="853"/>
      <c r="CC117" s="853"/>
      <c r="CD117" s="853"/>
      <c r="CE117" s="853"/>
      <c r="CF117" s="911" t="s">
        <v>461</v>
      </c>
      <c r="CG117" s="912"/>
      <c r="CH117" s="912"/>
      <c r="CI117" s="912"/>
      <c r="CJ117" s="912"/>
      <c r="CK117" s="963"/>
      <c r="CL117" s="857"/>
      <c r="CM117" s="851" t="s">
        <v>462</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436</v>
      </c>
      <c r="DH117" s="816"/>
      <c r="DI117" s="816"/>
      <c r="DJ117" s="816"/>
      <c r="DK117" s="817"/>
      <c r="DL117" s="818" t="s">
        <v>461</v>
      </c>
      <c r="DM117" s="816"/>
      <c r="DN117" s="816"/>
      <c r="DO117" s="816"/>
      <c r="DP117" s="817"/>
      <c r="DQ117" s="818" t="s">
        <v>459</v>
      </c>
      <c r="DR117" s="816"/>
      <c r="DS117" s="816"/>
      <c r="DT117" s="816"/>
      <c r="DU117" s="817"/>
      <c r="DV117" s="860" t="s">
        <v>458</v>
      </c>
      <c r="DW117" s="861"/>
      <c r="DX117" s="861"/>
      <c r="DY117" s="861"/>
      <c r="DZ117" s="862"/>
    </row>
    <row r="118" spans="1:130" s="230" customFormat="1" ht="26.25" customHeight="1" x14ac:dyDescent="0.15">
      <c r="A118" s="931" t="s">
        <v>428</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425</v>
      </c>
      <c r="AB118" s="932"/>
      <c r="AC118" s="932"/>
      <c r="AD118" s="932"/>
      <c r="AE118" s="933"/>
      <c r="AF118" s="934" t="s">
        <v>426</v>
      </c>
      <c r="AG118" s="932"/>
      <c r="AH118" s="932"/>
      <c r="AI118" s="932"/>
      <c r="AJ118" s="933"/>
      <c r="AK118" s="934" t="s">
        <v>303</v>
      </c>
      <c r="AL118" s="932"/>
      <c r="AM118" s="932"/>
      <c r="AN118" s="932"/>
      <c r="AO118" s="933"/>
      <c r="AP118" s="935" t="s">
        <v>427</v>
      </c>
      <c r="AQ118" s="936"/>
      <c r="AR118" s="936"/>
      <c r="AS118" s="936"/>
      <c r="AT118" s="937"/>
      <c r="AU118" s="968"/>
      <c r="AV118" s="969"/>
      <c r="AW118" s="969"/>
      <c r="AX118" s="969"/>
      <c r="AY118" s="969"/>
      <c r="AZ118" s="874" t="s">
        <v>463</v>
      </c>
      <c r="BA118" s="875"/>
      <c r="BB118" s="875"/>
      <c r="BC118" s="875"/>
      <c r="BD118" s="875"/>
      <c r="BE118" s="875"/>
      <c r="BF118" s="875"/>
      <c r="BG118" s="875"/>
      <c r="BH118" s="875"/>
      <c r="BI118" s="875"/>
      <c r="BJ118" s="875"/>
      <c r="BK118" s="875"/>
      <c r="BL118" s="875"/>
      <c r="BM118" s="875"/>
      <c r="BN118" s="875"/>
      <c r="BO118" s="875"/>
      <c r="BP118" s="876"/>
      <c r="BQ118" s="915" t="s">
        <v>464</v>
      </c>
      <c r="BR118" s="881"/>
      <c r="BS118" s="881"/>
      <c r="BT118" s="881"/>
      <c r="BU118" s="881"/>
      <c r="BV118" s="881" t="s">
        <v>127</v>
      </c>
      <c r="BW118" s="881"/>
      <c r="BX118" s="881"/>
      <c r="BY118" s="881"/>
      <c r="BZ118" s="881"/>
      <c r="CA118" s="881" t="s">
        <v>465</v>
      </c>
      <c r="CB118" s="881"/>
      <c r="CC118" s="881"/>
      <c r="CD118" s="881"/>
      <c r="CE118" s="881"/>
      <c r="CF118" s="911" t="s">
        <v>466</v>
      </c>
      <c r="CG118" s="912"/>
      <c r="CH118" s="912"/>
      <c r="CI118" s="912"/>
      <c r="CJ118" s="912"/>
      <c r="CK118" s="963"/>
      <c r="CL118" s="857"/>
      <c r="CM118" s="851" t="s">
        <v>467</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127</v>
      </c>
      <c r="DH118" s="816"/>
      <c r="DI118" s="816"/>
      <c r="DJ118" s="816"/>
      <c r="DK118" s="817"/>
      <c r="DL118" s="818" t="s">
        <v>459</v>
      </c>
      <c r="DM118" s="816"/>
      <c r="DN118" s="816"/>
      <c r="DO118" s="816"/>
      <c r="DP118" s="817"/>
      <c r="DQ118" s="818" t="s">
        <v>465</v>
      </c>
      <c r="DR118" s="816"/>
      <c r="DS118" s="816"/>
      <c r="DT118" s="816"/>
      <c r="DU118" s="817"/>
      <c r="DV118" s="860" t="s">
        <v>468</v>
      </c>
      <c r="DW118" s="861"/>
      <c r="DX118" s="861"/>
      <c r="DY118" s="861"/>
      <c r="DZ118" s="862"/>
    </row>
    <row r="119" spans="1:130" s="230" customFormat="1" ht="26.25" customHeight="1" x14ac:dyDescent="0.15">
      <c r="A119" s="854" t="s">
        <v>431</v>
      </c>
      <c r="B119" s="855"/>
      <c r="C119" s="896" t="s">
        <v>432</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389</v>
      </c>
      <c r="AB119" s="925"/>
      <c r="AC119" s="925"/>
      <c r="AD119" s="925"/>
      <c r="AE119" s="926"/>
      <c r="AF119" s="927" t="s">
        <v>127</v>
      </c>
      <c r="AG119" s="925"/>
      <c r="AH119" s="925"/>
      <c r="AI119" s="925"/>
      <c r="AJ119" s="926"/>
      <c r="AK119" s="927" t="s">
        <v>459</v>
      </c>
      <c r="AL119" s="925"/>
      <c r="AM119" s="925"/>
      <c r="AN119" s="925"/>
      <c r="AO119" s="926"/>
      <c r="AP119" s="928" t="s">
        <v>458</v>
      </c>
      <c r="AQ119" s="929"/>
      <c r="AR119" s="929"/>
      <c r="AS119" s="929"/>
      <c r="AT119" s="930"/>
      <c r="AU119" s="970"/>
      <c r="AV119" s="971"/>
      <c r="AW119" s="971"/>
      <c r="AX119" s="971"/>
      <c r="AY119" s="971"/>
      <c r="AZ119" s="251" t="s">
        <v>183</v>
      </c>
      <c r="BA119" s="251"/>
      <c r="BB119" s="251"/>
      <c r="BC119" s="251"/>
      <c r="BD119" s="251"/>
      <c r="BE119" s="251"/>
      <c r="BF119" s="251"/>
      <c r="BG119" s="251"/>
      <c r="BH119" s="251"/>
      <c r="BI119" s="251"/>
      <c r="BJ119" s="251"/>
      <c r="BK119" s="251"/>
      <c r="BL119" s="251"/>
      <c r="BM119" s="251"/>
      <c r="BN119" s="251"/>
      <c r="BO119" s="913" t="s">
        <v>469</v>
      </c>
      <c r="BP119" s="914"/>
      <c r="BQ119" s="915">
        <v>50891779</v>
      </c>
      <c r="BR119" s="881"/>
      <c r="BS119" s="881"/>
      <c r="BT119" s="881"/>
      <c r="BU119" s="881"/>
      <c r="BV119" s="881">
        <v>48376001</v>
      </c>
      <c r="BW119" s="881"/>
      <c r="BX119" s="881"/>
      <c r="BY119" s="881"/>
      <c r="BZ119" s="881"/>
      <c r="CA119" s="881">
        <v>46086280</v>
      </c>
      <c r="CB119" s="881"/>
      <c r="CC119" s="881"/>
      <c r="CD119" s="881"/>
      <c r="CE119" s="881"/>
      <c r="CF119" s="784"/>
      <c r="CG119" s="785"/>
      <c r="CH119" s="785"/>
      <c r="CI119" s="785"/>
      <c r="CJ119" s="870"/>
      <c r="CK119" s="964"/>
      <c r="CL119" s="859"/>
      <c r="CM119" s="874" t="s">
        <v>470</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v>141086</v>
      </c>
      <c r="DH119" s="800"/>
      <c r="DI119" s="800"/>
      <c r="DJ119" s="800"/>
      <c r="DK119" s="801"/>
      <c r="DL119" s="802">
        <v>97319</v>
      </c>
      <c r="DM119" s="800"/>
      <c r="DN119" s="800"/>
      <c r="DO119" s="800"/>
      <c r="DP119" s="801"/>
      <c r="DQ119" s="802">
        <v>66064</v>
      </c>
      <c r="DR119" s="800"/>
      <c r="DS119" s="800"/>
      <c r="DT119" s="800"/>
      <c r="DU119" s="801"/>
      <c r="DV119" s="884">
        <v>0.5</v>
      </c>
      <c r="DW119" s="885"/>
      <c r="DX119" s="885"/>
      <c r="DY119" s="885"/>
      <c r="DZ119" s="886"/>
    </row>
    <row r="120" spans="1:130" s="230" customFormat="1" ht="26.25" customHeight="1" x14ac:dyDescent="0.15">
      <c r="A120" s="856"/>
      <c r="B120" s="857"/>
      <c r="C120" s="851" t="s">
        <v>438</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389</v>
      </c>
      <c r="AB120" s="816"/>
      <c r="AC120" s="816"/>
      <c r="AD120" s="816"/>
      <c r="AE120" s="817"/>
      <c r="AF120" s="818" t="s">
        <v>461</v>
      </c>
      <c r="AG120" s="816"/>
      <c r="AH120" s="816"/>
      <c r="AI120" s="816"/>
      <c r="AJ120" s="817"/>
      <c r="AK120" s="818" t="s">
        <v>458</v>
      </c>
      <c r="AL120" s="816"/>
      <c r="AM120" s="816"/>
      <c r="AN120" s="816"/>
      <c r="AO120" s="817"/>
      <c r="AP120" s="860" t="s">
        <v>389</v>
      </c>
      <c r="AQ120" s="861"/>
      <c r="AR120" s="861"/>
      <c r="AS120" s="861"/>
      <c r="AT120" s="862"/>
      <c r="AU120" s="916" t="s">
        <v>471</v>
      </c>
      <c r="AV120" s="917"/>
      <c r="AW120" s="917"/>
      <c r="AX120" s="917"/>
      <c r="AY120" s="918"/>
      <c r="AZ120" s="896" t="s">
        <v>472</v>
      </c>
      <c r="BA120" s="844"/>
      <c r="BB120" s="844"/>
      <c r="BC120" s="844"/>
      <c r="BD120" s="844"/>
      <c r="BE120" s="844"/>
      <c r="BF120" s="844"/>
      <c r="BG120" s="844"/>
      <c r="BH120" s="844"/>
      <c r="BI120" s="844"/>
      <c r="BJ120" s="844"/>
      <c r="BK120" s="844"/>
      <c r="BL120" s="844"/>
      <c r="BM120" s="844"/>
      <c r="BN120" s="844"/>
      <c r="BO120" s="844"/>
      <c r="BP120" s="845"/>
      <c r="BQ120" s="897">
        <v>9115382</v>
      </c>
      <c r="BR120" s="878"/>
      <c r="BS120" s="878"/>
      <c r="BT120" s="878"/>
      <c r="BU120" s="878"/>
      <c r="BV120" s="878">
        <v>9906719</v>
      </c>
      <c r="BW120" s="878"/>
      <c r="BX120" s="878"/>
      <c r="BY120" s="878"/>
      <c r="BZ120" s="878"/>
      <c r="CA120" s="878">
        <v>10203364</v>
      </c>
      <c r="CB120" s="878"/>
      <c r="CC120" s="878"/>
      <c r="CD120" s="878"/>
      <c r="CE120" s="878"/>
      <c r="CF120" s="902">
        <v>78.099999999999994</v>
      </c>
      <c r="CG120" s="903"/>
      <c r="CH120" s="903"/>
      <c r="CI120" s="903"/>
      <c r="CJ120" s="903"/>
      <c r="CK120" s="904" t="s">
        <v>473</v>
      </c>
      <c r="CL120" s="888"/>
      <c r="CM120" s="888"/>
      <c r="CN120" s="888"/>
      <c r="CO120" s="889"/>
      <c r="CP120" s="908" t="s">
        <v>474</v>
      </c>
      <c r="CQ120" s="909"/>
      <c r="CR120" s="909"/>
      <c r="CS120" s="909"/>
      <c r="CT120" s="909"/>
      <c r="CU120" s="909"/>
      <c r="CV120" s="909"/>
      <c r="CW120" s="909"/>
      <c r="CX120" s="909"/>
      <c r="CY120" s="909"/>
      <c r="CZ120" s="909"/>
      <c r="DA120" s="909"/>
      <c r="DB120" s="909"/>
      <c r="DC120" s="909"/>
      <c r="DD120" s="909"/>
      <c r="DE120" s="909"/>
      <c r="DF120" s="910"/>
      <c r="DG120" s="897">
        <v>9772213</v>
      </c>
      <c r="DH120" s="878"/>
      <c r="DI120" s="878"/>
      <c r="DJ120" s="878"/>
      <c r="DK120" s="878"/>
      <c r="DL120" s="878">
        <v>8743161</v>
      </c>
      <c r="DM120" s="878"/>
      <c r="DN120" s="878"/>
      <c r="DO120" s="878"/>
      <c r="DP120" s="878"/>
      <c r="DQ120" s="878">
        <v>7654898</v>
      </c>
      <c r="DR120" s="878"/>
      <c r="DS120" s="878"/>
      <c r="DT120" s="878"/>
      <c r="DU120" s="878"/>
      <c r="DV120" s="879">
        <v>58.6</v>
      </c>
      <c r="DW120" s="879"/>
      <c r="DX120" s="879"/>
      <c r="DY120" s="879"/>
      <c r="DZ120" s="880"/>
    </row>
    <row r="121" spans="1:130" s="230" customFormat="1" ht="26.25" customHeight="1" x14ac:dyDescent="0.15">
      <c r="A121" s="856"/>
      <c r="B121" s="857"/>
      <c r="C121" s="899" t="s">
        <v>475</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458</v>
      </c>
      <c r="AB121" s="816"/>
      <c r="AC121" s="816"/>
      <c r="AD121" s="816"/>
      <c r="AE121" s="817"/>
      <c r="AF121" s="818" t="s">
        <v>459</v>
      </c>
      <c r="AG121" s="816"/>
      <c r="AH121" s="816"/>
      <c r="AI121" s="816"/>
      <c r="AJ121" s="817"/>
      <c r="AK121" s="818" t="s">
        <v>459</v>
      </c>
      <c r="AL121" s="816"/>
      <c r="AM121" s="816"/>
      <c r="AN121" s="816"/>
      <c r="AO121" s="817"/>
      <c r="AP121" s="860" t="s">
        <v>458</v>
      </c>
      <c r="AQ121" s="861"/>
      <c r="AR121" s="861"/>
      <c r="AS121" s="861"/>
      <c r="AT121" s="862"/>
      <c r="AU121" s="919"/>
      <c r="AV121" s="920"/>
      <c r="AW121" s="920"/>
      <c r="AX121" s="920"/>
      <c r="AY121" s="921"/>
      <c r="AZ121" s="851" t="s">
        <v>476</v>
      </c>
      <c r="BA121" s="788"/>
      <c r="BB121" s="788"/>
      <c r="BC121" s="788"/>
      <c r="BD121" s="788"/>
      <c r="BE121" s="788"/>
      <c r="BF121" s="788"/>
      <c r="BG121" s="788"/>
      <c r="BH121" s="788"/>
      <c r="BI121" s="788"/>
      <c r="BJ121" s="788"/>
      <c r="BK121" s="788"/>
      <c r="BL121" s="788"/>
      <c r="BM121" s="788"/>
      <c r="BN121" s="788"/>
      <c r="BO121" s="788"/>
      <c r="BP121" s="789"/>
      <c r="BQ121" s="852">
        <v>803607</v>
      </c>
      <c r="BR121" s="853"/>
      <c r="BS121" s="853"/>
      <c r="BT121" s="853"/>
      <c r="BU121" s="853"/>
      <c r="BV121" s="853">
        <v>718307</v>
      </c>
      <c r="BW121" s="853"/>
      <c r="BX121" s="853"/>
      <c r="BY121" s="853"/>
      <c r="BZ121" s="853"/>
      <c r="CA121" s="853">
        <v>577714</v>
      </c>
      <c r="CB121" s="853"/>
      <c r="CC121" s="853"/>
      <c r="CD121" s="853"/>
      <c r="CE121" s="853"/>
      <c r="CF121" s="911">
        <v>4.4000000000000004</v>
      </c>
      <c r="CG121" s="912"/>
      <c r="CH121" s="912"/>
      <c r="CI121" s="912"/>
      <c r="CJ121" s="912"/>
      <c r="CK121" s="905"/>
      <c r="CL121" s="891"/>
      <c r="CM121" s="891"/>
      <c r="CN121" s="891"/>
      <c r="CO121" s="892"/>
      <c r="CP121" s="871" t="s">
        <v>477</v>
      </c>
      <c r="CQ121" s="872"/>
      <c r="CR121" s="872"/>
      <c r="CS121" s="872"/>
      <c r="CT121" s="872"/>
      <c r="CU121" s="872"/>
      <c r="CV121" s="872"/>
      <c r="CW121" s="872"/>
      <c r="CX121" s="872"/>
      <c r="CY121" s="872"/>
      <c r="CZ121" s="872"/>
      <c r="DA121" s="872"/>
      <c r="DB121" s="872"/>
      <c r="DC121" s="872"/>
      <c r="DD121" s="872"/>
      <c r="DE121" s="872"/>
      <c r="DF121" s="873"/>
      <c r="DG121" s="852">
        <v>3157399</v>
      </c>
      <c r="DH121" s="853"/>
      <c r="DI121" s="853"/>
      <c r="DJ121" s="853"/>
      <c r="DK121" s="853"/>
      <c r="DL121" s="853">
        <v>2930224</v>
      </c>
      <c r="DM121" s="853"/>
      <c r="DN121" s="853"/>
      <c r="DO121" s="853"/>
      <c r="DP121" s="853"/>
      <c r="DQ121" s="853">
        <v>2767782</v>
      </c>
      <c r="DR121" s="853"/>
      <c r="DS121" s="853"/>
      <c r="DT121" s="853"/>
      <c r="DU121" s="853"/>
      <c r="DV121" s="830">
        <v>21.2</v>
      </c>
      <c r="DW121" s="830"/>
      <c r="DX121" s="830"/>
      <c r="DY121" s="830"/>
      <c r="DZ121" s="831"/>
    </row>
    <row r="122" spans="1:130" s="230" customFormat="1" ht="26.25" customHeight="1" x14ac:dyDescent="0.15">
      <c r="A122" s="856"/>
      <c r="B122" s="857"/>
      <c r="C122" s="851" t="s">
        <v>449</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478</v>
      </c>
      <c r="AB122" s="816"/>
      <c r="AC122" s="816"/>
      <c r="AD122" s="816"/>
      <c r="AE122" s="817"/>
      <c r="AF122" s="818" t="s">
        <v>478</v>
      </c>
      <c r="AG122" s="816"/>
      <c r="AH122" s="816"/>
      <c r="AI122" s="816"/>
      <c r="AJ122" s="817"/>
      <c r="AK122" s="818" t="s">
        <v>461</v>
      </c>
      <c r="AL122" s="816"/>
      <c r="AM122" s="816"/>
      <c r="AN122" s="816"/>
      <c r="AO122" s="817"/>
      <c r="AP122" s="860" t="s">
        <v>458</v>
      </c>
      <c r="AQ122" s="861"/>
      <c r="AR122" s="861"/>
      <c r="AS122" s="861"/>
      <c r="AT122" s="862"/>
      <c r="AU122" s="919"/>
      <c r="AV122" s="920"/>
      <c r="AW122" s="920"/>
      <c r="AX122" s="920"/>
      <c r="AY122" s="921"/>
      <c r="AZ122" s="874" t="s">
        <v>479</v>
      </c>
      <c r="BA122" s="875"/>
      <c r="BB122" s="875"/>
      <c r="BC122" s="875"/>
      <c r="BD122" s="875"/>
      <c r="BE122" s="875"/>
      <c r="BF122" s="875"/>
      <c r="BG122" s="875"/>
      <c r="BH122" s="875"/>
      <c r="BI122" s="875"/>
      <c r="BJ122" s="875"/>
      <c r="BK122" s="875"/>
      <c r="BL122" s="875"/>
      <c r="BM122" s="875"/>
      <c r="BN122" s="875"/>
      <c r="BO122" s="875"/>
      <c r="BP122" s="876"/>
      <c r="BQ122" s="915">
        <v>30535615</v>
      </c>
      <c r="BR122" s="881"/>
      <c r="BS122" s="881"/>
      <c r="BT122" s="881"/>
      <c r="BU122" s="881"/>
      <c r="BV122" s="881">
        <v>29201870</v>
      </c>
      <c r="BW122" s="881"/>
      <c r="BX122" s="881"/>
      <c r="BY122" s="881"/>
      <c r="BZ122" s="881"/>
      <c r="CA122" s="881">
        <v>28150917</v>
      </c>
      <c r="CB122" s="881"/>
      <c r="CC122" s="881"/>
      <c r="CD122" s="881"/>
      <c r="CE122" s="881"/>
      <c r="CF122" s="882">
        <v>215.5</v>
      </c>
      <c r="CG122" s="883"/>
      <c r="CH122" s="883"/>
      <c r="CI122" s="883"/>
      <c r="CJ122" s="883"/>
      <c r="CK122" s="905"/>
      <c r="CL122" s="891"/>
      <c r="CM122" s="891"/>
      <c r="CN122" s="891"/>
      <c r="CO122" s="892"/>
      <c r="CP122" s="871" t="s">
        <v>480</v>
      </c>
      <c r="CQ122" s="872"/>
      <c r="CR122" s="872"/>
      <c r="CS122" s="872"/>
      <c r="CT122" s="872"/>
      <c r="CU122" s="872"/>
      <c r="CV122" s="872"/>
      <c r="CW122" s="872"/>
      <c r="CX122" s="872"/>
      <c r="CY122" s="872"/>
      <c r="CZ122" s="872"/>
      <c r="DA122" s="872"/>
      <c r="DB122" s="872"/>
      <c r="DC122" s="872"/>
      <c r="DD122" s="872"/>
      <c r="DE122" s="872"/>
      <c r="DF122" s="873"/>
      <c r="DG122" s="852" t="s">
        <v>465</v>
      </c>
      <c r="DH122" s="853"/>
      <c r="DI122" s="853"/>
      <c r="DJ122" s="853"/>
      <c r="DK122" s="853"/>
      <c r="DL122" s="853" t="s">
        <v>127</v>
      </c>
      <c r="DM122" s="853"/>
      <c r="DN122" s="853"/>
      <c r="DO122" s="853"/>
      <c r="DP122" s="853"/>
      <c r="DQ122" s="853" t="s">
        <v>468</v>
      </c>
      <c r="DR122" s="853"/>
      <c r="DS122" s="853"/>
      <c r="DT122" s="853"/>
      <c r="DU122" s="853"/>
      <c r="DV122" s="830" t="s">
        <v>460</v>
      </c>
      <c r="DW122" s="830"/>
      <c r="DX122" s="830"/>
      <c r="DY122" s="830"/>
      <c r="DZ122" s="831"/>
    </row>
    <row r="123" spans="1:130" s="230" customFormat="1" ht="26.25" customHeight="1" x14ac:dyDescent="0.15">
      <c r="A123" s="856"/>
      <c r="B123" s="857"/>
      <c r="C123" s="851" t="s">
        <v>455</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478</v>
      </c>
      <c r="AB123" s="816"/>
      <c r="AC123" s="816"/>
      <c r="AD123" s="816"/>
      <c r="AE123" s="817"/>
      <c r="AF123" s="818" t="s">
        <v>478</v>
      </c>
      <c r="AG123" s="816"/>
      <c r="AH123" s="816"/>
      <c r="AI123" s="816"/>
      <c r="AJ123" s="817"/>
      <c r="AK123" s="818" t="s">
        <v>389</v>
      </c>
      <c r="AL123" s="816"/>
      <c r="AM123" s="816"/>
      <c r="AN123" s="816"/>
      <c r="AO123" s="817"/>
      <c r="AP123" s="860" t="s">
        <v>127</v>
      </c>
      <c r="AQ123" s="861"/>
      <c r="AR123" s="861"/>
      <c r="AS123" s="861"/>
      <c r="AT123" s="862"/>
      <c r="AU123" s="922"/>
      <c r="AV123" s="923"/>
      <c r="AW123" s="923"/>
      <c r="AX123" s="923"/>
      <c r="AY123" s="923"/>
      <c r="AZ123" s="251" t="s">
        <v>183</v>
      </c>
      <c r="BA123" s="251"/>
      <c r="BB123" s="251"/>
      <c r="BC123" s="251"/>
      <c r="BD123" s="251"/>
      <c r="BE123" s="251"/>
      <c r="BF123" s="251"/>
      <c r="BG123" s="251"/>
      <c r="BH123" s="251"/>
      <c r="BI123" s="251"/>
      <c r="BJ123" s="251"/>
      <c r="BK123" s="251"/>
      <c r="BL123" s="251"/>
      <c r="BM123" s="251"/>
      <c r="BN123" s="251"/>
      <c r="BO123" s="913" t="s">
        <v>481</v>
      </c>
      <c r="BP123" s="914"/>
      <c r="BQ123" s="868">
        <v>40454604</v>
      </c>
      <c r="BR123" s="869"/>
      <c r="BS123" s="869"/>
      <c r="BT123" s="869"/>
      <c r="BU123" s="869"/>
      <c r="BV123" s="869">
        <v>39826896</v>
      </c>
      <c r="BW123" s="869"/>
      <c r="BX123" s="869"/>
      <c r="BY123" s="869"/>
      <c r="BZ123" s="869"/>
      <c r="CA123" s="869">
        <v>38931995</v>
      </c>
      <c r="CB123" s="869"/>
      <c r="CC123" s="869"/>
      <c r="CD123" s="869"/>
      <c r="CE123" s="869"/>
      <c r="CF123" s="784"/>
      <c r="CG123" s="785"/>
      <c r="CH123" s="785"/>
      <c r="CI123" s="785"/>
      <c r="CJ123" s="870"/>
      <c r="CK123" s="905"/>
      <c r="CL123" s="891"/>
      <c r="CM123" s="891"/>
      <c r="CN123" s="891"/>
      <c r="CO123" s="892"/>
      <c r="CP123" s="871" t="s">
        <v>482</v>
      </c>
      <c r="CQ123" s="872"/>
      <c r="CR123" s="872"/>
      <c r="CS123" s="872"/>
      <c r="CT123" s="872"/>
      <c r="CU123" s="872"/>
      <c r="CV123" s="872"/>
      <c r="CW123" s="872"/>
      <c r="CX123" s="872"/>
      <c r="CY123" s="872"/>
      <c r="CZ123" s="872"/>
      <c r="DA123" s="872"/>
      <c r="DB123" s="872"/>
      <c r="DC123" s="872"/>
      <c r="DD123" s="872"/>
      <c r="DE123" s="872"/>
      <c r="DF123" s="873"/>
      <c r="DG123" s="815" t="s">
        <v>468</v>
      </c>
      <c r="DH123" s="816"/>
      <c r="DI123" s="816"/>
      <c r="DJ123" s="816"/>
      <c r="DK123" s="817"/>
      <c r="DL123" s="818" t="s">
        <v>459</v>
      </c>
      <c r="DM123" s="816"/>
      <c r="DN123" s="816"/>
      <c r="DO123" s="816"/>
      <c r="DP123" s="817"/>
      <c r="DQ123" s="818" t="s">
        <v>389</v>
      </c>
      <c r="DR123" s="816"/>
      <c r="DS123" s="816"/>
      <c r="DT123" s="816"/>
      <c r="DU123" s="817"/>
      <c r="DV123" s="860" t="s">
        <v>436</v>
      </c>
      <c r="DW123" s="861"/>
      <c r="DX123" s="861"/>
      <c r="DY123" s="861"/>
      <c r="DZ123" s="862"/>
    </row>
    <row r="124" spans="1:130" s="230" customFormat="1" ht="26.25" customHeight="1" thickBot="1" x14ac:dyDescent="0.2">
      <c r="A124" s="856"/>
      <c r="B124" s="857"/>
      <c r="C124" s="851" t="s">
        <v>462</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468</v>
      </c>
      <c r="AB124" s="816"/>
      <c r="AC124" s="816"/>
      <c r="AD124" s="816"/>
      <c r="AE124" s="817"/>
      <c r="AF124" s="818" t="s">
        <v>459</v>
      </c>
      <c r="AG124" s="816"/>
      <c r="AH124" s="816"/>
      <c r="AI124" s="816"/>
      <c r="AJ124" s="817"/>
      <c r="AK124" s="818" t="s">
        <v>459</v>
      </c>
      <c r="AL124" s="816"/>
      <c r="AM124" s="816"/>
      <c r="AN124" s="816"/>
      <c r="AO124" s="817"/>
      <c r="AP124" s="860" t="s">
        <v>465</v>
      </c>
      <c r="AQ124" s="861"/>
      <c r="AR124" s="861"/>
      <c r="AS124" s="861"/>
      <c r="AT124" s="862"/>
      <c r="AU124" s="863" t="s">
        <v>483</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80.099999999999994</v>
      </c>
      <c r="BR124" s="867"/>
      <c r="BS124" s="867"/>
      <c r="BT124" s="867"/>
      <c r="BU124" s="867"/>
      <c r="BV124" s="867">
        <v>63.5</v>
      </c>
      <c r="BW124" s="867"/>
      <c r="BX124" s="867"/>
      <c r="BY124" s="867"/>
      <c r="BZ124" s="867"/>
      <c r="CA124" s="867">
        <v>54.7</v>
      </c>
      <c r="CB124" s="867"/>
      <c r="CC124" s="867"/>
      <c r="CD124" s="867"/>
      <c r="CE124" s="867"/>
      <c r="CF124" s="762"/>
      <c r="CG124" s="763"/>
      <c r="CH124" s="763"/>
      <c r="CI124" s="763"/>
      <c r="CJ124" s="898"/>
      <c r="CK124" s="906"/>
      <c r="CL124" s="906"/>
      <c r="CM124" s="906"/>
      <c r="CN124" s="906"/>
      <c r="CO124" s="907"/>
      <c r="CP124" s="871" t="s">
        <v>484</v>
      </c>
      <c r="CQ124" s="872"/>
      <c r="CR124" s="872"/>
      <c r="CS124" s="872"/>
      <c r="CT124" s="872"/>
      <c r="CU124" s="872"/>
      <c r="CV124" s="872"/>
      <c r="CW124" s="872"/>
      <c r="CX124" s="872"/>
      <c r="CY124" s="872"/>
      <c r="CZ124" s="872"/>
      <c r="DA124" s="872"/>
      <c r="DB124" s="872"/>
      <c r="DC124" s="872"/>
      <c r="DD124" s="872"/>
      <c r="DE124" s="872"/>
      <c r="DF124" s="873"/>
      <c r="DG124" s="799" t="s">
        <v>485</v>
      </c>
      <c r="DH124" s="800"/>
      <c r="DI124" s="800"/>
      <c r="DJ124" s="800"/>
      <c r="DK124" s="801"/>
      <c r="DL124" s="802" t="s">
        <v>468</v>
      </c>
      <c r="DM124" s="800"/>
      <c r="DN124" s="800"/>
      <c r="DO124" s="800"/>
      <c r="DP124" s="801"/>
      <c r="DQ124" s="802" t="s">
        <v>461</v>
      </c>
      <c r="DR124" s="800"/>
      <c r="DS124" s="800"/>
      <c r="DT124" s="800"/>
      <c r="DU124" s="801"/>
      <c r="DV124" s="884" t="s">
        <v>436</v>
      </c>
      <c r="DW124" s="885"/>
      <c r="DX124" s="885"/>
      <c r="DY124" s="885"/>
      <c r="DZ124" s="886"/>
    </row>
    <row r="125" spans="1:130" s="230" customFormat="1" ht="26.25" customHeight="1" x14ac:dyDescent="0.15">
      <c r="A125" s="856"/>
      <c r="B125" s="857"/>
      <c r="C125" s="851" t="s">
        <v>467</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486</v>
      </c>
      <c r="AB125" s="816"/>
      <c r="AC125" s="816"/>
      <c r="AD125" s="816"/>
      <c r="AE125" s="817"/>
      <c r="AF125" s="818" t="s">
        <v>458</v>
      </c>
      <c r="AG125" s="816"/>
      <c r="AH125" s="816"/>
      <c r="AI125" s="816"/>
      <c r="AJ125" s="817"/>
      <c r="AK125" s="818" t="s">
        <v>389</v>
      </c>
      <c r="AL125" s="816"/>
      <c r="AM125" s="816"/>
      <c r="AN125" s="816"/>
      <c r="AO125" s="817"/>
      <c r="AP125" s="860" t="s">
        <v>468</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487</v>
      </c>
      <c r="CL125" s="888"/>
      <c r="CM125" s="888"/>
      <c r="CN125" s="888"/>
      <c r="CO125" s="889"/>
      <c r="CP125" s="896" t="s">
        <v>488</v>
      </c>
      <c r="CQ125" s="844"/>
      <c r="CR125" s="844"/>
      <c r="CS125" s="844"/>
      <c r="CT125" s="844"/>
      <c r="CU125" s="844"/>
      <c r="CV125" s="844"/>
      <c r="CW125" s="844"/>
      <c r="CX125" s="844"/>
      <c r="CY125" s="844"/>
      <c r="CZ125" s="844"/>
      <c r="DA125" s="844"/>
      <c r="DB125" s="844"/>
      <c r="DC125" s="844"/>
      <c r="DD125" s="844"/>
      <c r="DE125" s="844"/>
      <c r="DF125" s="845"/>
      <c r="DG125" s="897" t="s">
        <v>458</v>
      </c>
      <c r="DH125" s="878"/>
      <c r="DI125" s="878"/>
      <c r="DJ125" s="878"/>
      <c r="DK125" s="878"/>
      <c r="DL125" s="878" t="s">
        <v>389</v>
      </c>
      <c r="DM125" s="878"/>
      <c r="DN125" s="878"/>
      <c r="DO125" s="878"/>
      <c r="DP125" s="878"/>
      <c r="DQ125" s="878" t="s">
        <v>465</v>
      </c>
      <c r="DR125" s="878"/>
      <c r="DS125" s="878"/>
      <c r="DT125" s="878"/>
      <c r="DU125" s="878"/>
      <c r="DV125" s="879" t="s">
        <v>127</v>
      </c>
      <c r="DW125" s="879"/>
      <c r="DX125" s="879"/>
      <c r="DY125" s="879"/>
      <c r="DZ125" s="880"/>
    </row>
    <row r="126" spans="1:130" s="230" customFormat="1" ht="26.25" customHeight="1" thickBot="1" x14ac:dyDescent="0.2">
      <c r="A126" s="856"/>
      <c r="B126" s="857"/>
      <c r="C126" s="851" t="s">
        <v>470</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v>53240</v>
      </c>
      <c r="AB126" s="816"/>
      <c r="AC126" s="816"/>
      <c r="AD126" s="816"/>
      <c r="AE126" s="817"/>
      <c r="AF126" s="818">
        <v>43894</v>
      </c>
      <c r="AG126" s="816"/>
      <c r="AH126" s="816"/>
      <c r="AI126" s="816"/>
      <c r="AJ126" s="817"/>
      <c r="AK126" s="818">
        <v>31136</v>
      </c>
      <c r="AL126" s="816"/>
      <c r="AM126" s="816"/>
      <c r="AN126" s="816"/>
      <c r="AO126" s="817"/>
      <c r="AP126" s="860">
        <v>0.2</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489</v>
      </c>
      <c r="CQ126" s="788"/>
      <c r="CR126" s="788"/>
      <c r="CS126" s="788"/>
      <c r="CT126" s="788"/>
      <c r="CU126" s="788"/>
      <c r="CV126" s="788"/>
      <c r="CW126" s="788"/>
      <c r="CX126" s="788"/>
      <c r="CY126" s="788"/>
      <c r="CZ126" s="788"/>
      <c r="DA126" s="788"/>
      <c r="DB126" s="788"/>
      <c r="DC126" s="788"/>
      <c r="DD126" s="788"/>
      <c r="DE126" s="788"/>
      <c r="DF126" s="789"/>
      <c r="DG126" s="852" t="s">
        <v>389</v>
      </c>
      <c r="DH126" s="853"/>
      <c r="DI126" s="853"/>
      <c r="DJ126" s="853"/>
      <c r="DK126" s="853"/>
      <c r="DL126" s="853" t="s">
        <v>458</v>
      </c>
      <c r="DM126" s="853"/>
      <c r="DN126" s="853"/>
      <c r="DO126" s="853"/>
      <c r="DP126" s="853"/>
      <c r="DQ126" s="853" t="s">
        <v>478</v>
      </c>
      <c r="DR126" s="853"/>
      <c r="DS126" s="853"/>
      <c r="DT126" s="853"/>
      <c r="DU126" s="853"/>
      <c r="DV126" s="830" t="s">
        <v>461</v>
      </c>
      <c r="DW126" s="830"/>
      <c r="DX126" s="830"/>
      <c r="DY126" s="830"/>
      <c r="DZ126" s="831"/>
    </row>
    <row r="127" spans="1:130" s="230" customFormat="1" ht="26.25" customHeight="1" x14ac:dyDescent="0.15">
      <c r="A127" s="858"/>
      <c r="B127" s="859"/>
      <c r="C127" s="874" t="s">
        <v>490</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v>3836</v>
      </c>
      <c r="AB127" s="816"/>
      <c r="AC127" s="816"/>
      <c r="AD127" s="816"/>
      <c r="AE127" s="817"/>
      <c r="AF127" s="818">
        <v>3456</v>
      </c>
      <c r="AG127" s="816"/>
      <c r="AH127" s="816"/>
      <c r="AI127" s="816"/>
      <c r="AJ127" s="817"/>
      <c r="AK127" s="818">
        <v>3552</v>
      </c>
      <c r="AL127" s="816"/>
      <c r="AM127" s="816"/>
      <c r="AN127" s="816"/>
      <c r="AO127" s="817"/>
      <c r="AP127" s="860">
        <v>0</v>
      </c>
      <c r="AQ127" s="861"/>
      <c r="AR127" s="861"/>
      <c r="AS127" s="861"/>
      <c r="AT127" s="862"/>
      <c r="AU127" s="232"/>
      <c r="AV127" s="232"/>
      <c r="AW127" s="232"/>
      <c r="AX127" s="877" t="s">
        <v>491</v>
      </c>
      <c r="AY127" s="848"/>
      <c r="AZ127" s="848"/>
      <c r="BA127" s="848"/>
      <c r="BB127" s="848"/>
      <c r="BC127" s="848"/>
      <c r="BD127" s="848"/>
      <c r="BE127" s="849"/>
      <c r="BF127" s="847" t="s">
        <v>492</v>
      </c>
      <c r="BG127" s="848"/>
      <c r="BH127" s="848"/>
      <c r="BI127" s="848"/>
      <c r="BJ127" s="848"/>
      <c r="BK127" s="848"/>
      <c r="BL127" s="849"/>
      <c r="BM127" s="847" t="s">
        <v>493</v>
      </c>
      <c r="BN127" s="848"/>
      <c r="BO127" s="848"/>
      <c r="BP127" s="848"/>
      <c r="BQ127" s="848"/>
      <c r="BR127" s="848"/>
      <c r="BS127" s="849"/>
      <c r="BT127" s="847" t="s">
        <v>494</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495</v>
      </c>
      <c r="CQ127" s="788"/>
      <c r="CR127" s="788"/>
      <c r="CS127" s="788"/>
      <c r="CT127" s="788"/>
      <c r="CU127" s="788"/>
      <c r="CV127" s="788"/>
      <c r="CW127" s="788"/>
      <c r="CX127" s="788"/>
      <c r="CY127" s="788"/>
      <c r="CZ127" s="788"/>
      <c r="DA127" s="788"/>
      <c r="DB127" s="788"/>
      <c r="DC127" s="788"/>
      <c r="DD127" s="788"/>
      <c r="DE127" s="788"/>
      <c r="DF127" s="789"/>
      <c r="DG127" s="852" t="s">
        <v>478</v>
      </c>
      <c r="DH127" s="853"/>
      <c r="DI127" s="853"/>
      <c r="DJ127" s="853"/>
      <c r="DK127" s="853"/>
      <c r="DL127" s="853" t="s">
        <v>459</v>
      </c>
      <c r="DM127" s="853"/>
      <c r="DN127" s="853"/>
      <c r="DO127" s="853"/>
      <c r="DP127" s="853"/>
      <c r="DQ127" s="853" t="s">
        <v>459</v>
      </c>
      <c r="DR127" s="853"/>
      <c r="DS127" s="853"/>
      <c r="DT127" s="853"/>
      <c r="DU127" s="853"/>
      <c r="DV127" s="830" t="s">
        <v>485</v>
      </c>
      <c r="DW127" s="830"/>
      <c r="DX127" s="830"/>
      <c r="DY127" s="830"/>
      <c r="DZ127" s="831"/>
    </row>
    <row r="128" spans="1:130" s="230" customFormat="1" ht="26.25" customHeight="1" thickBot="1" x14ac:dyDescent="0.2">
      <c r="A128" s="832" t="s">
        <v>496</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497</v>
      </c>
      <c r="X128" s="834"/>
      <c r="Y128" s="834"/>
      <c r="Z128" s="835"/>
      <c r="AA128" s="836">
        <v>89754</v>
      </c>
      <c r="AB128" s="837"/>
      <c r="AC128" s="837"/>
      <c r="AD128" s="837"/>
      <c r="AE128" s="838"/>
      <c r="AF128" s="839">
        <v>72427</v>
      </c>
      <c r="AG128" s="837"/>
      <c r="AH128" s="837"/>
      <c r="AI128" s="837"/>
      <c r="AJ128" s="838"/>
      <c r="AK128" s="839">
        <v>66927</v>
      </c>
      <c r="AL128" s="837"/>
      <c r="AM128" s="837"/>
      <c r="AN128" s="837"/>
      <c r="AO128" s="838"/>
      <c r="AP128" s="840"/>
      <c r="AQ128" s="841"/>
      <c r="AR128" s="841"/>
      <c r="AS128" s="841"/>
      <c r="AT128" s="842"/>
      <c r="AU128" s="232"/>
      <c r="AV128" s="232"/>
      <c r="AW128" s="232"/>
      <c r="AX128" s="843" t="s">
        <v>498</v>
      </c>
      <c r="AY128" s="844"/>
      <c r="AZ128" s="844"/>
      <c r="BA128" s="844"/>
      <c r="BB128" s="844"/>
      <c r="BC128" s="844"/>
      <c r="BD128" s="844"/>
      <c r="BE128" s="845"/>
      <c r="BF128" s="822" t="s">
        <v>468</v>
      </c>
      <c r="BG128" s="823"/>
      <c r="BH128" s="823"/>
      <c r="BI128" s="823"/>
      <c r="BJ128" s="823"/>
      <c r="BK128" s="823"/>
      <c r="BL128" s="846"/>
      <c r="BM128" s="822">
        <v>12.73</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499</v>
      </c>
      <c r="CQ128" s="766"/>
      <c r="CR128" s="766"/>
      <c r="CS128" s="766"/>
      <c r="CT128" s="766"/>
      <c r="CU128" s="766"/>
      <c r="CV128" s="766"/>
      <c r="CW128" s="766"/>
      <c r="CX128" s="766"/>
      <c r="CY128" s="766"/>
      <c r="CZ128" s="766"/>
      <c r="DA128" s="766"/>
      <c r="DB128" s="766"/>
      <c r="DC128" s="766"/>
      <c r="DD128" s="766"/>
      <c r="DE128" s="766"/>
      <c r="DF128" s="767"/>
      <c r="DG128" s="826" t="s">
        <v>478</v>
      </c>
      <c r="DH128" s="827"/>
      <c r="DI128" s="827"/>
      <c r="DJ128" s="827"/>
      <c r="DK128" s="827"/>
      <c r="DL128" s="827" t="s">
        <v>458</v>
      </c>
      <c r="DM128" s="827"/>
      <c r="DN128" s="827"/>
      <c r="DO128" s="827"/>
      <c r="DP128" s="827"/>
      <c r="DQ128" s="827" t="s">
        <v>485</v>
      </c>
      <c r="DR128" s="827"/>
      <c r="DS128" s="827"/>
      <c r="DT128" s="827"/>
      <c r="DU128" s="827"/>
      <c r="DV128" s="828" t="s">
        <v>458</v>
      </c>
      <c r="DW128" s="828"/>
      <c r="DX128" s="828"/>
      <c r="DY128" s="828"/>
      <c r="DZ128" s="829"/>
    </row>
    <row r="129" spans="1:131" s="230" customFormat="1" ht="26.25" customHeight="1" x14ac:dyDescent="0.15">
      <c r="A129" s="810" t="s">
        <v>107</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500</v>
      </c>
      <c r="X129" s="813"/>
      <c r="Y129" s="813"/>
      <c r="Z129" s="814"/>
      <c r="AA129" s="815">
        <v>15820408</v>
      </c>
      <c r="AB129" s="816"/>
      <c r="AC129" s="816"/>
      <c r="AD129" s="816"/>
      <c r="AE129" s="817"/>
      <c r="AF129" s="818">
        <v>16144409</v>
      </c>
      <c r="AG129" s="816"/>
      <c r="AH129" s="816"/>
      <c r="AI129" s="816"/>
      <c r="AJ129" s="817"/>
      <c r="AK129" s="818">
        <v>15745243</v>
      </c>
      <c r="AL129" s="816"/>
      <c r="AM129" s="816"/>
      <c r="AN129" s="816"/>
      <c r="AO129" s="817"/>
      <c r="AP129" s="819"/>
      <c r="AQ129" s="820"/>
      <c r="AR129" s="820"/>
      <c r="AS129" s="820"/>
      <c r="AT129" s="821"/>
      <c r="AU129" s="233"/>
      <c r="AV129" s="233"/>
      <c r="AW129" s="233"/>
      <c r="AX129" s="787" t="s">
        <v>501</v>
      </c>
      <c r="AY129" s="788"/>
      <c r="AZ129" s="788"/>
      <c r="BA129" s="788"/>
      <c r="BB129" s="788"/>
      <c r="BC129" s="788"/>
      <c r="BD129" s="788"/>
      <c r="BE129" s="789"/>
      <c r="BF129" s="806" t="s">
        <v>478</v>
      </c>
      <c r="BG129" s="807"/>
      <c r="BH129" s="807"/>
      <c r="BI129" s="807"/>
      <c r="BJ129" s="807"/>
      <c r="BK129" s="807"/>
      <c r="BL129" s="808"/>
      <c r="BM129" s="806">
        <v>17.73</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502</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503</v>
      </c>
      <c r="X130" s="813"/>
      <c r="Y130" s="813"/>
      <c r="Z130" s="814"/>
      <c r="AA130" s="815">
        <v>2794860</v>
      </c>
      <c r="AB130" s="816"/>
      <c r="AC130" s="816"/>
      <c r="AD130" s="816"/>
      <c r="AE130" s="817"/>
      <c r="AF130" s="818">
        <v>2689067</v>
      </c>
      <c r="AG130" s="816"/>
      <c r="AH130" s="816"/>
      <c r="AI130" s="816"/>
      <c r="AJ130" s="817"/>
      <c r="AK130" s="818">
        <v>2681889</v>
      </c>
      <c r="AL130" s="816"/>
      <c r="AM130" s="816"/>
      <c r="AN130" s="816"/>
      <c r="AO130" s="817"/>
      <c r="AP130" s="819"/>
      <c r="AQ130" s="820"/>
      <c r="AR130" s="820"/>
      <c r="AS130" s="820"/>
      <c r="AT130" s="821"/>
      <c r="AU130" s="233"/>
      <c r="AV130" s="233"/>
      <c r="AW130" s="233"/>
      <c r="AX130" s="787" t="s">
        <v>504</v>
      </c>
      <c r="AY130" s="788"/>
      <c r="AZ130" s="788"/>
      <c r="BA130" s="788"/>
      <c r="BB130" s="788"/>
      <c r="BC130" s="788"/>
      <c r="BD130" s="788"/>
      <c r="BE130" s="789"/>
      <c r="BF130" s="790">
        <v>12.2</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505</v>
      </c>
      <c r="X131" s="797"/>
      <c r="Y131" s="797"/>
      <c r="Z131" s="798"/>
      <c r="AA131" s="799">
        <v>13025548</v>
      </c>
      <c r="AB131" s="800"/>
      <c r="AC131" s="800"/>
      <c r="AD131" s="800"/>
      <c r="AE131" s="801"/>
      <c r="AF131" s="802">
        <v>13455342</v>
      </c>
      <c r="AG131" s="800"/>
      <c r="AH131" s="800"/>
      <c r="AI131" s="800"/>
      <c r="AJ131" s="801"/>
      <c r="AK131" s="802">
        <v>13063354</v>
      </c>
      <c r="AL131" s="800"/>
      <c r="AM131" s="800"/>
      <c r="AN131" s="800"/>
      <c r="AO131" s="801"/>
      <c r="AP131" s="803"/>
      <c r="AQ131" s="804"/>
      <c r="AR131" s="804"/>
      <c r="AS131" s="804"/>
      <c r="AT131" s="805"/>
      <c r="AU131" s="233"/>
      <c r="AV131" s="233"/>
      <c r="AW131" s="233"/>
      <c r="AX131" s="765" t="s">
        <v>506</v>
      </c>
      <c r="AY131" s="766"/>
      <c r="AZ131" s="766"/>
      <c r="BA131" s="766"/>
      <c r="BB131" s="766"/>
      <c r="BC131" s="766"/>
      <c r="BD131" s="766"/>
      <c r="BE131" s="767"/>
      <c r="BF131" s="768">
        <v>54.7</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507</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508</v>
      </c>
      <c r="W132" s="778"/>
      <c r="X132" s="778"/>
      <c r="Y132" s="778"/>
      <c r="Z132" s="779"/>
      <c r="AA132" s="780">
        <v>12.39710606</v>
      </c>
      <c r="AB132" s="781"/>
      <c r="AC132" s="781"/>
      <c r="AD132" s="781"/>
      <c r="AE132" s="782"/>
      <c r="AF132" s="783">
        <v>12.268963510000001</v>
      </c>
      <c r="AG132" s="781"/>
      <c r="AH132" s="781"/>
      <c r="AI132" s="781"/>
      <c r="AJ132" s="782"/>
      <c r="AK132" s="783">
        <v>12.095293440000001</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509</v>
      </c>
      <c r="W133" s="757"/>
      <c r="X133" s="757"/>
      <c r="Y133" s="757"/>
      <c r="Z133" s="758"/>
      <c r="AA133" s="759">
        <v>12.4</v>
      </c>
      <c r="AB133" s="760"/>
      <c r="AC133" s="760"/>
      <c r="AD133" s="760"/>
      <c r="AE133" s="761"/>
      <c r="AF133" s="759">
        <v>12.4</v>
      </c>
      <c r="AG133" s="760"/>
      <c r="AH133" s="760"/>
      <c r="AI133" s="760"/>
      <c r="AJ133" s="761"/>
      <c r="AK133" s="759">
        <v>12.2</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M9PMARkDco3pWrz0hUrxgomU1DPHA7anvH1ZBiNU43XvONXy3QiCNS/Hd+9Aeg8wFta3HUwpYaw3SQCZroFV3w==" saltValue="TkW6ilgBUYhsTUFYmuwJN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OBtNo2kf6XsXjqIazOANUqQjr1vxH7MNmGFMQPuJBFu6nrzRVqls/7lU4dZQgi+L7mf7lh4QCkYBZ+Ivss1Irw==" saltValue="OPcKOXH6jeJlzgrrYNW3u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1zeJKIuIAbBad3A9NT2TvMt5eGoci2buy+sfbvGqLV45FQI2sUMlInxquis+2hUVFgjdws6eWnpixEjx/02Nw==" saltValue="/pBMHtbLU1W9sOI1NuC/8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513</v>
      </c>
      <c r="AP7" s="272"/>
      <c r="AQ7" s="273" t="s">
        <v>514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515</v>
      </c>
      <c r="AQ8" s="279" t="s">
        <v>516</v>
      </c>
      <c r="AR8" s="280" t="s">
        <v>517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518</v>
      </c>
      <c r="AL9" s="1167"/>
      <c r="AM9" s="1167"/>
      <c r="AN9" s="1168"/>
      <c r="AO9" s="281">
        <v>4152795</v>
      </c>
      <c r="AP9" s="281">
        <v>100118</v>
      </c>
      <c r="AQ9" s="282">
        <v>105319</v>
      </c>
      <c r="AR9" s="283">
        <v>-4.9000000000000004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519</v>
      </c>
      <c r="AL10" s="1167"/>
      <c r="AM10" s="1167"/>
      <c r="AN10" s="1168"/>
      <c r="AO10" s="284">
        <v>974214</v>
      </c>
      <c r="AP10" s="284">
        <v>23487</v>
      </c>
      <c r="AQ10" s="285">
        <v>9860</v>
      </c>
      <c r="AR10" s="286">
        <v>138.19999999999999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520</v>
      </c>
      <c r="AL11" s="1167"/>
      <c r="AM11" s="1167"/>
      <c r="AN11" s="1168"/>
      <c r="AO11" s="284">
        <v>48378</v>
      </c>
      <c r="AP11" s="284">
        <v>1166</v>
      </c>
      <c r="AQ11" s="285">
        <v>1656</v>
      </c>
      <c r="AR11" s="286">
        <v>-29.6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521</v>
      </c>
      <c r="AL12" s="1167"/>
      <c r="AM12" s="1167"/>
      <c r="AN12" s="1168"/>
      <c r="AO12" s="284" t="s">
        <v>522</v>
      </c>
      <c r="AP12" s="284" t="s">
        <v>522</v>
      </c>
      <c r="AQ12" s="285">
        <v>3</v>
      </c>
      <c r="AR12" s="286" t="s">
        <v>522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523</v>
      </c>
      <c r="AL13" s="1167"/>
      <c r="AM13" s="1167"/>
      <c r="AN13" s="1168"/>
      <c r="AO13" s="284">
        <v>219011</v>
      </c>
      <c r="AP13" s="284">
        <v>5280</v>
      </c>
      <c r="AQ13" s="285">
        <v>4056</v>
      </c>
      <c r="AR13" s="286">
        <v>30.2</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524</v>
      </c>
      <c r="AL14" s="1167"/>
      <c r="AM14" s="1167"/>
      <c r="AN14" s="1168"/>
      <c r="AO14" s="284">
        <v>42969</v>
      </c>
      <c r="AP14" s="284">
        <v>1036</v>
      </c>
      <c r="AQ14" s="285">
        <v>2339</v>
      </c>
      <c r="AR14" s="286">
        <v>-55.7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525</v>
      </c>
      <c r="AL15" s="1170"/>
      <c r="AM15" s="1170"/>
      <c r="AN15" s="1171"/>
      <c r="AO15" s="284">
        <v>-137669</v>
      </c>
      <c r="AP15" s="284">
        <v>-3319</v>
      </c>
      <c r="AQ15" s="285">
        <v>-7717</v>
      </c>
      <c r="AR15" s="286">
        <v>-57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183</v>
      </c>
      <c r="AL16" s="1170"/>
      <c r="AM16" s="1170"/>
      <c r="AN16" s="1171"/>
      <c r="AO16" s="284">
        <v>5299698</v>
      </c>
      <c r="AP16" s="284">
        <v>127768</v>
      </c>
      <c r="AQ16" s="285">
        <v>115515</v>
      </c>
      <c r="AR16" s="286">
        <v>10.6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527</v>
      </c>
      <c r="AP20" s="293" t="s">
        <v>528</v>
      </c>
      <c r="AQ20" s="294" t="s">
        <v>529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530</v>
      </c>
      <c r="AL21" s="1173"/>
      <c r="AM21" s="1173"/>
      <c r="AN21" s="1174"/>
      <c r="AO21" s="297">
        <v>9.91</v>
      </c>
      <c r="AP21" s="298">
        <v>10.69</v>
      </c>
      <c r="AQ21" s="299">
        <v>-0.78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531</v>
      </c>
      <c r="AL22" s="1173"/>
      <c r="AM22" s="1173"/>
      <c r="AN22" s="1174"/>
      <c r="AO22" s="302">
        <v>95</v>
      </c>
      <c r="AP22" s="303">
        <v>97.4</v>
      </c>
      <c r="AQ22" s="304">
        <v>-2.4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532</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533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513</v>
      </c>
      <c r="AP30" s="272"/>
      <c r="AQ30" s="273" t="s">
        <v>514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515</v>
      </c>
      <c r="AQ31" s="279" t="s">
        <v>516</v>
      </c>
      <c r="AR31" s="280" t="s">
        <v>517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535</v>
      </c>
      <c r="AL32" s="1157"/>
      <c r="AM32" s="1157"/>
      <c r="AN32" s="1158"/>
      <c r="AO32" s="312">
        <v>2989925</v>
      </c>
      <c r="AP32" s="312">
        <v>72083</v>
      </c>
      <c r="AQ32" s="313">
        <v>74824</v>
      </c>
      <c r="AR32" s="314">
        <v>-3.7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536</v>
      </c>
      <c r="AL33" s="1157"/>
      <c r="AM33" s="1157"/>
      <c r="AN33" s="1158"/>
      <c r="AO33" s="312" t="s">
        <v>522</v>
      </c>
      <c r="AP33" s="312" t="s">
        <v>522</v>
      </c>
      <c r="AQ33" s="313" t="s">
        <v>522</v>
      </c>
      <c r="AR33" s="314" t="s">
        <v>522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537</v>
      </c>
      <c r="AL34" s="1157"/>
      <c r="AM34" s="1157"/>
      <c r="AN34" s="1158"/>
      <c r="AO34" s="312" t="s">
        <v>522</v>
      </c>
      <c r="AP34" s="312" t="s">
        <v>522</v>
      </c>
      <c r="AQ34" s="313">
        <v>1</v>
      </c>
      <c r="AR34" s="314" t="s">
        <v>522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538</v>
      </c>
      <c r="AL35" s="1157"/>
      <c r="AM35" s="1157"/>
      <c r="AN35" s="1158"/>
      <c r="AO35" s="312">
        <v>1096374</v>
      </c>
      <c r="AP35" s="312">
        <v>26432</v>
      </c>
      <c r="AQ35" s="313">
        <v>17427</v>
      </c>
      <c r="AR35" s="314">
        <v>51.7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539</v>
      </c>
      <c r="AL36" s="1157"/>
      <c r="AM36" s="1157"/>
      <c r="AN36" s="1158"/>
      <c r="AO36" s="312">
        <v>207880</v>
      </c>
      <c r="AP36" s="312">
        <v>5012</v>
      </c>
      <c r="AQ36" s="313">
        <v>2447</v>
      </c>
      <c r="AR36" s="314">
        <v>104.8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540</v>
      </c>
      <c r="AL37" s="1157"/>
      <c r="AM37" s="1157"/>
      <c r="AN37" s="1158"/>
      <c r="AO37" s="312">
        <v>34688</v>
      </c>
      <c r="AP37" s="312">
        <v>836</v>
      </c>
      <c r="AQ37" s="313">
        <v>591</v>
      </c>
      <c r="AR37" s="314">
        <v>41.5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541</v>
      </c>
      <c r="AL38" s="1160"/>
      <c r="AM38" s="1160"/>
      <c r="AN38" s="1161"/>
      <c r="AO38" s="315" t="s">
        <v>522</v>
      </c>
      <c r="AP38" s="315" t="s">
        <v>522</v>
      </c>
      <c r="AQ38" s="316">
        <v>2</v>
      </c>
      <c r="AR38" s="304" t="s">
        <v>522</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542</v>
      </c>
      <c r="AL39" s="1160"/>
      <c r="AM39" s="1160"/>
      <c r="AN39" s="1161"/>
      <c r="AO39" s="312">
        <v>-66927</v>
      </c>
      <c r="AP39" s="312">
        <v>-1614</v>
      </c>
      <c r="AQ39" s="313">
        <v>-3618</v>
      </c>
      <c r="AR39" s="314">
        <v>-55.4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543</v>
      </c>
      <c r="AL40" s="1157"/>
      <c r="AM40" s="1157"/>
      <c r="AN40" s="1158"/>
      <c r="AO40" s="312">
        <v>-2681889</v>
      </c>
      <c r="AP40" s="312">
        <v>-64657</v>
      </c>
      <c r="AQ40" s="313">
        <v>-63812</v>
      </c>
      <c r="AR40" s="314">
        <v>1.3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295</v>
      </c>
      <c r="AL41" s="1163"/>
      <c r="AM41" s="1163"/>
      <c r="AN41" s="1164"/>
      <c r="AO41" s="312">
        <v>1580051</v>
      </c>
      <c r="AP41" s="312">
        <v>38093</v>
      </c>
      <c r="AQ41" s="313">
        <v>27863</v>
      </c>
      <c r="AR41" s="314">
        <v>36.700000000000003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544</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546</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513</v>
      </c>
      <c r="AN49" s="1151" t="s">
        <v>547</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548</v>
      </c>
      <c r="AO50" s="329" t="s">
        <v>549</v>
      </c>
      <c r="AP50" s="330" t="s">
        <v>550</v>
      </c>
      <c r="AQ50" s="331" t="s">
        <v>551</v>
      </c>
      <c r="AR50" s="332" t="s">
        <v>552</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553</v>
      </c>
      <c r="AL51" s="325"/>
      <c r="AM51" s="333">
        <v>3706180</v>
      </c>
      <c r="AN51" s="334">
        <v>81726</v>
      </c>
      <c r="AO51" s="335">
        <v>42.5</v>
      </c>
      <c r="AP51" s="336">
        <v>85173</v>
      </c>
      <c r="AQ51" s="337">
        <v>-4.3</v>
      </c>
      <c r="AR51" s="338">
        <v>46.8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554</v>
      </c>
      <c r="AM52" s="341">
        <v>1654634</v>
      </c>
      <c r="AN52" s="342">
        <v>36487</v>
      </c>
      <c r="AO52" s="343">
        <v>91</v>
      </c>
      <c r="AP52" s="344">
        <v>43913</v>
      </c>
      <c r="AQ52" s="345">
        <v>-3.4</v>
      </c>
      <c r="AR52" s="346">
        <v>94.4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555</v>
      </c>
      <c r="AL53" s="325"/>
      <c r="AM53" s="333">
        <v>2413671</v>
      </c>
      <c r="AN53" s="334">
        <v>54428</v>
      </c>
      <c r="AO53" s="335">
        <v>-33.4</v>
      </c>
      <c r="AP53" s="336">
        <v>94081</v>
      </c>
      <c r="AQ53" s="337">
        <v>10.5</v>
      </c>
      <c r="AR53" s="338">
        <v>-43.9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554</v>
      </c>
      <c r="AM54" s="341">
        <v>1098833</v>
      </c>
      <c r="AN54" s="342">
        <v>24779</v>
      </c>
      <c r="AO54" s="343">
        <v>-32.1</v>
      </c>
      <c r="AP54" s="344">
        <v>48949</v>
      </c>
      <c r="AQ54" s="345">
        <v>11.5</v>
      </c>
      <c r="AR54" s="346">
        <v>-43.6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556</v>
      </c>
      <c r="AL55" s="325"/>
      <c r="AM55" s="333">
        <v>2245913</v>
      </c>
      <c r="AN55" s="334">
        <v>51769</v>
      </c>
      <c r="AO55" s="335">
        <v>-4.9000000000000004</v>
      </c>
      <c r="AP55" s="336">
        <v>92632</v>
      </c>
      <c r="AQ55" s="337">
        <v>-1.5</v>
      </c>
      <c r="AR55" s="338">
        <v>-3.4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554</v>
      </c>
      <c r="AM56" s="341">
        <v>1366022</v>
      </c>
      <c r="AN56" s="342">
        <v>31487</v>
      </c>
      <c r="AO56" s="343">
        <v>27.1</v>
      </c>
      <c r="AP56" s="344">
        <v>47978</v>
      </c>
      <c r="AQ56" s="345">
        <v>-2</v>
      </c>
      <c r="AR56" s="346">
        <v>29.1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557</v>
      </c>
      <c r="AL57" s="325"/>
      <c r="AM57" s="333">
        <v>2628413</v>
      </c>
      <c r="AN57" s="334">
        <v>61918</v>
      </c>
      <c r="AO57" s="335">
        <v>19.600000000000001</v>
      </c>
      <c r="AP57" s="336">
        <v>96469</v>
      </c>
      <c r="AQ57" s="337">
        <v>4.0999999999999996</v>
      </c>
      <c r="AR57" s="338">
        <v>15.5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554</v>
      </c>
      <c r="AM58" s="341">
        <v>1053162</v>
      </c>
      <c r="AN58" s="342">
        <v>24809</v>
      </c>
      <c r="AO58" s="343">
        <v>-21.2</v>
      </c>
      <c r="AP58" s="344">
        <v>49775</v>
      </c>
      <c r="AQ58" s="345">
        <v>3.7</v>
      </c>
      <c r="AR58" s="346">
        <v>-24.9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558</v>
      </c>
      <c r="AL59" s="325"/>
      <c r="AM59" s="333">
        <v>2569607</v>
      </c>
      <c r="AN59" s="334">
        <v>61950</v>
      </c>
      <c r="AO59" s="335">
        <v>0.1</v>
      </c>
      <c r="AP59" s="336">
        <v>85743</v>
      </c>
      <c r="AQ59" s="337">
        <v>-11.1</v>
      </c>
      <c r="AR59" s="338">
        <v>11.2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554</v>
      </c>
      <c r="AM60" s="341">
        <v>1612396</v>
      </c>
      <c r="AN60" s="342">
        <v>38873</v>
      </c>
      <c r="AO60" s="343">
        <v>56.7</v>
      </c>
      <c r="AP60" s="344">
        <v>45231</v>
      </c>
      <c r="AQ60" s="345">
        <v>-9.1</v>
      </c>
      <c r="AR60" s="346">
        <v>65.8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559</v>
      </c>
      <c r="AL61" s="347"/>
      <c r="AM61" s="348">
        <v>2712757</v>
      </c>
      <c r="AN61" s="349">
        <v>62358</v>
      </c>
      <c r="AO61" s="350">
        <v>4.8</v>
      </c>
      <c r="AP61" s="351">
        <v>90820</v>
      </c>
      <c r="AQ61" s="352">
        <v>-0.5</v>
      </c>
      <c r="AR61" s="338">
        <v>5.3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554</v>
      </c>
      <c r="AM62" s="341">
        <v>1357009</v>
      </c>
      <c r="AN62" s="342">
        <v>31287</v>
      </c>
      <c r="AO62" s="343">
        <v>24.3</v>
      </c>
      <c r="AP62" s="344">
        <v>47169</v>
      </c>
      <c r="AQ62" s="345">
        <v>0.1</v>
      </c>
      <c r="AR62" s="346">
        <v>24.2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zLf13vAp39QrEw2ZrLR2O+swDA2MZISNHW1i2TZh2R2pNeWcUBhzrW9wuRvL4ql+qudlmURMImH03ukq18A5ww==" saltValue="JmeolZsperozGDKwEON+G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561</v>
      </c>
    </row>
    <row r="120" spans="125:125" ht="13.5" hidden="1" customHeight="1" x14ac:dyDescent="0.15"/>
    <row r="121" spans="125:125" ht="13.5" hidden="1" customHeight="1" x14ac:dyDescent="0.15">
      <c r="DU121" s="259"/>
    </row>
  </sheetData>
  <sheetProtection algorithmName="SHA-512" hashValue="h13lo8kaUwFb30UMxsHIkvsRfhWKd+YQh1J8wHCEEA3c+nzMs6UabK/DS18OnIUepK/7ixHI8UikalmnNRRpSg==" saltValue="fJ4HDRztvqL4WHh66Cjku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562</v>
      </c>
    </row>
  </sheetData>
  <sheetProtection algorithmName="SHA-512" hashValue="OAyFBZc6DjNYbHYaeaNQVGUJnNtqnqTTExF9rOH1uL5ePvhdWsmNAuNVdTmdB2uGDf6Iq+AxFuVzXuNEBrZnKA==" saltValue="CIOc9A7OoNptxcFBvL3ch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175" t="s">
        <v>3</v>
      </c>
      <c r="D47" s="1175"/>
      <c r="E47" s="1176"/>
      <c r="F47" s="11">
        <v>31.81</v>
      </c>
      <c r="G47" s="12">
        <v>32</v>
      </c>
      <c r="H47" s="12">
        <v>30.18</v>
      </c>
      <c r="I47" s="12">
        <v>30.67</v>
      </c>
      <c r="J47" s="13">
        <v>31.5</v>
      </c>
    </row>
    <row r="48" spans="2:10" ht="57.75" customHeight="1" x14ac:dyDescent="0.15">
      <c r="B48" s="14"/>
      <c r="C48" s="1177" t="s">
        <v>4</v>
      </c>
      <c r="D48" s="1177"/>
      <c r="E48" s="1178"/>
      <c r="F48" s="15">
        <v>3.53</v>
      </c>
      <c r="G48" s="16">
        <v>6.23</v>
      </c>
      <c r="H48" s="16">
        <v>7.63</v>
      </c>
      <c r="I48" s="16">
        <v>4.7</v>
      </c>
      <c r="J48" s="17">
        <v>5.36</v>
      </c>
    </row>
    <row r="49" spans="2:10" ht="57.75" customHeight="1" thickBot="1" x14ac:dyDescent="0.2">
      <c r="B49" s="18"/>
      <c r="C49" s="1179" t="s">
        <v>5</v>
      </c>
      <c r="D49" s="1179"/>
      <c r="E49" s="1180"/>
      <c r="F49" s="19" t="s">
        <v>568</v>
      </c>
      <c r="G49" s="20">
        <v>2.33</v>
      </c>
      <c r="H49" s="20">
        <v>0.53</v>
      </c>
      <c r="I49" s="20" t="s">
        <v>569</v>
      </c>
      <c r="J49" s="21">
        <v>0.59</v>
      </c>
    </row>
    <row r="50" spans="2:10" x14ac:dyDescent="0.15"/>
  </sheetData>
  <sheetProtection algorithmName="SHA-512" hashValue="0eY7PqXV9DPek3PfZEma9SViAOxiPuiD1oALPlTnhoTt+ndcL+5943V2VnU/aDzA2J4nTo7bg3cKhQ7RaDlntg==" saltValue="o7NbYMPAbWHMJJZHjZ/pL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187" t="s">
        <v>570</v>
      </c>
      <c r="D34" s="1187"/>
      <c r="E34" s="1188"/>
      <c r="F34" s="32">
        <v>5.41</v>
      </c>
      <c r="G34" s="33">
        <v>5.94</v>
      </c>
      <c r="H34" s="33">
        <v>6.42</v>
      </c>
      <c r="I34" s="33">
        <v>7.01</v>
      </c>
      <c r="J34" s="34">
        <v>8.5</v>
      </c>
      <c r="K34" s="22"/>
      <c r="L34" s="22"/>
      <c r="M34" s="22"/>
      <c r="N34" s="22"/>
      <c r="O34" s="22"/>
      <c r="P34" s="22"/>
    </row>
    <row r="35" spans="1:16" ht="39" customHeight="1" x14ac:dyDescent="0.15">
      <c r="A35" s="22"/>
      <c r="B35" s="35"/>
      <c r="C35" s="1181" t="s">
        <v>571</v>
      </c>
      <c r="D35" s="1182"/>
      <c r="E35" s="1183"/>
      <c r="F35" s="36">
        <v>3.45</v>
      </c>
      <c r="G35" s="37">
        <v>6.15</v>
      </c>
      <c r="H35" s="37">
        <v>7.59</v>
      </c>
      <c r="I35" s="37">
        <v>4.6500000000000004</v>
      </c>
      <c r="J35" s="38">
        <v>5.31</v>
      </c>
      <c r="K35" s="22"/>
      <c r="L35" s="22"/>
      <c r="M35" s="22"/>
      <c r="N35" s="22"/>
      <c r="O35" s="22"/>
      <c r="P35" s="22"/>
    </row>
    <row r="36" spans="1:16" ht="39" customHeight="1" x14ac:dyDescent="0.15">
      <c r="A36" s="22"/>
      <c r="B36" s="35"/>
      <c r="C36" s="1181" t="s">
        <v>572</v>
      </c>
      <c r="D36" s="1182"/>
      <c r="E36" s="1183"/>
      <c r="F36" s="36" t="s">
        <v>522</v>
      </c>
      <c r="G36" s="37" t="s">
        <v>522</v>
      </c>
      <c r="H36" s="37">
        <v>1.19</v>
      </c>
      <c r="I36" s="37">
        <v>1.89</v>
      </c>
      <c r="J36" s="38">
        <v>2.23</v>
      </c>
      <c r="K36" s="22"/>
      <c r="L36" s="22"/>
      <c r="M36" s="22"/>
      <c r="N36" s="22"/>
      <c r="O36" s="22"/>
      <c r="P36" s="22"/>
    </row>
    <row r="37" spans="1:16" ht="39" customHeight="1" x14ac:dyDescent="0.15">
      <c r="A37" s="22"/>
      <c r="B37" s="35"/>
      <c r="C37" s="1181" t="s">
        <v>573</v>
      </c>
      <c r="D37" s="1182"/>
      <c r="E37" s="1183"/>
      <c r="F37" s="36">
        <v>0.78</v>
      </c>
      <c r="G37" s="37">
        <v>0.51</v>
      </c>
      <c r="H37" s="37">
        <v>0.49</v>
      </c>
      <c r="I37" s="37">
        <v>0.45</v>
      </c>
      <c r="J37" s="38">
        <v>0.13</v>
      </c>
      <c r="K37" s="22"/>
      <c r="L37" s="22"/>
      <c r="M37" s="22"/>
      <c r="N37" s="22"/>
      <c r="O37" s="22"/>
      <c r="P37" s="22"/>
    </row>
    <row r="38" spans="1:16" ht="39" customHeight="1" x14ac:dyDescent="0.15">
      <c r="A38" s="22"/>
      <c r="B38" s="35"/>
      <c r="C38" s="1181" t="s">
        <v>574</v>
      </c>
      <c r="D38" s="1182"/>
      <c r="E38" s="1183"/>
      <c r="F38" s="36">
        <v>0.05</v>
      </c>
      <c r="G38" s="37">
        <v>0.05</v>
      </c>
      <c r="H38" s="37">
        <v>0</v>
      </c>
      <c r="I38" s="37">
        <v>0.03</v>
      </c>
      <c r="J38" s="38">
        <v>0.03</v>
      </c>
      <c r="K38" s="22"/>
      <c r="L38" s="22"/>
      <c r="M38" s="22"/>
      <c r="N38" s="22"/>
      <c r="O38" s="22"/>
      <c r="P38" s="22"/>
    </row>
    <row r="39" spans="1:16" ht="39" customHeight="1" x14ac:dyDescent="0.15">
      <c r="A39" s="22"/>
      <c r="B39" s="35"/>
      <c r="C39" s="1181" t="s">
        <v>575</v>
      </c>
      <c r="D39" s="1182"/>
      <c r="E39" s="1183"/>
      <c r="F39" s="36">
        <v>0.1</v>
      </c>
      <c r="G39" s="37">
        <v>0.22</v>
      </c>
      <c r="H39" s="37">
        <v>0</v>
      </c>
      <c r="I39" s="37">
        <v>0.35</v>
      </c>
      <c r="J39" s="38">
        <v>0</v>
      </c>
      <c r="K39" s="22"/>
      <c r="L39" s="22"/>
      <c r="M39" s="22"/>
      <c r="N39" s="22"/>
      <c r="O39" s="22"/>
      <c r="P39" s="22"/>
    </row>
    <row r="40" spans="1:16" ht="39" customHeight="1" x14ac:dyDescent="0.15">
      <c r="A40" s="22"/>
      <c r="B40" s="35"/>
      <c r="C40" s="1181" t="s">
        <v>576</v>
      </c>
      <c r="D40" s="1182"/>
      <c r="E40" s="1183"/>
      <c r="F40" s="36">
        <v>0</v>
      </c>
      <c r="G40" s="37">
        <v>0.01</v>
      </c>
      <c r="H40" s="37">
        <v>0</v>
      </c>
      <c r="I40" s="37">
        <v>0</v>
      </c>
      <c r="J40" s="38">
        <v>0</v>
      </c>
      <c r="K40" s="22"/>
      <c r="L40" s="22"/>
      <c r="M40" s="22"/>
      <c r="N40" s="22"/>
      <c r="O40" s="22"/>
      <c r="P40" s="22"/>
    </row>
    <row r="41" spans="1:16" ht="39" customHeight="1" x14ac:dyDescent="0.15">
      <c r="A41" s="22"/>
      <c r="B41" s="35"/>
      <c r="C41" s="1181" t="s">
        <v>577</v>
      </c>
      <c r="D41" s="1182"/>
      <c r="E41" s="1183"/>
      <c r="F41" s="36">
        <v>0</v>
      </c>
      <c r="G41" s="37">
        <v>0.01</v>
      </c>
      <c r="H41" s="37">
        <v>0.02</v>
      </c>
      <c r="I41" s="37">
        <v>0</v>
      </c>
      <c r="J41" s="38">
        <v>0</v>
      </c>
      <c r="K41" s="22"/>
      <c r="L41" s="22"/>
      <c r="M41" s="22"/>
      <c r="N41" s="22"/>
      <c r="O41" s="22"/>
      <c r="P41" s="22"/>
    </row>
    <row r="42" spans="1:16" ht="39" customHeight="1" x14ac:dyDescent="0.15">
      <c r="A42" s="22"/>
      <c r="B42" s="39"/>
      <c r="C42" s="1181" t="s">
        <v>578</v>
      </c>
      <c r="D42" s="1182"/>
      <c r="E42" s="1183"/>
      <c r="F42" s="36" t="s">
        <v>522</v>
      </c>
      <c r="G42" s="37" t="s">
        <v>522</v>
      </c>
      <c r="H42" s="37" t="s">
        <v>522</v>
      </c>
      <c r="I42" s="37" t="s">
        <v>522</v>
      </c>
      <c r="J42" s="38" t="s">
        <v>522</v>
      </c>
      <c r="K42" s="22"/>
      <c r="L42" s="22"/>
      <c r="M42" s="22"/>
      <c r="N42" s="22"/>
      <c r="O42" s="22"/>
      <c r="P42" s="22"/>
    </row>
    <row r="43" spans="1:16" ht="39" customHeight="1" thickBot="1" x14ac:dyDescent="0.2">
      <c r="A43" s="22"/>
      <c r="B43" s="40"/>
      <c r="C43" s="1184" t="s">
        <v>579</v>
      </c>
      <c r="D43" s="1185"/>
      <c r="E43" s="1186"/>
      <c r="F43" s="41">
        <v>0</v>
      </c>
      <c r="G43" s="42">
        <v>0.42</v>
      </c>
      <c r="H43" s="42" t="s">
        <v>522</v>
      </c>
      <c r="I43" s="42" t="s">
        <v>522</v>
      </c>
      <c r="J43" s="43" t="s">
        <v>522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7o3KRHhuEWfOxpYfaou2B7aJMEnsi9jpVFxDVzifeLm/AcwV5FSAk1w+s6CTBKKcwX3CsnjR4MhRUcZwwwfCuA==" saltValue="mrkSObsD+DAl066Ltds9X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12" t="s">
        <v>10</v>
      </c>
      <c r="C45" s="1213"/>
      <c r="D45" s="58"/>
      <c r="E45" s="1218" t="s">
        <v>11</v>
      </c>
      <c r="F45" s="1218"/>
      <c r="G45" s="1218"/>
      <c r="H45" s="1218"/>
      <c r="I45" s="1218"/>
      <c r="J45" s="1219"/>
      <c r="K45" s="59">
        <v>2882</v>
      </c>
      <c r="L45" s="60">
        <v>2904</v>
      </c>
      <c r="M45" s="60">
        <v>3082</v>
      </c>
      <c r="N45" s="60">
        <v>3020</v>
      </c>
      <c r="O45" s="61">
        <v>2990</v>
      </c>
      <c r="P45" s="48"/>
      <c r="Q45" s="48"/>
      <c r="R45" s="48"/>
      <c r="S45" s="48"/>
      <c r="T45" s="48"/>
      <c r="U45" s="48"/>
    </row>
    <row r="46" spans="1:21" ht="30.75" customHeight="1" x14ac:dyDescent="0.15">
      <c r="A46" s="48"/>
      <c r="B46" s="1214"/>
      <c r="C46" s="1215"/>
      <c r="D46" s="62"/>
      <c r="E46" s="1191" t="s">
        <v>12</v>
      </c>
      <c r="F46" s="1191"/>
      <c r="G46" s="1191"/>
      <c r="H46" s="1191"/>
      <c r="I46" s="1191"/>
      <c r="J46" s="1192"/>
      <c r="K46" s="63" t="s">
        <v>522</v>
      </c>
      <c r="L46" s="64" t="s">
        <v>522</v>
      </c>
      <c r="M46" s="64" t="s">
        <v>522</v>
      </c>
      <c r="N46" s="64" t="s">
        <v>522</v>
      </c>
      <c r="O46" s="65" t="s">
        <v>522</v>
      </c>
      <c r="P46" s="48"/>
      <c r="Q46" s="48"/>
      <c r="R46" s="48"/>
      <c r="S46" s="48"/>
      <c r="T46" s="48"/>
      <c r="U46" s="48"/>
    </row>
    <row r="47" spans="1:21" ht="30.75" customHeight="1" x14ac:dyDescent="0.15">
      <c r="A47" s="48"/>
      <c r="B47" s="1214"/>
      <c r="C47" s="1215"/>
      <c r="D47" s="62"/>
      <c r="E47" s="1191" t="s">
        <v>13</v>
      </c>
      <c r="F47" s="1191"/>
      <c r="G47" s="1191"/>
      <c r="H47" s="1191"/>
      <c r="I47" s="1191"/>
      <c r="J47" s="1192"/>
      <c r="K47" s="63" t="s">
        <v>522</v>
      </c>
      <c r="L47" s="64" t="s">
        <v>522</v>
      </c>
      <c r="M47" s="64" t="s">
        <v>522</v>
      </c>
      <c r="N47" s="64" t="s">
        <v>522</v>
      </c>
      <c r="O47" s="65" t="s">
        <v>522</v>
      </c>
      <c r="P47" s="48"/>
      <c r="Q47" s="48"/>
      <c r="R47" s="48"/>
      <c r="S47" s="48"/>
      <c r="T47" s="48"/>
      <c r="U47" s="48"/>
    </row>
    <row r="48" spans="1:21" ht="30.75" customHeight="1" x14ac:dyDescent="0.15">
      <c r="A48" s="48"/>
      <c r="B48" s="1214"/>
      <c r="C48" s="1215"/>
      <c r="D48" s="62"/>
      <c r="E48" s="1191" t="s">
        <v>14</v>
      </c>
      <c r="F48" s="1191"/>
      <c r="G48" s="1191"/>
      <c r="H48" s="1191"/>
      <c r="I48" s="1191"/>
      <c r="J48" s="1192"/>
      <c r="K48" s="63">
        <v>1315</v>
      </c>
      <c r="L48" s="64">
        <v>1217</v>
      </c>
      <c r="M48" s="64">
        <v>1107</v>
      </c>
      <c r="N48" s="64">
        <v>1092</v>
      </c>
      <c r="O48" s="65">
        <v>1096</v>
      </c>
      <c r="P48" s="48"/>
      <c r="Q48" s="48"/>
      <c r="R48" s="48"/>
      <c r="S48" s="48"/>
      <c r="T48" s="48"/>
      <c r="U48" s="48"/>
    </row>
    <row r="49" spans="1:21" ht="30.75" customHeight="1" x14ac:dyDescent="0.15">
      <c r="A49" s="48"/>
      <c r="B49" s="1214"/>
      <c r="C49" s="1215"/>
      <c r="D49" s="62"/>
      <c r="E49" s="1191" t="s">
        <v>15</v>
      </c>
      <c r="F49" s="1191"/>
      <c r="G49" s="1191"/>
      <c r="H49" s="1191"/>
      <c r="I49" s="1191"/>
      <c r="J49" s="1192"/>
      <c r="K49" s="63">
        <v>215</v>
      </c>
      <c r="L49" s="64">
        <v>218</v>
      </c>
      <c r="M49" s="64">
        <v>254</v>
      </c>
      <c r="N49" s="64">
        <v>252</v>
      </c>
      <c r="O49" s="65">
        <v>208</v>
      </c>
      <c r="P49" s="48"/>
      <c r="Q49" s="48"/>
      <c r="R49" s="48"/>
      <c r="S49" s="48"/>
      <c r="T49" s="48"/>
      <c r="U49" s="48"/>
    </row>
    <row r="50" spans="1:21" ht="30.75" customHeight="1" x14ac:dyDescent="0.15">
      <c r="A50" s="48"/>
      <c r="B50" s="1214"/>
      <c r="C50" s="1215"/>
      <c r="D50" s="62"/>
      <c r="E50" s="1191" t="s">
        <v>16</v>
      </c>
      <c r="F50" s="1191"/>
      <c r="G50" s="1191"/>
      <c r="H50" s="1191"/>
      <c r="I50" s="1191"/>
      <c r="J50" s="1192"/>
      <c r="K50" s="63">
        <v>80</v>
      </c>
      <c r="L50" s="64">
        <v>69</v>
      </c>
      <c r="M50" s="64">
        <v>57</v>
      </c>
      <c r="N50" s="64">
        <v>47</v>
      </c>
      <c r="O50" s="65">
        <v>35</v>
      </c>
      <c r="P50" s="48"/>
      <c r="Q50" s="48"/>
      <c r="R50" s="48"/>
      <c r="S50" s="48"/>
      <c r="T50" s="48"/>
      <c r="U50" s="48"/>
    </row>
    <row r="51" spans="1:21" ht="30.75" customHeight="1" x14ac:dyDescent="0.15">
      <c r="A51" s="48"/>
      <c r="B51" s="1216"/>
      <c r="C51" s="1217"/>
      <c r="D51" s="66"/>
      <c r="E51" s="1191" t="s">
        <v>17</v>
      </c>
      <c r="F51" s="1191"/>
      <c r="G51" s="1191"/>
      <c r="H51" s="1191"/>
      <c r="I51" s="1191"/>
      <c r="J51" s="1192"/>
      <c r="K51" s="63" t="s">
        <v>522</v>
      </c>
      <c r="L51" s="64" t="s">
        <v>522</v>
      </c>
      <c r="M51" s="64" t="s">
        <v>522</v>
      </c>
      <c r="N51" s="64" t="s">
        <v>522</v>
      </c>
      <c r="O51" s="65" t="s">
        <v>522</v>
      </c>
      <c r="P51" s="48"/>
      <c r="Q51" s="48"/>
      <c r="R51" s="48"/>
      <c r="S51" s="48"/>
      <c r="T51" s="48"/>
      <c r="U51" s="48"/>
    </row>
    <row r="52" spans="1:21" ht="30.75" customHeight="1" x14ac:dyDescent="0.15">
      <c r="A52" s="48"/>
      <c r="B52" s="1189" t="s">
        <v>18</v>
      </c>
      <c r="C52" s="1190"/>
      <c r="D52" s="66"/>
      <c r="E52" s="1191" t="s">
        <v>19</v>
      </c>
      <c r="F52" s="1191"/>
      <c r="G52" s="1191"/>
      <c r="H52" s="1191"/>
      <c r="I52" s="1191"/>
      <c r="J52" s="1192"/>
      <c r="K52" s="63">
        <v>2890</v>
      </c>
      <c r="L52" s="64">
        <v>2810</v>
      </c>
      <c r="M52" s="64">
        <v>2885</v>
      </c>
      <c r="N52" s="64">
        <v>2760</v>
      </c>
      <c r="O52" s="65">
        <v>2748</v>
      </c>
      <c r="P52" s="48"/>
      <c r="Q52" s="48"/>
      <c r="R52" s="48"/>
      <c r="S52" s="48"/>
      <c r="T52" s="48"/>
      <c r="U52" s="48"/>
    </row>
    <row r="53" spans="1:21" ht="30.75" customHeight="1" thickBot="1" x14ac:dyDescent="0.2">
      <c r="A53" s="48"/>
      <c r="B53" s="1193" t="s">
        <v>20</v>
      </c>
      <c r="C53" s="1194"/>
      <c r="D53" s="67"/>
      <c r="E53" s="1195" t="s">
        <v>21</v>
      </c>
      <c r="F53" s="1195"/>
      <c r="G53" s="1195"/>
      <c r="H53" s="1195"/>
      <c r="I53" s="1195"/>
      <c r="J53" s="1196"/>
      <c r="K53" s="68">
        <v>1602</v>
      </c>
      <c r="L53" s="69">
        <v>1598</v>
      </c>
      <c r="M53" s="69">
        <v>1615</v>
      </c>
      <c r="N53" s="69">
        <v>1651</v>
      </c>
      <c r="O53" s="70">
        <v>1581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580</v>
      </c>
      <c r="P56" s="48"/>
      <c r="Q56" s="48"/>
      <c r="R56" s="48"/>
      <c r="S56" s="48"/>
      <c r="T56" s="48"/>
      <c r="U56" s="48"/>
    </row>
    <row r="57" spans="1:21" ht="31.5" customHeight="1" thickBot="1" x14ac:dyDescent="0.2">
      <c r="A57" s="48"/>
      <c r="B57" s="76"/>
      <c r="C57" s="77"/>
      <c r="D57" s="77"/>
      <c r="E57" s="78"/>
      <c r="F57" s="78"/>
      <c r="G57" s="78"/>
      <c r="H57" s="78"/>
      <c r="I57" s="78"/>
      <c r="J57" s="79" t="s">
        <v>2</v>
      </c>
      <c r="K57" s="80" t="s">
        <v>581</v>
      </c>
      <c r="L57" s="81" t="s">
        <v>582</v>
      </c>
      <c r="M57" s="81" t="s">
        <v>583</v>
      </c>
      <c r="N57" s="81" t="s">
        <v>584</v>
      </c>
      <c r="O57" s="82" t="s">
        <v>585</v>
      </c>
      <c r="P57" s="48"/>
      <c r="Q57" s="48"/>
      <c r="R57" s="48"/>
      <c r="S57" s="48"/>
      <c r="T57" s="48"/>
      <c r="U57" s="48"/>
    </row>
    <row r="58" spans="1:21" ht="31.5" customHeight="1" x14ac:dyDescent="0.15">
      <c r="B58" s="1197" t="s">
        <v>25</v>
      </c>
      <c r="C58" s="1198"/>
      <c r="D58" s="1203" t="s">
        <v>26</v>
      </c>
      <c r="E58" s="1204"/>
      <c r="F58" s="1204"/>
      <c r="G58" s="1204"/>
      <c r="H58" s="1204"/>
      <c r="I58" s="1204"/>
      <c r="J58" s="1205"/>
      <c r="K58" s="83"/>
      <c r="L58" s="84"/>
      <c r="M58" s="84"/>
      <c r="N58" s="84"/>
      <c r="O58" s="85"/>
    </row>
    <row r="59" spans="1:21" ht="31.5" customHeight="1" x14ac:dyDescent="0.15">
      <c r="B59" s="1199"/>
      <c r="C59" s="1200"/>
      <c r="D59" s="1206" t="s">
        <v>27</v>
      </c>
      <c r="E59" s="1207"/>
      <c r="F59" s="1207"/>
      <c r="G59" s="1207"/>
      <c r="H59" s="1207"/>
      <c r="I59" s="1207"/>
      <c r="J59" s="1208"/>
      <c r="K59" s="86"/>
      <c r="L59" s="87"/>
      <c r="M59" s="87"/>
      <c r="N59" s="87"/>
      <c r="O59" s="88"/>
    </row>
    <row r="60" spans="1:21" ht="31.5" customHeight="1" thickBot="1" x14ac:dyDescent="0.2">
      <c r="B60" s="1201"/>
      <c r="C60" s="1202"/>
      <c r="D60" s="1209" t="s">
        <v>28</v>
      </c>
      <c r="E60" s="1210"/>
      <c r="F60" s="1210"/>
      <c r="G60" s="1210"/>
      <c r="H60" s="1210"/>
      <c r="I60" s="1210"/>
      <c r="J60" s="1211"/>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sA4XDcpbawMNuYIdkY7WDANIkSJmY8P7U1pgJT0uOU2lcsTrymjtoLd++glqosshVnEDwjG3dMXEURr3ehFB+g==" saltValue="2DjXfduQpljCwZJgZUfG5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563</v>
      </c>
      <c r="J40" s="103" t="s">
        <v>564</v>
      </c>
      <c r="K40" s="103" t="s">
        <v>565</v>
      </c>
      <c r="L40" s="103" t="s">
        <v>566</v>
      </c>
      <c r="M40" s="104" t="s">
        <v>567</v>
      </c>
    </row>
    <row r="41" spans="2:13" ht="27.75" customHeight="1" x14ac:dyDescent="0.15">
      <c r="B41" s="1232" t="s">
        <v>31</v>
      </c>
      <c r="C41" s="1233"/>
      <c r="D41" s="105"/>
      <c r="E41" s="1234" t="s">
        <v>32</v>
      </c>
      <c r="F41" s="1234"/>
      <c r="G41" s="1234"/>
      <c r="H41" s="1235"/>
      <c r="I41" s="355">
        <v>34075</v>
      </c>
      <c r="J41" s="356">
        <v>33199</v>
      </c>
      <c r="K41" s="356">
        <v>32282</v>
      </c>
      <c r="L41" s="356">
        <v>31016</v>
      </c>
      <c r="M41" s="357">
        <v>30207</v>
      </c>
    </row>
    <row r="42" spans="2:13" ht="27.75" customHeight="1" x14ac:dyDescent="0.15">
      <c r="B42" s="1222"/>
      <c r="C42" s="1223"/>
      <c r="D42" s="106"/>
      <c r="E42" s="1226" t="s">
        <v>33</v>
      </c>
      <c r="F42" s="1226"/>
      <c r="G42" s="1226"/>
      <c r="H42" s="1227"/>
      <c r="I42" s="358">
        <v>260</v>
      </c>
      <c r="J42" s="359">
        <v>195</v>
      </c>
      <c r="K42" s="359">
        <v>141</v>
      </c>
      <c r="L42" s="359">
        <v>97</v>
      </c>
      <c r="M42" s="360">
        <v>66</v>
      </c>
    </row>
    <row r="43" spans="2:13" ht="27.75" customHeight="1" x14ac:dyDescent="0.15">
      <c r="B43" s="1222"/>
      <c r="C43" s="1223"/>
      <c r="D43" s="106"/>
      <c r="E43" s="1226" t="s">
        <v>34</v>
      </c>
      <c r="F43" s="1226"/>
      <c r="G43" s="1226"/>
      <c r="H43" s="1227"/>
      <c r="I43" s="358">
        <v>14133</v>
      </c>
      <c r="J43" s="359">
        <v>14230</v>
      </c>
      <c r="K43" s="359">
        <v>12930</v>
      </c>
      <c r="L43" s="359">
        <v>11673</v>
      </c>
      <c r="M43" s="360">
        <v>10423</v>
      </c>
    </row>
    <row r="44" spans="2:13" ht="27.75" customHeight="1" x14ac:dyDescent="0.15">
      <c r="B44" s="1222"/>
      <c r="C44" s="1223"/>
      <c r="D44" s="106"/>
      <c r="E44" s="1226" t="s">
        <v>35</v>
      </c>
      <c r="F44" s="1226"/>
      <c r="G44" s="1226"/>
      <c r="H44" s="1227"/>
      <c r="I44" s="358">
        <v>1796</v>
      </c>
      <c r="J44" s="359">
        <v>2903</v>
      </c>
      <c r="K44" s="359">
        <v>2665</v>
      </c>
      <c r="L44" s="359">
        <v>2426</v>
      </c>
      <c r="M44" s="360">
        <v>2226</v>
      </c>
    </row>
    <row r="45" spans="2:13" ht="27.75" customHeight="1" x14ac:dyDescent="0.15">
      <c r="B45" s="1222"/>
      <c r="C45" s="1223"/>
      <c r="D45" s="106"/>
      <c r="E45" s="1226" t="s">
        <v>36</v>
      </c>
      <c r="F45" s="1226"/>
      <c r="G45" s="1226"/>
      <c r="H45" s="1227"/>
      <c r="I45" s="358">
        <v>2759</v>
      </c>
      <c r="J45" s="359">
        <v>2907</v>
      </c>
      <c r="K45" s="359">
        <v>2874</v>
      </c>
      <c r="L45" s="359">
        <v>3163</v>
      </c>
      <c r="M45" s="360">
        <v>3164</v>
      </c>
    </row>
    <row r="46" spans="2:13" ht="27.75" customHeight="1" x14ac:dyDescent="0.15">
      <c r="B46" s="1222"/>
      <c r="C46" s="1223"/>
      <c r="D46" s="107"/>
      <c r="E46" s="1226" t="s">
        <v>37</v>
      </c>
      <c r="F46" s="1226"/>
      <c r="G46" s="1226"/>
      <c r="H46" s="1227"/>
      <c r="I46" s="358" t="s">
        <v>522</v>
      </c>
      <c r="J46" s="359" t="s">
        <v>522</v>
      </c>
      <c r="K46" s="359" t="s">
        <v>522</v>
      </c>
      <c r="L46" s="359" t="s">
        <v>522</v>
      </c>
      <c r="M46" s="360" t="s">
        <v>522</v>
      </c>
    </row>
    <row r="47" spans="2:13" ht="27.75" customHeight="1" x14ac:dyDescent="0.15">
      <c r="B47" s="1222"/>
      <c r="C47" s="1223"/>
      <c r="D47" s="108"/>
      <c r="E47" s="1236" t="s">
        <v>38</v>
      </c>
      <c r="F47" s="1237"/>
      <c r="G47" s="1237"/>
      <c r="H47" s="1238"/>
      <c r="I47" s="358" t="s">
        <v>522</v>
      </c>
      <c r="J47" s="359" t="s">
        <v>522</v>
      </c>
      <c r="K47" s="359" t="s">
        <v>522</v>
      </c>
      <c r="L47" s="359" t="s">
        <v>522</v>
      </c>
      <c r="M47" s="360" t="s">
        <v>522</v>
      </c>
    </row>
    <row r="48" spans="2:13" ht="27.75" customHeight="1" x14ac:dyDescent="0.15">
      <c r="B48" s="1222"/>
      <c r="C48" s="1223"/>
      <c r="D48" s="106"/>
      <c r="E48" s="1226" t="s">
        <v>39</v>
      </c>
      <c r="F48" s="1226"/>
      <c r="G48" s="1226"/>
      <c r="H48" s="1227"/>
      <c r="I48" s="358" t="s">
        <v>522</v>
      </c>
      <c r="J48" s="359" t="s">
        <v>522</v>
      </c>
      <c r="K48" s="359" t="s">
        <v>522</v>
      </c>
      <c r="L48" s="359" t="s">
        <v>522</v>
      </c>
      <c r="M48" s="360" t="s">
        <v>522</v>
      </c>
    </row>
    <row r="49" spans="2:13" ht="27.75" customHeight="1" x14ac:dyDescent="0.15">
      <c r="B49" s="1224"/>
      <c r="C49" s="1225"/>
      <c r="D49" s="106"/>
      <c r="E49" s="1226" t="s">
        <v>40</v>
      </c>
      <c r="F49" s="1226"/>
      <c r="G49" s="1226"/>
      <c r="H49" s="1227"/>
      <c r="I49" s="358" t="s">
        <v>522</v>
      </c>
      <c r="J49" s="359" t="s">
        <v>522</v>
      </c>
      <c r="K49" s="359" t="s">
        <v>522</v>
      </c>
      <c r="L49" s="359" t="s">
        <v>522</v>
      </c>
      <c r="M49" s="360" t="s">
        <v>522</v>
      </c>
    </row>
    <row r="50" spans="2:13" ht="27.75" customHeight="1" x14ac:dyDescent="0.15">
      <c r="B50" s="1220" t="s">
        <v>41</v>
      </c>
      <c r="C50" s="1221"/>
      <c r="D50" s="109"/>
      <c r="E50" s="1226" t="s">
        <v>42</v>
      </c>
      <c r="F50" s="1226"/>
      <c r="G50" s="1226"/>
      <c r="H50" s="1227"/>
      <c r="I50" s="358">
        <v>8839</v>
      </c>
      <c r="J50" s="359">
        <v>9270</v>
      </c>
      <c r="K50" s="359">
        <v>9115</v>
      </c>
      <c r="L50" s="359">
        <v>9907</v>
      </c>
      <c r="M50" s="360">
        <v>10203</v>
      </c>
    </row>
    <row r="51" spans="2:13" ht="27.75" customHeight="1" x14ac:dyDescent="0.15">
      <c r="B51" s="1222"/>
      <c r="C51" s="1223"/>
      <c r="D51" s="106"/>
      <c r="E51" s="1226" t="s">
        <v>43</v>
      </c>
      <c r="F51" s="1226"/>
      <c r="G51" s="1226"/>
      <c r="H51" s="1227"/>
      <c r="I51" s="358">
        <v>902</v>
      </c>
      <c r="J51" s="359">
        <v>896</v>
      </c>
      <c r="K51" s="359">
        <v>804</v>
      </c>
      <c r="L51" s="359">
        <v>718</v>
      </c>
      <c r="M51" s="360">
        <v>578</v>
      </c>
    </row>
    <row r="52" spans="2:13" ht="27.75" customHeight="1" x14ac:dyDescent="0.15">
      <c r="B52" s="1224"/>
      <c r="C52" s="1225"/>
      <c r="D52" s="106"/>
      <c r="E52" s="1226" t="s">
        <v>44</v>
      </c>
      <c r="F52" s="1226"/>
      <c r="G52" s="1226"/>
      <c r="H52" s="1227"/>
      <c r="I52" s="358">
        <v>31995</v>
      </c>
      <c r="J52" s="359">
        <v>31702</v>
      </c>
      <c r="K52" s="359">
        <v>30536</v>
      </c>
      <c r="L52" s="359">
        <v>29202</v>
      </c>
      <c r="M52" s="360">
        <v>28151</v>
      </c>
    </row>
    <row r="53" spans="2:13" ht="27.75" customHeight="1" thickBot="1" x14ac:dyDescent="0.2">
      <c r="B53" s="1228" t="s">
        <v>45</v>
      </c>
      <c r="C53" s="1229"/>
      <c r="D53" s="110"/>
      <c r="E53" s="1230" t="s">
        <v>46</v>
      </c>
      <c r="F53" s="1230"/>
      <c r="G53" s="1230"/>
      <c r="H53" s="1231"/>
      <c r="I53" s="361">
        <v>11287</v>
      </c>
      <c r="J53" s="362">
        <v>11564</v>
      </c>
      <c r="K53" s="362">
        <v>10437</v>
      </c>
      <c r="L53" s="362">
        <v>8549</v>
      </c>
      <c r="M53" s="363">
        <v>7154</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U331FPGYiMr3YNPW3fdI0LTS6cW3PT0VxgOeQp+bycrfogGXH761tIdJL2ebjpG9AkeUMNm03+2cwrjTVoTVGQ==" saltValue="aLy8RrdCDkxCf4QUen9Q9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565</v>
      </c>
      <c r="G54" s="119" t="s">
        <v>566</v>
      </c>
      <c r="H54" s="120" t="s">
        <v>567</v>
      </c>
    </row>
    <row r="55" spans="2:8" ht="52.5" customHeight="1" x14ac:dyDescent="0.15">
      <c r="B55" s="121"/>
      <c r="C55" s="1247" t="s">
        <v>49</v>
      </c>
      <c r="D55" s="1247"/>
      <c r="E55" s="1248"/>
      <c r="F55" s="122">
        <v>4774</v>
      </c>
      <c r="G55" s="122">
        <v>4952</v>
      </c>
      <c r="H55" s="123">
        <v>4960</v>
      </c>
    </row>
    <row r="56" spans="2:8" ht="52.5" customHeight="1" x14ac:dyDescent="0.15">
      <c r="B56" s="124"/>
      <c r="C56" s="1249" t="s">
        <v>50</v>
      </c>
      <c r="D56" s="1249"/>
      <c r="E56" s="1250"/>
      <c r="F56" s="125">
        <v>1841</v>
      </c>
      <c r="G56" s="125">
        <v>2291</v>
      </c>
      <c r="H56" s="126">
        <v>2491</v>
      </c>
    </row>
    <row r="57" spans="2:8" ht="53.25" customHeight="1" x14ac:dyDescent="0.15">
      <c r="B57" s="124"/>
      <c r="C57" s="1251" t="s">
        <v>51</v>
      </c>
      <c r="D57" s="1251"/>
      <c r="E57" s="1252"/>
      <c r="F57" s="127">
        <v>2458</v>
      </c>
      <c r="G57" s="127">
        <v>2548</v>
      </c>
      <c r="H57" s="128">
        <v>2063</v>
      </c>
    </row>
    <row r="58" spans="2:8" ht="45.75" customHeight="1" x14ac:dyDescent="0.15">
      <c r="B58" s="129"/>
      <c r="C58" s="1239" t="s">
        <v>596</v>
      </c>
      <c r="D58" s="1240"/>
      <c r="E58" s="1241"/>
      <c r="F58" s="130">
        <v>1615</v>
      </c>
      <c r="G58" s="130">
        <v>1278</v>
      </c>
      <c r="H58" s="131">
        <v>1133</v>
      </c>
    </row>
    <row r="59" spans="2:8" ht="45.75" customHeight="1" x14ac:dyDescent="0.15">
      <c r="B59" s="129"/>
      <c r="C59" s="1239" t="s">
        <v>597</v>
      </c>
      <c r="D59" s="1240"/>
      <c r="E59" s="1241"/>
      <c r="F59" s="130">
        <v>501</v>
      </c>
      <c r="G59" s="130">
        <v>587</v>
      </c>
      <c r="H59" s="131">
        <v>527</v>
      </c>
    </row>
    <row r="60" spans="2:8" ht="45.75" customHeight="1" x14ac:dyDescent="0.15">
      <c r="B60" s="129"/>
      <c r="C60" s="1239" t="s">
        <v>598</v>
      </c>
      <c r="D60" s="1240"/>
      <c r="E60" s="1241"/>
      <c r="F60" s="130">
        <v>420</v>
      </c>
      <c r="G60" s="130">
        <v>623</v>
      </c>
      <c r="H60" s="131">
        <v>333</v>
      </c>
    </row>
    <row r="61" spans="2:8" ht="45.75" customHeight="1" x14ac:dyDescent="0.15">
      <c r="B61" s="129"/>
      <c r="C61" s="1239" t="s">
        <v>599</v>
      </c>
      <c r="D61" s="1240"/>
      <c r="E61" s="1241"/>
      <c r="F61" s="130">
        <v>5</v>
      </c>
      <c r="G61" s="130">
        <v>22</v>
      </c>
      <c r="H61" s="131">
        <v>36</v>
      </c>
    </row>
    <row r="62" spans="2:8" ht="45.75" customHeight="1" thickBot="1" x14ac:dyDescent="0.2">
      <c r="B62" s="132"/>
      <c r="C62" s="1242" t="s">
        <v>600</v>
      </c>
      <c r="D62" s="1243"/>
      <c r="E62" s="1244"/>
      <c r="F62" s="133">
        <v>36</v>
      </c>
      <c r="G62" s="133">
        <v>33</v>
      </c>
      <c r="H62" s="134">
        <v>31</v>
      </c>
    </row>
    <row r="63" spans="2:8" ht="52.5" customHeight="1" thickBot="1" x14ac:dyDescent="0.2">
      <c r="B63" s="135"/>
      <c r="C63" s="1245" t="s">
        <v>52</v>
      </c>
      <c r="D63" s="1245"/>
      <c r="E63" s="1246"/>
      <c r="F63" s="136">
        <v>9073</v>
      </c>
      <c r="G63" s="136">
        <v>9791</v>
      </c>
      <c r="H63" s="137">
        <v>9514</v>
      </c>
    </row>
    <row r="64" spans="2:8" x14ac:dyDescent="0.15"/>
  </sheetData>
  <sheetProtection algorithmName="SHA-512" hashValue="oc+zdXw3FZm7vN2x69tUYO3WYPoUwSffGsiRHCdG559T9QlWfY7ZGxki3JSkXXeVDvjnc4hopzo7jmY0i0srFA==" saltValue="EqdJTnAttB3T5mlHEde0H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601</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602</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53" t="s">
        <v>603</v>
      </c>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c r="CB43" s="1254"/>
      <c r="CC43" s="1254"/>
      <c r="CD43" s="1254"/>
      <c r="CE43" s="1254"/>
      <c r="CF43" s="1254"/>
      <c r="CG43" s="1254"/>
      <c r="CH43" s="1254"/>
      <c r="CI43" s="1254"/>
      <c r="CJ43" s="1254"/>
      <c r="CK43" s="1254"/>
      <c r="CL43" s="1254"/>
      <c r="CM43" s="1254"/>
      <c r="CN43" s="1254"/>
      <c r="CO43" s="1254"/>
      <c r="CP43" s="1254"/>
      <c r="CQ43" s="1254"/>
      <c r="CR43" s="1254"/>
      <c r="CS43" s="1254"/>
      <c r="CT43" s="1254"/>
      <c r="CU43" s="1254"/>
      <c r="CV43" s="1254"/>
      <c r="CW43" s="1254"/>
      <c r="CX43" s="1254"/>
      <c r="CY43" s="1254"/>
      <c r="CZ43" s="1254"/>
      <c r="DA43" s="1254"/>
      <c r="DB43" s="1254"/>
      <c r="DC43" s="1255"/>
    </row>
    <row r="44" spans="2:109" x14ac:dyDescent="0.15">
      <c r="B44" s="372"/>
      <c r="AN44" s="1256"/>
      <c r="AO44" s="1257"/>
      <c r="AP44" s="1257"/>
      <c r="AQ44" s="1257"/>
      <c r="AR44" s="1257"/>
      <c r="AS44" s="1257"/>
      <c r="AT44" s="1257"/>
      <c r="AU44" s="1257"/>
      <c r="AV44" s="1257"/>
      <c r="AW44" s="1257"/>
      <c r="AX44" s="1257"/>
      <c r="AY44" s="1257"/>
      <c r="AZ44" s="1257"/>
      <c r="BA44" s="1257"/>
      <c r="BB44" s="1257"/>
      <c r="BC44" s="1257"/>
      <c r="BD44" s="1257"/>
      <c r="BE44" s="1257"/>
      <c r="BF44" s="1257"/>
      <c r="BG44" s="1257"/>
      <c r="BH44" s="1257"/>
      <c r="BI44" s="1257"/>
      <c r="BJ44" s="1257"/>
      <c r="BK44" s="1257"/>
      <c r="BL44" s="1257"/>
      <c r="BM44" s="1257"/>
      <c r="BN44" s="1257"/>
      <c r="BO44" s="1257"/>
      <c r="BP44" s="1257"/>
      <c r="BQ44" s="1257"/>
      <c r="BR44" s="1257"/>
      <c r="BS44" s="1257"/>
      <c r="BT44" s="1257"/>
      <c r="BU44" s="1257"/>
      <c r="BV44" s="1257"/>
      <c r="BW44" s="1257"/>
      <c r="BX44" s="1257"/>
      <c r="BY44" s="1257"/>
      <c r="BZ44" s="1257"/>
      <c r="CA44" s="1257"/>
      <c r="CB44" s="1257"/>
      <c r="CC44" s="1257"/>
      <c r="CD44" s="1257"/>
      <c r="CE44" s="1257"/>
      <c r="CF44" s="1257"/>
      <c r="CG44" s="1257"/>
      <c r="CH44" s="1257"/>
      <c r="CI44" s="1257"/>
      <c r="CJ44" s="1257"/>
      <c r="CK44" s="1257"/>
      <c r="CL44" s="1257"/>
      <c r="CM44" s="1257"/>
      <c r="CN44" s="1257"/>
      <c r="CO44" s="1257"/>
      <c r="CP44" s="1257"/>
      <c r="CQ44" s="1257"/>
      <c r="CR44" s="1257"/>
      <c r="CS44" s="1257"/>
      <c r="CT44" s="1257"/>
      <c r="CU44" s="1257"/>
      <c r="CV44" s="1257"/>
      <c r="CW44" s="1257"/>
      <c r="CX44" s="1257"/>
      <c r="CY44" s="1257"/>
      <c r="CZ44" s="1257"/>
      <c r="DA44" s="1257"/>
      <c r="DB44" s="1257"/>
      <c r="DC44" s="1258"/>
    </row>
    <row r="45" spans="2:109" x14ac:dyDescent="0.15">
      <c r="B45" s="372"/>
      <c r="AN45" s="1256"/>
      <c r="AO45" s="1257"/>
      <c r="AP45" s="1257"/>
      <c r="AQ45" s="1257"/>
      <c r="AR45" s="1257"/>
      <c r="AS45" s="1257"/>
      <c r="AT45" s="1257"/>
      <c r="AU45" s="1257"/>
      <c r="AV45" s="1257"/>
      <c r="AW45" s="1257"/>
      <c r="AX45" s="1257"/>
      <c r="AY45" s="1257"/>
      <c r="AZ45" s="1257"/>
      <c r="BA45" s="1257"/>
      <c r="BB45" s="1257"/>
      <c r="BC45" s="1257"/>
      <c r="BD45" s="1257"/>
      <c r="BE45" s="1257"/>
      <c r="BF45" s="1257"/>
      <c r="BG45" s="1257"/>
      <c r="BH45" s="1257"/>
      <c r="BI45" s="1257"/>
      <c r="BJ45" s="1257"/>
      <c r="BK45" s="1257"/>
      <c r="BL45" s="1257"/>
      <c r="BM45" s="1257"/>
      <c r="BN45" s="1257"/>
      <c r="BO45" s="1257"/>
      <c r="BP45" s="1257"/>
      <c r="BQ45" s="1257"/>
      <c r="BR45" s="1257"/>
      <c r="BS45" s="1257"/>
      <c r="BT45" s="1257"/>
      <c r="BU45" s="1257"/>
      <c r="BV45" s="1257"/>
      <c r="BW45" s="1257"/>
      <c r="BX45" s="1257"/>
      <c r="BY45" s="1257"/>
      <c r="BZ45" s="1257"/>
      <c r="CA45" s="1257"/>
      <c r="CB45" s="1257"/>
      <c r="CC45" s="1257"/>
      <c r="CD45" s="1257"/>
      <c r="CE45" s="1257"/>
      <c r="CF45" s="1257"/>
      <c r="CG45" s="1257"/>
      <c r="CH45" s="1257"/>
      <c r="CI45" s="1257"/>
      <c r="CJ45" s="1257"/>
      <c r="CK45" s="1257"/>
      <c r="CL45" s="1257"/>
      <c r="CM45" s="1257"/>
      <c r="CN45" s="1257"/>
      <c r="CO45" s="1257"/>
      <c r="CP45" s="1257"/>
      <c r="CQ45" s="1257"/>
      <c r="CR45" s="1257"/>
      <c r="CS45" s="1257"/>
      <c r="CT45" s="1257"/>
      <c r="CU45" s="1257"/>
      <c r="CV45" s="1257"/>
      <c r="CW45" s="1257"/>
      <c r="CX45" s="1257"/>
      <c r="CY45" s="1257"/>
      <c r="CZ45" s="1257"/>
      <c r="DA45" s="1257"/>
      <c r="DB45" s="1257"/>
      <c r="DC45" s="1258"/>
    </row>
    <row r="46" spans="2:109" x14ac:dyDescent="0.15">
      <c r="B46" s="372"/>
      <c r="AN46" s="1256"/>
      <c r="AO46" s="1257"/>
      <c r="AP46" s="1257"/>
      <c r="AQ46" s="1257"/>
      <c r="AR46" s="1257"/>
      <c r="AS46" s="1257"/>
      <c r="AT46" s="1257"/>
      <c r="AU46" s="1257"/>
      <c r="AV46" s="1257"/>
      <c r="AW46" s="1257"/>
      <c r="AX46" s="1257"/>
      <c r="AY46" s="1257"/>
      <c r="AZ46" s="1257"/>
      <c r="BA46" s="1257"/>
      <c r="BB46" s="1257"/>
      <c r="BC46" s="1257"/>
      <c r="BD46" s="1257"/>
      <c r="BE46" s="1257"/>
      <c r="BF46" s="1257"/>
      <c r="BG46" s="1257"/>
      <c r="BH46" s="1257"/>
      <c r="BI46" s="1257"/>
      <c r="BJ46" s="1257"/>
      <c r="BK46" s="1257"/>
      <c r="BL46" s="1257"/>
      <c r="BM46" s="1257"/>
      <c r="BN46" s="1257"/>
      <c r="BO46" s="1257"/>
      <c r="BP46" s="1257"/>
      <c r="BQ46" s="1257"/>
      <c r="BR46" s="1257"/>
      <c r="BS46" s="1257"/>
      <c r="BT46" s="1257"/>
      <c r="BU46" s="1257"/>
      <c r="BV46" s="1257"/>
      <c r="BW46" s="1257"/>
      <c r="BX46" s="1257"/>
      <c r="BY46" s="1257"/>
      <c r="BZ46" s="1257"/>
      <c r="CA46" s="1257"/>
      <c r="CB46" s="1257"/>
      <c r="CC46" s="1257"/>
      <c r="CD46" s="1257"/>
      <c r="CE46" s="1257"/>
      <c r="CF46" s="1257"/>
      <c r="CG46" s="1257"/>
      <c r="CH46" s="1257"/>
      <c r="CI46" s="1257"/>
      <c r="CJ46" s="1257"/>
      <c r="CK46" s="1257"/>
      <c r="CL46" s="1257"/>
      <c r="CM46" s="1257"/>
      <c r="CN46" s="1257"/>
      <c r="CO46" s="1257"/>
      <c r="CP46" s="1257"/>
      <c r="CQ46" s="1257"/>
      <c r="CR46" s="1257"/>
      <c r="CS46" s="1257"/>
      <c r="CT46" s="1257"/>
      <c r="CU46" s="1257"/>
      <c r="CV46" s="1257"/>
      <c r="CW46" s="1257"/>
      <c r="CX46" s="1257"/>
      <c r="CY46" s="1257"/>
      <c r="CZ46" s="1257"/>
      <c r="DA46" s="1257"/>
      <c r="DB46" s="1257"/>
      <c r="DC46" s="1258"/>
    </row>
    <row r="47" spans="2:109" x14ac:dyDescent="0.15">
      <c r="B47" s="372"/>
      <c r="AN47" s="1259"/>
      <c r="AO47" s="1260"/>
      <c r="AP47" s="1260"/>
      <c r="AQ47" s="1260"/>
      <c r="AR47" s="1260"/>
      <c r="AS47" s="1260"/>
      <c r="AT47" s="1260"/>
      <c r="AU47" s="1260"/>
      <c r="AV47" s="1260"/>
      <c r="AW47" s="1260"/>
      <c r="AX47" s="1260"/>
      <c r="AY47" s="1260"/>
      <c r="AZ47" s="1260"/>
      <c r="BA47" s="1260"/>
      <c r="BB47" s="1260"/>
      <c r="BC47" s="1260"/>
      <c r="BD47" s="1260"/>
      <c r="BE47" s="1260"/>
      <c r="BF47" s="1260"/>
      <c r="BG47" s="1260"/>
      <c r="BH47" s="1260"/>
      <c r="BI47" s="1260"/>
      <c r="BJ47" s="1260"/>
      <c r="BK47" s="1260"/>
      <c r="BL47" s="1260"/>
      <c r="BM47" s="1260"/>
      <c r="BN47" s="1260"/>
      <c r="BO47" s="1260"/>
      <c r="BP47" s="1260"/>
      <c r="BQ47" s="1260"/>
      <c r="BR47" s="1260"/>
      <c r="BS47" s="1260"/>
      <c r="BT47" s="1260"/>
      <c r="BU47" s="1260"/>
      <c r="BV47" s="1260"/>
      <c r="BW47" s="1260"/>
      <c r="BX47" s="1260"/>
      <c r="BY47" s="1260"/>
      <c r="BZ47" s="1260"/>
      <c r="CA47" s="1260"/>
      <c r="CB47" s="1260"/>
      <c r="CC47" s="1260"/>
      <c r="CD47" s="1260"/>
      <c r="CE47" s="1260"/>
      <c r="CF47" s="1260"/>
      <c r="CG47" s="1260"/>
      <c r="CH47" s="1260"/>
      <c r="CI47" s="1260"/>
      <c r="CJ47" s="1260"/>
      <c r="CK47" s="1260"/>
      <c r="CL47" s="1260"/>
      <c r="CM47" s="1260"/>
      <c r="CN47" s="1260"/>
      <c r="CO47" s="1260"/>
      <c r="CP47" s="1260"/>
      <c r="CQ47" s="1260"/>
      <c r="CR47" s="1260"/>
      <c r="CS47" s="1260"/>
      <c r="CT47" s="1260"/>
      <c r="CU47" s="1260"/>
      <c r="CV47" s="1260"/>
      <c r="CW47" s="1260"/>
      <c r="CX47" s="1260"/>
      <c r="CY47" s="1260"/>
      <c r="CZ47" s="1260"/>
      <c r="DA47" s="1260"/>
      <c r="DB47" s="1260"/>
      <c r="DC47" s="1261"/>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604</v>
      </c>
    </row>
    <row r="50" spans="1:109" x14ac:dyDescent="0.15">
      <c r="B50" s="372"/>
      <c r="G50" s="1262"/>
      <c r="H50" s="1262"/>
      <c r="I50" s="1262"/>
      <c r="J50" s="1262"/>
      <c r="K50" s="382"/>
      <c r="L50" s="382"/>
      <c r="M50" s="383"/>
      <c r="N50" s="383"/>
      <c r="AN50" s="1263"/>
      <c r="AO50" s="1264"/>
      <c r="AP50" s="1264"/>
      <c r="AQ50" s="1264"/>
      <c r="AR50" s="1264"/>
      <c r="AS50" s="1264"/>
      <c r="AT50" s="1264"/>
      <c r="AU50" s="1264"/>
      <c r="AV50" s="1264"/>
      <c r="AW50" s="1264"/>
      <c r="AX50" s="1264"/>
      <c r="AY50" s="1264"/>
      <c r="AZ50" s="1264"/>
      <c r="BA50" s="1264"/>
      <c r="BB50" s="1264"/>
      <c r="BC50" s="1264"/>
      <c r="BD50" s="1264"/>
      <c r="BE50" s="1264"/>
      <c r="BF50" s="1264"/>
      <c r="BG50" s="1264"/>
      <c r="BH50" s="1264"/>
      <c r="BI50" s="1264"/>
      <c r="BJ50" s="1264"/>
      <c r="BK50" s="1264"/>
      <c r="BL50" s="1264"/>
      <c r="BM50" s="1264"/>
      <c r="BN50" s="1264"/>
      <c r="BO50" s="1265"/>
      <c r="BP50" s="1266" t="s">
        <v>563</v>
      </c>
      <c r="BQ50" s="1266"/>
      <c r="BR50" s="1266"/>
      <c r="BS50" s="1266"/>
      <c r="BT50" s="1266"/>
      <c r="BU50" s="1266"/>
      <c r="BV50" s="1266"/>
      <c r="BW50" s="1266"/>
      <c r="BX50" s="1266" t="s">
        <v>564</v>
      </c>
      <c r="BY50" s="1266"/>
      <c r="BZ50" s="1266"/>
      <c r="CA50" s="1266"/>
      <c r="CB50" s="1266"/>
      <c r="CC50" s="1266"/>
      <c r="CD50" s="1266"/>
      <c r="CE50" s="1266"/>
      <c r="CF50" s="1266" t="s">
        <v>565</v>
      </c>
      <c r="CG50" s="1266"/>
      <c r="CH50" s="1266"/>
      <c r="CI50" s="1266"/>
      <c r="CJ50" s="1266"/>
      <c r="CK50" s="1266"/>
      <c r="CL50" s="1266"/>
      <c r="CM50" s="1266"/>
      <c r="CN50" s="1266" t="s">
        <v>566</v>
      </c>
      <c r="CO50" s="1266"/>
      <c r="CP50" s="1266"/>
      <c r="CQ50" s="1266"/>
      <c r="CR50" s="1266"/>
      <c r="CS50" s="1266"/>
      <c r="CT50" s="1266"/>
      <c r="CU50" s="1266"/>
      <c r="CV50" s="1266" t="s">
        <v>567</v>
      </c>
      <c r="CW50" s="1266"/>
      <c r="CX50" s="1266"/>
      <c r="CY50" s="1266"/>
      <c r="CZ50" s="1266"/>
      <c r="DA50" s="1266"/>
      <c r="DB50" s="1266"/>
      <c r="DC50" s="1266"/>
    </row>
    <row r="51" spans="1:109" ht="13.5" customHeight="1" x14ac:dyDescent="0.15">
      <c r="B51" s="372"/>
      <c r="G51" s="1272"/>
      <c r="H51" s="1272"/>
      <c r="I51" s="1270"/>
      <c r="J51" s="1270"/>
      <c r="K51" s="1268"/>
      <c r="L51" s="1268"/>
      <c r="M51" s="1268"/>
      <c r="N51" s="1268"/>
      <c r="AM51" s="381"/>
      <c r="AN51" s="1269" t="s">
        <v>605</v>
      </c>
      <c r="AO51" s="1269"/>
      <c r="AP51" s="1269"/>
      <c r="AQ51" s="1269"/>
      <c r="AR51" s="1269"/>
      <c r="AS51" s="1269"/>
      <c r="AT51" s="1269"/>
      <c r="AU51" s="1269"/>
      <c r="AV51" s="1269"/>
      <c r="AW51" s="1269"/>
      <c r="AX51" s="1269"/>
      <c r="AY51" s="1269"/>
      <c r="AZ51" s="1269"/>
      <c r="BA51" s="1269"/>
      <c r="BB51" s="1269" t="s">
        <v>606</v>
      </c>
      <c r="BC51" s="1269"/>
      <c r="BD51" s="1269"/>
      <c r="BE51" s="1269"/>
      <c r="BF51" s="1269"/>
      <c r="BG51" s="1269"/>
      <c r="BH51" s="1269"/>
      <c r="BI51" s="1269"/>
      <c r="BJ51" s="1269"/>
      <c r="BK51" s="1269"/>
      <c r="BL51" s="1269"/>
      <c r="BM51" s="1269"/>
      <c r="BN51" s="1269"/>
      <c r="BO51" s="1269"/>
      <c r="BP51" s="1267">
        <v>87.7</v>
      </c>
      <c r="BQ51" s="1267"/>
      <c r="BR51" s="1267"/>
      <c r="BS51" s="1267"/>
      <c r="BT51" s="1267"/>
      <c r="BU51" s="1267"/>
      <c r="BV51" s="1267"/>
      <c r="BW51" s="1267"/>
      <c r="BX51" s="1267">
        <v>90.9</v>
      </c>
      <c r="BY51" s="1267"/>
      <c r="BZ51" s="1267"/>
      <c r="CA51" s="1267"/>
      <c r="CB51" s="1267"/>
      <c r="CC51" s="1267"/>
      <c r="CD51" s="1267"/>
      <c r="CE51" s="1267"/>
      <c r="CF51" s="1267">
        <v>80.099999999999994</v>
      </c>
      <c r="CG51" s="1267"/>
      <c r="CH51" s="1267"/>
      <c r="CI51" s="1267"/>
      <c r="CJ51" s="1267"/>
      <c r="CK51" s="1267"/>
      <c r="CL51" s="1267"/>
      <c r="CM51" s="1267"/>
      <c r="CN51" s="1267">
        <v>63.5</v>
      </c>
      <c r="CO51" s="1267"/>
      <c r="CP51" s="1267"/>
      <c r="CQ51" s="1267"/>
      <c r="CR51" s="1267"/>
      <c r="CS51" s="1267"/>
      <c r="CT51" s="1267"/>
      <c r="CU51" s="1267"/>
      <c r="CV51" s="1267">
        <v>54.7</v>
      </c>
      <c r="CW51" s="1267"/>
      <c r="CX51" s="1267"/>
      <c r="CY51" s="1267"/>
      <c r="CZ51" s="1267"/>
      <c r="DA51" s="1267"/>
      <c r="DB51" s="1267"/>
      <c r="DC51" s="1267"/>
    </row>
    <row r="52" spans="1:109" x14ac:dyDescent="0.15">
      <c r="B52" s="372"/>
      <c r="G52" s="1272"/>
      <c r="H52" s="1272"/>
      <c r="I52" s="1270"/>
      <c r="J52" s="1270"/>
      <c r="K52" s="1268"/>
      <c r="L52" s="1268"/>
      <c r="M52" s="1268"/>
      <c r="N52" s="1268"/>
      <c r="AM52" s="381"/>
      <c r="AN52" s="1269"/>
      <c r="AO52" s="1269"/>
      <c r="AP52" s="1269"/>
      <c r="AQ52" s="1269"/>
      <c r="AR52" s="1269"/>
      <c r="AS52" s="1269"/>
      <c r="AT52" s="1269"/>
      <c r="AU52" s="1269"/>
      <c r="AV52" s="1269"/>
      <c r="AW52" s="1269"/>
      <c r="AX52" s="1269"/>
      <c r="AY52" s="1269"/>
      <c r="AZ52" s="1269"/>
      <c r="BA52" s="1269"/>
      <c r="BB52" s="1269"/>
      <c r="BC52" s="1269"/>
      <c r="BD52" s="1269"/>
      <c r="BE52" s="1269"/>
      <c r="BF52" s="1269"/>
      <c r="BG52" s="1269"/>
      <c r="BH52" s="1269"/>
      <c r="BI52" s="1269"/>
      <c r="BJ52" s="1269"/>
      <c r="BK52" s="1269"/>
      <c r="BL52" s="1269"/>
      <c r="BM52" s="1269"/>
      <c r="BN52" s="1269"/>
      <c r="BO52" s="1269"/>
      <c r="BP52" s="1267"/>
      <c r="BQ52" s="1267"/>
      <c r="BR52" s="1267"/>
      <c r="BS52" s="1267"/>
      <c r="BT52" s="1267"/>
      <c r="BU52" s="1267"/>
      <c r="BV52" s="1267"/>
      <c r="BW52" s="1267"/>
      <c r="BX52" s="1267"/>
      <c r="BY52" s="1267"/>
      <c r="BZ52" s="1267"/>
      <c r="CA52" s="1267"/>
      <c r="CB52" s="1267"/>
      <c r="CC52" s="1267"/>
      <c r="CD52" s="1267"/>
      <c r="CE52" s="1267"/>
      <c r="CF52" s="1267"/>
      <c r="CG52" s="1267"/>
      <c r="CH52" s="1267"/>
      <c r="CI52" s="1267"/>
      <c r="CJ52" s="1267"/>
      <c r="CK52" s="1267"/>
      <c r="CL52" s="1267"/>
      <c r="CM52" s="1267"/>
      <c r="CN52" s="1267"/>
      <c r="CO52" s="1267"/>
      <c r="CP52" s="1267"/>
      <c r="CQ52" s="1267"/>
      <c r="CR52" s="1267"/>
      <c r="CS52" s="1267"/>
      <c r="CT52" s="1267"/>
      <c r="CU52" s="1267"/>
      <c r="CV52" s="1267"/>
      <c r="CW52" s="1267"/>
      <c r="CX52" s="1267"/>
      <c r="CY52" s="1267"/>
      <c r="CZ52" s="1267"/>
      <c r="DA52" s="1267"/>
      <c r="DB52" s="1267"/>
      <c r="DC52" s="1267"/>
    </row>
    <row r="53" spans="1:109" x14ac:dyDescent="0.15">
      <c r="A53" s="380"/>
      <c r="B53" s="372"/>
      <c r="G53" s="1272"/>
      <c r="H53" s="1272"/>
      <c r="I53" s="1262"/>
      <c r="J53" s="1262"/>
      <c r="K53" s="1268"/>
      <c r="L53" s="1268"/>
      <c r="M53" s="1268"/>
      <c r="N53" s="1268"/>
      <c r="AM53" s="381"/>
      <c r="AN53" s="1269"/>
      <c r="AO53" s="1269"/>
      <c r="AP53" s="1269"/>
      <c r="AQ53" s="1269"/>
      <c r="AR53" s="1269"/>
      <c r="AS53" s="1269"/>
      <c r="AT53" s="1269"/>
      <c r="AU53" s="1269"/>
      <c r="AV53" s="1269"/>
      <c r="AW53" s="1269"/>
      <c r="AX53" s="1269"/>
      <c r="AY53" s="1269"/>
      <c r="AZ53" s="1269"/>
      <c r="BA53" s="1269"/>
      <c r="BB53" s="1269" t="s">
        <v>607</v>
      </c>
      <c r="BC53" s="1269"/>
      <c r="BD53" s="1269"/>
      <c r="BE53" s="1269"/>
      <c r="BF53" s="1269"/>
      <c r="BG53" s="1269"/>
      <c r="BH53" s="1269"/>
      <c r="BI53" s="1269"/>
      <c r="BJ53" s="1269"/>
      <c r="BK53" s="1269"/>
      <c r="BL53" s="1269"/>
      <c r="BM53" s="1269"/>
      <c r="BN53" s="1269"/>
      <c r="BO53" s="1269"/>
      <c r="BP53" s="1267">
        <v>55.5</v>
      </c>
      <c r="BQ53" s="1267"/>
      <c r="BR53" s="1267"/>
      <c r="BS53" s="1267"/>
      <c r="BT53" s="1267"/>
      <c r="BU53" s="1267"/>
      <c r="BV53" s="1267"/>
      <c r="BW53" s="1267"/>
      <c r="BX53" s="1267">
        <v>57.3</v>
      </c>
      <c r="BY53" s="1267"/>
      <c r="BZ53" s="1267"/>
      <c r="CA53" s="1267"/>
      <c r="CB53" s="1267"/>
      <c r="CC53" s="1267"/>
      <c r="CD53" s="1267"/>
      <c r="CE53" s="1267"/>
      <c r="CF53" s="1267">
        <v>58.7</v>
      </c>
      <c r="CG53" s="1267"/>
      <c r="CH53" s="1267"/>
      <c r="CI53" s="1267"/>
      <c r="CJ53" s="1267"/>
      <c r="CK53" s="1267"/>
      <c r="CL53" s="1267"/>
      <c r="CM53" s="1267"/>
      <c r="CN53" s="1267">
        <v>61</v>
      </c>
      <c r="CO53" s="1267"/>
      <c r="CP53" s="1267"/>
      <c r="CQ53" s="1267"/>
      <c r="CR53" s="1267"/>
      <c r="CS53" s="1267"/>
      <c r="CT53" s="1267"/>
      <c r="CU53" s="1267"/>
      <c r="CV53" s="1267">
        <v>62.3</v>
      </c>
      <c r="CW53" s="1267"/>
      <c r="CX53" s="1267"/>
      <c r="CY53" s="1267"/>
      <c r="CZ53" s="1267"/>
      <c r="DA53" s="1267"/>
      <c r="DB53" s="1267"/>
      <c r="DC53" s="1267"/>
    </row>
    <row r="54" spans="1:109" x14ac:dyDescent="0.15">
      <c r="A54" s="380"/>
      <c r="B54" s="372"/>
      <c r="G54" s="1272"/>
      <c r="H54" s="1272"/>
      <c r="I54" s="1262"/>
      <c r="J54" s="1262"/>
      <c r="K54" s="1268"/>
      <c r="L54" s="1268"/>
      <c r="M54" s="1268"/>
      <c r="N54" s="1268"/>
      <c r="AM54" s="381"/>
      <c r="AN54" s="1269"/>
      <c r="AO54" s="1269"/>
      <c r="AP54" s="1269"/>
      <c r="AQ54" s="1269"/>
      <c r="AR54" s="1269"/>
      <c r="AS54" s="1269"/>
      <c r="AT54" s="1269"/>
      <c r="AU54" s="1269"/>
      <c r="AV54" s="1269"/>
      <c r="AW54" s="1269"/>
      <c r="AX54" s="1269"/>
      <c r="AY54" s="1269"/>
      <c r="AZ54" s="1269"/>
      <c r="BA54" s="1269"/>
      <c r="BB54" s="1269"/>
      <c r="BC54" s="1269"/>
      <c r="BD54" s="1269"/>
      <c r="BE54" s="1269"/>
      <c r="BF54" s="1269"/>
      <c r="BG54" s="1269"/>
      <c r="BH54" s="1269"/>
      <c r="BI54" s="1269"/>
      <c r="BJ54" s="1269"/>
      <c r="BK54" s="1269"/>
      <c r="BL54" s="1269"/>
      <c r="BM54" s="1269"/>
      <c r="BN54" s="1269"/>
      <c r="BO54" s="1269"/>
      <c r="BP54" s="1267"/>
      <c r="BQ54" s="1267"/>
      <c r="BR54" s="1267"/>
      <c r="BS54" s="1267"/>
      <c r="BT54" s="1267"/>
      <c r="BU54" s="1267"/>
      <c r="BV54" s="1267"/>
      <c r="BW54" s="1267"/>
      <c r="BX54" s="1267"/>
      <c r="BY54" s="1267"/>
      <c r="BZ54" s="1267"/>
      <c r="CA54" s="1267"/>
      <c r="CB54" s="1267"/>
      <c r="CC54" s="1267"/>
      <c r="CD54" s="1267"/>
      <c r="CE54" s="1267"/>
      <c r="CF54" s="1267"/>
      <c r="CG54" s="1267"/>
      <c r="CH54" s="1267"/>
      <c r="CI54" s="1267"/>
      <c r="CJ54" s="1267"/>
      <c r="CK54" s="1267"/>
      <c r="CL54" s="1267"/>
      <c r="CM54" s="1267"/>
      <c r="CN54" s="1267"/>
      <c r="CO54" s="1267"/>
      <c r="CP54" s="1267"/>
      <c r="CQ54" s="1267"/>
      <c r="CR54" s="1267"/>
      <c r="CS54" s="1267"/>
      <c r="CT54" s="1267"/>
      <c r="CU54" s="1267"/>
      <c r="CV54" s="1267"/>
      <c r="CW54" s="1267"/>
      <c r="CX54" s="1267"/>
      <c r="CY54" s="1267"/>
      <c r="CZ54" s="1267"/>
      <c r="DA54" s="1267"/>
      <c r="DB54" s="1267"/>
      <c r="DC54" s="1267"/>
    </row>
    <row r="55" spans="1:109" x14ac:dyDescent="0.15">
      <c r="A55" s="380"/>
      <c r="B55" s="372"/>
      <c r="G55" s="1262"/>
      <c r="H55" s="1262"/>
      <c r="I55" s="1262"/>
      <c r="J55" s="1262"/>
      <c r="K55" s="1268"/>
      <c r="L55" s="1268"/>
      <c r="M55" s="1268"/>
      <c r="N55" s="1268"/>
      <c r="AN55" s="1266" t="s">
        <v>608</v>
      </c>
      <c r="AO55" s="1266"/>
      <c r="AP55" s="1266"/>
      <c r="AQ55" s="1266"/>
      <c r="AR55" s="1266"/>
      <c r="AS55" s="1266"/>
      <c r="AT55" s="1266"/>
      <c r="AU55" s="1266"/>
      <c r="AV55" s="1266"/>
      <c r="AW55" s="1266"/>
      <c r="AX55" s="1266"/>
      <c r="AY55" s="1266"/>
      <c r="AZ55" s="1266"/>
      <c r="BA55" s="1266"/>
      <c r="BB55" s="1269" t="s">
        <v>606</v>
      </c>
      <c r="BC55" s="1269"/>
      <c r="BD55" s="1269"/>
      <c r="BE55" s="1269"/>
      <c r="BF55" s="1269"/>
      <c r="BG55" s="1269"/>
      <c r="BH55" s="1269"/>
      <c r="BI55" s="1269"/>
      <c r="BJ55" s="1269"/>
      <c r="BK55" s="1269"/>
      <c r="BL55" s="1269"/>
      <c r="BM55" s="1269"/>
      <c r="BN55" s="1269"/>
      <c r="BO55" s="1269"/>
      <c r="BP55" s="1267">
        <v>48</v>
      </c>
      <c r="BQ55" s="1267"/>
      <c r="BR55" s="1267"/>
      <c r="BS55" s="1267"/>
      <c r="BT55" s="1267"/>
      <c r="BU55" s="1267"/>
      <c r="BV55" s="1267"/>
      <c r="BW55" s="1267"/>
      <c r="BX55" s="1267">
        <v>49.1</v>
      </c>
      <c r="BY55" s="1267"/>
      <c r="BZ55" s="1267"/>
      <c r="CA55" s="1267"/>
      <c r="CB55" s="1267"/>
      <c r="CC55" s="1267"/>
      <c r="CD55" s="1267"/>
      <c r="CE55" s="1267"/>
      <c r="CF55" s="1267">
        <v>41.5</v>
      </c>
      <c r="CG55" s="1267"/>
      <c r="CH55" s="1267"/>
      <c r="CI55" s="1267"/>
      <c r="CJ55" s="1267"/>
      <c r="CK55" s="1267"/>
      <c r="CL55" s="1267"/>
      <c r="CM55" s="1267"/>
      <c r="CN55" s="1267">
        <v>25.2</v>
      </c>
      <c r="CO55" s="1267"/>
      <c r="CP55" s="1267"/>
      <c r="CQ55" s="1267"/>
      <c r="CR55" s="1267"/>
      <c r="CS55" s="1267"/>
      <c r="CT55" s="1267"/>
      <c r="CU55" s="1267"/>
      <c r="CV55" s="1267">
        <v>15.7</v>
      </c>
      <c r="CW55" s="1267"/>
      <c r="CX55" s="1267"/>
      <c r="CY55" s="1267"/>
      <c r="CZ55" s="1267"/>
      <c r="DA55" s="1267"/>
      <c r="DB55" s="1267"/>
      <c r="DC55" s="1267"/>
    </row>
    <row r="56" spans="1:109" x14ac:dyDescent="0.15">
      <c r="A56" s="380"/>
      <c r="B56" s="372"/>
      <c r="G56" s="1262"/>
      <c r="H56" s="1262"/>
      <c r="I56" s="1262"/>
      <c r="J56" s="1262"/>
      <c r="K56" s="1268"/>
      <c r="L56" s="1268"/>
      <c r="M56" s="1268"/>
      <c r="N56" s="1268"/>
      <c r="AN56" s="1266"/>
      <c r="AO56" s="1266"/>
      <c r="AP56" s="1266"/>
      <c r="AQ56" s="1266"/>
      <c r="AR56" s="1266"/>
      <c r="AS56" s="1266"/>
      <c r="AT56" s="1266"/>
      <c r="AU56" s="1266"/>
      <c r="AV56" s="1266"/>
      <c r="AW56" s="1266"/>
      <c r="AX56" s="1266"/>
      <c r="AY56" s="1266"/>
      <c r="AZ56" s="1266"/>
      <c r="BA56" s="1266"/>
      <c r="BB56" s="1269"/>
      <c r="BC56" s="1269"/>
      <c r="BD56" s="1269"/>
      <c r="BE56" s="1269"/>
      <c r="BF56" s="1269"/>
      <c r="BG56" s="1269"/>
      <c r="BH56" s="1269"/>
      <c r="BI56" s="1269"/>
      <c r="BJ56" s="1269"/>
      <c r="BK56" s="1269"/>
      <c r="BL56" s="1269"/>
      <c r="BM56" s="1269"/>
      <c r="BN56" s="1269"/>
      <c r="BO56" s="1269"/>
      <c r="BP56" s="1267"/>
      <c r="BQ56" s="1267"/>
      <c r="BR56" s="1267"/>
      <c r="BS56" s="1267"/>
      <c r="BT56" s="1267"/>
      <c r="BU56" s="1267"/>
      <c r="BV56" s="1267"/>
      <c r="BW56" s="1267"/>
      <c r="BX56" s="1267"/>
      <c r="BY56" s="1267"/>
      <c r="BZ56" s="1267"/>
      <c r="CA56" s="1267"/>
      <c r="CB56" s="1267"/>
      <c r="CC56" s="1267"/>
      <c r="CD56" s="1267"/>
      <c r="CE56" s="1267"/>
      <c r="CF56" s="1267"/>
      <c r="CG56" s="1267"/>
      <c r="CH56" s="1267"/>
      <c r="CI56" s="1267"/>
      <c r="CJ56" s="1267"/>
      <c r="CK56" s="1267"/>
      <c r="CL56" s="1267"/>
      <c r="CM56" s="1267"/>
      <c r="CN56" s="1267"/>
      <c r="CO56" s="1267"/>
      <c r="CP56" s="1267"/>
      <c r="CQ56" s="1267"/>
      <c r="CR56" s="1267"/>
      <c r="CS56" s="1267"/>
      <c r="CT56" s="1267"/>
      <c r="CU56" s="1267"/>
      <c r="CV56" s="1267"/>
      <c r="CW56" s="1267"/>
      <c r="CX56" s="1267"/>
      <c r="CY56" s="1267"/>
      <c r="CZ56" s="1267"/>
      <c r="DA56" s="1267"/>
      <c r="DB56" s="1267"/>
      <c r="DC56" s="1267"/>
    </row>
    <row r="57" spans="1:109" s="380" customFormat="1" x14ac:dyDescent="0.15">
      <c r="B57" s="384"/>
      <c r="G57" s="1262"/>
      <c r="H57" s="1262"/>
      <c r="I57" s="1271"/>
      <c r="J57" s="1271"/>
      <c r="K57" s="1268"/>
      <c r="L57" s="1268"/>
      <c r="M57" s="1268"/>
      <c r="N57" s="1268"/>
      <c r="AM57" s="366"/>
      <c r="AN57" s="1266"/>
      <c r="AO57" s="1266"/>
      <c r="AP57" s="1266"/>
      <c r="AQ57" s="1266"/>
      <c r="AR57" s="1266"/>
      <c r="AS57" s="1266"/>
      <c r="AT57" s="1266"/>
      <c r="AU57" s="1266"/>
      <c r="AV57" s="1266"/>
      <c r="AW57" s="1266"/>
      <c r="AX57" s="1266"/>
      <c r="AY57" s="1266"/>
      <c r="AZ57" s="1266"/>
      <c r="BA57" s="1266"/>
      <c r="BB57" s="1269" t="s">
        <v>607</v>
      </c>
      <c r="BC57" s="1269"/>
      <c r="BD57" s="1269"/>
      <c r="BE57" s="1269"/>
      <c r="BF57" s="1269"/>
      <c r="BG57" s="1269"/>
      <c r="BH57" s="1269"/>
      <c r="BI57" s="1269"/>
      <c r="BJ57" s="1269"/>
      <c r="BK57" s="1269"/>
      <c r="BL57" s="1269"/>
      <c r="BM57" s="1269"/>
      <c r="BN57" s="1269"/>
      <c r="BO57" s="1269"/>
      <c r="BP57" s="1267">
        <v>60.8</v>
      </c>
      <c r="BQ57" s="1267"/>
      <c r="BR57" s="1267"/>
      <c r="BS57" s="1267"/>
      <c r="BT57" s="1267"/>
      <c r="BU57" s="1267"/>
      <c r="BV57" s="1267"/>
      <c r="BW57" s="1267"/>
      <c r="BX57" s="1267">
        <v>61</v>
      </c>
      <c r="BY57" s="1267"/>
      <c r="BZ57" s="1267"/>
      <c r="CA57" s="1267"/>
      <c r="CB57" s="1267"/>
      <c r="CC57" s="1267"/>
      <c r="CD57" s="1267"/>
      <c r="CE57" s="1267"/>
      <c r="CF57" s="1267">
        <v>61.7</v>
      </c>
      <c r="CG57" s="1267"/>
      <c r="CH57" s="1267"/>
      <c r="CI57" s="1267"/>
      <c r="CJ57" s="1267"/>
      <c r="CK57" s="1267"/>
      <c r="CL57" s="1267"/>
      <c r="CM57" s="1267"/>
      <c r="CN57" s="1267">
        <v>62.5</v>
      </c>
      <c r="CO57" s="1267"/>
      <c r="CP57" s="1267"/>
      <c r="CQ57" s="1267"/>
      <c r="CR57" s="1267"/>
      <c r="CS57" s="1267"/>
      <c r="CT57" s="1267"/>
      <c r="CU57" s="1267"/>
      <c r="CV57" s="1267">
        <v>65</v>
      </c>
      <c r="CW57" s="1267"/>
      <c r="CX57" s="1267"/>
      <c r="CY57" s="1267"/>
      <c r="CZ57" s="1267"/>
      <c r="DA57" s="1267"/>
      <c r="DB57" s="1267"/>
      <c r="DC57" s="1267"/>
      <c r="DD57" s="385"/>
      <c r="DE57" s="384"/>
    </row>
    <row r="58" spans="1:109" s="380" customFormat="1" x14ac:dyDescent="0.15">
      <c r="A58" s="366"/>
      <c r="B58" s="384"/>
      <c r="G58" s="1262"/>
      <c r="H58" s="1262"/>
      <c r="I58" s="1271"/>
      <c r="J58" s="1271"/>
      <c r="K58" s="1268"/>
      <c r="L58" s="1268"/>
      <c r="M58" s="1268"/>
      <c r="N58" s="1268"/>
      <c r="AM58" s="366"/>
      <c r="AN58" s="1266"/>
      <c r="AO58" s="1266"/>
      <c r="AP58" s="1266"/>
      <c r="AQ58" s="1266"/>
      <c r="AR58" s="1266"/>
      <c r="AS58" s="1266"/>
      <c r="AT58" s="1266"/>
      <c r="AU58" s="1266"/>
      <c r="AV58" s="1266"/>
      <c r="AW58" s="1266"/>
      <c r="AX58" s="1266"/>
      <c r="AY58" s="1266"/>
      <c r="AZ58" s="1266"/>
      <c r="BA58" s="1266"/>
      <c r="BB58" s="1269"/>
      <c r="BC58" s="1269"/>
      <c r="BD58" s="1269"/>
      <c r="BE58" s="1269"/>
      <c r="BF58" s="1269"/>
      <c r="BG58" s="1269"/>
      <c r="BH58" s="1269"/>
      <c r="BI58" s="1269"/>
      <c r="BJ58" s="1269"/>
      <c r="BK58" s="1269"/>
      <c r="BL58" s="1269"/>
      <c r="BM58" s="1269"/>
      <c r="BN58" s="1269"/>
      <c r="BO58" s="1269"/>
      <c r="BP58" s="1267"/>
      <c r="BQ58" s="1267"/>
      <c r="BR58" s="1267"/>
      <c r="BS58" s="1267"/>
      <c r="BT58" s="1267"/>
      <c r="BU58" s="1267"/>
      <c r="BV58" s="1267"/>
      <c r="BW58" s="1267"/>
      <c r="BX58" s="1267"/>
      <c r="BY58" s="1267"/>
      <c r="BZ58" s="1267"/>
      <c r="CA58" s="1267"/>
      <c r="CB58" s="1267"/>
      <c r="CC58" s="1267"/>
      <c r="CD58" s="1267"/>
      <c r="CE58" s="1267"/>
      <c r="CF58" s="1267"/>
      <c r="CG58" s="1267"/>
      <c r="CH58" s="1267"/>
      <c r="CI58" s="1267"/>
      <c r="CJ58" s="1267"/>
      <c r="CK58" s="1267"/>
      <c r="CL58" s="1267"/>
      <c r="CM58" s="1267"/>
      <c r="CN58" s="1267"/>
      <c r="CO58" s="1267"/>
      <c r="CP58" s="1267"/>
      <c r="CQ58" s="1267"/>
      <c r="CR58" s="1267"/>
      <c r="CS58" s="1267"/>
      <c r="CT58" s="1267"/>
      <c r="CU58" s="1267"/>
      <c r="CV58" s="1267"/>
      <c r="CW58" s="1267"/>
      <c r="CX58" s="1267"/>
      <c r="CY58" s="1267"/>
      <c r="CZ58" s="1267"/>
      <c r="DA58" s="1267"/>
      <c r="DB58" s="1267"/>
      <c r="DC58" s="1267"/>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609</v>
      </c>
    </row>
    <row r="64" spans="1:109" x14ac:dyDescent="0.15">
      <c r="B64" s="372"/>
      <c r="G64" s="379"/>
      <c r="I64" s="392"/>
      <c r="J64" s="392"/>
      <c r="K64" s="392"/>
      <c r="L64" s="392"/>
      <c r="M64" s="392"/>
      <c r="N64" s="393"/>
      <c r="AM64" s="379"/>
      <c r="AN64" s="379" t="s">
        <v>602</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73" t="s">
        <v>610</v>
      </c>
      <c r="AO65" s="1274"/>
      <c r="AP65" s="1274"/>
      <c r="AQ65" s="1274"/>
      <c r="AR65" s="1274"/>
      <c r="AS65" s="1274"/>
      <c r="AT65" s="1274"/>
      <c r="AU65" s="1274"/>
      <c r="AV65" s="1274"/>
      <c r="AW65" s="1274"/>
      <c r="AX65" s="1274"/>
      <c r="AY65" s="1274"/>
      <c r="AZ65" s="1274"/>
      <c r="BA65" s="1274"/>
      <c r="BB65" s="1274"/>
      <c r="BC65" s="1274"/>
      <c r="BD65" s="1274"/>
      <c r="BE65" s="1274"/>
      <c r="BF65" s="1274"/>
      <c r="BG65" s="1274"/>
      <c r="BH65" s="1274"/>
      <c r="BI65" s="1274"/>
      <c r="BJ65" s="1274"/>
      <c r="BK65" s="1274"/>
      <c r="BL65" s="1274"/>
      <c r="BM65" s="1274"/>
      <c r="BN65" s="1274"/>
      <c r="BO65" s="1274"/>
      <c r="BP65" s="1274"/>
      <c r="BQ65" s="1274"/>
      <c r="BR65" s="1274"/>
      <c r="BS65" s="1274"/>
      <c r="BT65" s="1274"/>
      <c r="BU65" s="1274"/>
      <c r="BV65" s="1274"/>
      <c r="BW65" s="1274"/>
      <c r="BX65" s="1274"/>
      <c r="BY65" s="1274"/>
      <c r="BZ65" s="1274"/>
      <c r="CA65" s="1274"/>
      <c r="CB65" s="1274"/>
      <c r="CC65" s="1274"/>
      <c r="CD65" s="1274"/>
      <c r="CE65" s="1274"/>
      <c r="CF65" s="1274"/>
      <c r="CG65" s="1274"/>
      <c r="CH65" s="1274"/>
      <c r="CI65" s="1274"/>
      <c r="CJ65" s="1274"/>
      <c r="CK65" s="1274"/>
      <c r="CL65" s="1274"/>
      <c r="CM65" s="1274"/>
      <c r="CN65" s="1274"/>
      <c r="CO65" s="1274"/>
      <c r="CP65" s="1274"/>
      <c r="CQ65" s="1274"/>
      <c r="CR65" s="1274"/>
      <c r="CS65" s="1274"/>
      <c r="CT65" s="1274"/>
      <c r="CU65" s="1274"/>
      <c r="CV65" s="1274"/>
      <c r="CW65" s="1274"/>
      <c r="CX65" s="1274"/>
      <c r="CY65" s="1274"/>
      <c r="CZ65" s="1274"/>
      <c r="DA65" s="1274"/>
      <c r="DB65" s="1274"/>
      <c r="DC65" s="1275"/>
    </row>
    <row r="66" spans="2:107" x14ac:dyDescent="0.15">
      <c r="B66" s="372"/>
      <c r="AN66" s="1276"/>
      <c r="AO66" s="1277"/>
      <c r="AP66" s="1277"/>
      <c r="AQ66" s="1277"/>
      <c r="AR66" s="1277"/>
      <c r="AS66" s="1277"/>
      <c r="AT66" s="1277"/>
      <c r="AU66" s="1277"/>
      <c r="AV66" s="1277"/>
      <c r="AW66" s="1277"/>
      <c r="AX66" s="1277"/>
      <c r="AY66" s="1277"/>
      <c r="AZ66" s="1277"/>
      <c r="BA66" s="1277"/>
      <c r="BB66" s="1277"/>
      <c r="BC66" s="1277"/>
      <c r="BD66" s="1277"/>
      <c r="BE66" s="1277"/>
      <c r="BF66" s="1277"/>
      <c r="BG66" s="1277"/>
      <c r="BH66" s="1277"/>
      <c r="BI66" s="1277"/>
      <c r="BJ66" s="1277"/>
      <c r="BK66" s="1277"/>
      <c r="BL66" s="1277"/>
      <c r="BM66" s="1277"/>
      <c r="BN66" s="1277"/>
      <c r="BO66" s="1277"/>
      <c r="BP66" s="1277"/>
      <c r="BQ66" s="1277"/>
      <c r="BR66" s="1277"/>
      <c r="BS66" s="1277"/>
      <c r="BT66" s="1277"/>
      <c r="BU66" s="1277"/>
      <c r="BV66" s="1277"/>
      <c r="BW66" s="1277"/>
      <c r="BX66" s="1277"/>
      <c r="BY66" s="1277"/>
      <c r="BZ66" s="1277"/>
      <c r="CA66" s="1277"/>
      <c r="CB66" s="1277"/>
      <c r="CC66" s="1277"/>
      <c r="CD66" s="1277"/>
      <c r="CE66" s="1277"/>
      <c r="CF66" s="1277"/>
      <c r="CG66" s="1277"/>
      <c r="CH66" s="1277"/>
      <c r="CI66" s="1277"/>
      <c r="CJ66" s="1277"/>
      <c r="CK66" s="1277"/>
      <c r="CL66" s="1277"/>
      <c r="CM66" s="1277"/>
      <c r="CN66" s="1277"/>
      <c r="CO66" s="1277"/>
      <c r="CP66" s="1277"/>
      <c r="CQ66" s="1277"/>
      <c r="CR66" s="1277"/>
      <c r="CS66" s="1277"/>
      <c r="CT66" s="1277"/>
      <c r="CU66" s="1277"/>
      <c r="CV66" s="1277"/>
      <c r="CW66" s="1277"/>
      <c r="CX66" s="1277"/>
      <c r="CY66" s="1277"/>
      <c r="CZ66" s="1277"/>
      <c r="DA66" s="1277"/>
      <c r="DB66" s="1277"/>
      <c r="DC66" s="1278"/>
    </row>
    <row r="67" spans="2:107" x14ac:dyDescent="0.15">
      <c r="B67" s="372"/>
      <c r="AN67" s="1276"/>
      <c r="AO67" s="1277"/>
      <c r="AP67" s="1277"/>
      <c r="AQ67" s="1277"/>
      <c r="AR67" s="1277"/>
      <c r="AS67" s="1277"/>
      <c r="AT67" s="1277"/>
      <c r="AU67" s="1277"/>
      <c r="AV67" s="1277"/>
      <c r="AW67" s="1277"/>
      <c r="AX67" s="1277"/>
      <c r="AY67" s="1277"/>
      <c r="AZ67" s="1277"/>
      <c r="BA67" s="1277"/>
      <c r="BB67" s="1277"/>
      <c r="BC67" s="1277"/>
      <c r="BD67" s="1277"/>
      <c r="BE67" s="1277"/>
      <c r="BF67" s="1277"/>
      <c r="BG67" s="1277"/>
      <c r="BH67" s="1277"/>
      <c r="BI67" s="1277"/>
      <c r="BJ67" s="1277"/>
      <c r="BK67" s="1277"/>
      <c r="BL67" s="1277"/>
      <c r="BM67" s="1277"/>
      <c r="BN67" s="1277"/>
      <c r="BO67" s="1277"/>
      <c r="BP67" s="1277"/>
      <c r="BQ67" s="1277"/>
      <c r="BR67" s="1277"/>
      <c r="BS67" s="1277"/>
      <c r="BT67" s="1277"/>
      <c r="BU67" s="1277"/>
      <c r="BV67" s="1277"/>
      <c r="BW67" s="1277"/>
      <c r="BX67" s="1277"/>
      <c r="BY67" s="1277"/>
      <c r="BZ67" s="1277"/>
      <c r="CA67" s="1277"/>
      <c r="CB67" s="1277"/>
      <c r="CC67" s="1277"/>
      <c r="CD67" s="1277"/>
      <c r="CE67" s="1277"/>
      <c r="CF67" s="1277"/>
      <c r="CG67" s="1277"/>
      <c r="CH67" s="1277"/>
      <c r="CI67" s="1277"/>
      <c r="CJ67" s="1277"/>
      <c r="CK67" s="1277"/>
      <c r="CL67" s="1277"/>
      <c r="CM67" s="1277"/>
      <c r="CN67" s="1277"/>
      <c r="CO67" s="1277"/>
      <c r="CP67" s="1277"/>
      <c r="CQ67" s="1277"/>
      <c r="CR67" s="1277"/>
      <c r="CS67" s="1277"/>
      <c r="CT67" s="1277"/>
      <c r="CU67" s="1277"/>
      <c r="CV67" s="1277"/>
      <c r="CW67" s="1277"/>
      <c r="CX67" s="1277"/>
      <c r="CY67" s="1277"/>
      <c r="CZ67" s="1277"/>
      <c r="DA67" s="1277"/>
      <c r="DB67" s="1277"/>
      <c r="DC67" s="1278"/>
    </row>
    <row r="68" spans="2:107" x14ac:dyDescent="0.15">
      <c r="B68" s="372"/>
      <c r="AN68" s="1276"/>
      <c r="AO68" s="1277"/>
      <c r="AP68" s="1277"/>
      <c r="AQ68" s="1277"/>
      <c r="AR68" s="1277"/>
      <c r="AS68" s="1277"/>
      <c r="AT68" s="1277"/>
      <c r="AU68" s="1277"/>
      <c r="AV68" s="1277"/>
      <c r="AW68" s="1277"/>
      <c r="AX68" s="1277"/>
      <c r="AY68" s="1277"/>
      <c r="AZ68" s="1277"/>
      <c r="BA68" s="1277"/>
      <c r="BB68" s="1277"/>
      <c r="BC68" s="1277"/>
      <c r="BD68" s="1277"/>
      <c r="BE68" s="1277"/>
      <c r="BF68" s="1277"/>
      <c r="BG68" s="1277"/>
      <c r="BH68" s="1277"/>
      <c r="BI68" s="1277"/>
      <c r="BJ68" s="1277"/>
      <c r="BK68" s="1277"/>
      <c r="BL68" s="1277"/>
      <c r="BM68" s="1277"/>
      <c r="BN68" s="1277"/>
      <c r="BO68" s="1277"/>
      <c r="BP68" s="1277"/>
      <c r="BQ68" s="1277"/>
      <c r="BR68" s="1277"/>
      <c r="BS68" s="1277"/>
      <c r="BT68" s="1277"/>
      <c r="BU68" s="1277"/>
      <c r="BV68" s="1277"/>
      <c r="BW68" s="1277"/>
      <c r="BX68" s="1277"/>
      <c r="BY68" s="1277"/>
      <c r="BZ68" s="1277"/>
      <c r="CA68" s="1277"/>
      <c r="CB68" s="1277"/>
      <c r="CC68" s="1277"/>
      <c r="CD68" s="1277"/>
      <c r="CE68" s="1277"/>
      <c r="CF68" s="1277"/>
      <c r="CG68" s="1277"/>
      <c r="CH68" s="1277"/>
      <c r="CI68" s="1277"/>
      <c r="CJ68" s="1277"/>
      <c r="CK68" s="1277"/>
      <c r="CL68" s="1277"/>
      <c r="CM68" s="1277"/>
      <c r="CN68" s="1277"/>
      <c r="CO68" s="1277"/>
      <c r="CP68" s="1277"/>
      <c r="CQ68" s="1277"/>
      <c r="CR68" s="1277"/>
      <c r="CS68" s="1277"/>
      <c r="CT68" s="1277"/>
      <c r="CU68" s="1277"/>
      <c r="CV68" s="1277"/>
      <c r="CW68" s="1277"/>
      <c r="CX68" s="1277"/>
      <c r="CY68" s="1277"/>
      <c r="CZ68" s="1277"/>
      <c r="DA68" s="1277"/>
      <c r="DB68" s="1277"/>
      <c r="DC68" s="1278"/>
    </row>
    <row r="69" spans="2:107" x14ac:dyDescent="0.15">
      <c r="B69" s="372"/>
      <c r="AN69" s="1279"/>
      <c r="AO69" s="1280"/>
      <c r="AP69" s="1280"/>
      <c r="AQ69" s="1280"/>
      <c r="AR69" s="1280"/>
      <c r="AS69" s="1280"/>
      <c r="AT69" s="1280"/>
      <c r="AU69" s="1280"/>
      <c r="AV69" s="1280"/>
      <c r="AW69" s="1280"/>
      <c r="AX69" s="1280"/>
      <c r="AY69" s="1280"/>
      <c r="AZ69" s="1280"/>
      <c r="BA69" s="1280"/>
      <c r="BB69" s="1280"/>
      <c r="BC69" s="1280"/>
      <c r="BD69" s="1280"/>
      <c r="BE69" s="1280"/>
      <c r="BF69" s="1280"/>
      <c r="BG69" s="1280"/>
      <c r="BH69" s="1280"/>
      <c r="BI69" s="1280"/>
      <c r="BJ69" s="1280"/>
      <c r="BK69" s="1280"/>
      <c r="BL69" s="1280"/>
      <c r="BM69" s="1280"/>
      <c r="BN69" s="1280"/>
      <c r="BO69" s="1280"/>
      <c r="BP69" s="1280"/>
      <c r="BQ69" s="1280"/>
      <c r="BR69" s="1280"/>
      <c r="BS69" s="1280"/>
      <c r="BT69" s="1280"/>
      <c r="BU69" s="1280"/>
      <c r="BV69" s="1280"/>
      <c r="BW69" s="1280"/>
      <c r="BX69" s="1280"/>
      <c r="BY69" s="1280"/>
      <c r="BZ69" s="1280"/>
      <c r="CA69" s="1280"/>
      <c r="CB69" s="1280"/>
      <c r="CC69" s="1280"/>
      <c r="CD69" s="1280"/>
      <c r="CE69" s="1280"/>
      <c r="CF69" s="1280"/>
      <c r="CG69" s="1280"/>
      <c r="CH69" s="1280"/>
      <c r="CI69" s="1280"/>
      <c r="CJ69" s="1280"/>
      <c r="CK69" s="1280"/>
      <c r="CL69" s="1280"/>
      <c r="CM69" s="1280"/>
      <c r="CN69" s="1280"/>
      <c r="CO69" s="1280"/>
      <c r="CP69" s="1280"/>
      <c r="CQ69" s="1280"/>
      <c r="CR69" s="1280"/>
      <c r="CS69" s="1280"/>
      <c r="CT69" s="1280"/>
      <c r="CU69" s="1280"/>
      <c r="CV69" s="1280"/>
      <c r="CW69" s="1280"/>
      <c r="CX69" s="1280"/>
      <c r="CY69" s="1280"/>
      <c r="CZ69" s="1280"/>
      <c r="DA69" s="1280"/>
      <c r="DB69" s="1280"/>
      <c r="DC69" s="1281"/>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604</v>
      </c>
    </row>
    <row r="72" spans="2:107" x14ac:dyDescent="0.15">
      <c r="B72" s="372"/>
      <c r="G72" s="1262"/>
      <c r="H72" s="1262"/>
      <c r="I72" s="1262"/>
      <c r="J72" s="1262"/>
      <c r="K72" s="382"/>
      <c r="L72" s="382"/>
      <c r="M72" s="383"/>
      <c r="N72" s="383"/>
      <c r="AN72" s="1263"/>
      <c r="AO72" s="1264"/>
      <c r="AP72" s="1264"/>
      <c r="AQ72" s="1264"/>
      <c r="AR72" s="1264"/>
      <c r="AS72" s="1264"/>
      <c r="AT72" s="1264"/>
      <c r="AU72" s="1264"/>
      <c r="AV72" s="1264"/>
      <c r="AW72" s="1264"/>
      <c r="AX72" s="1264"/>
      <c r="AY72" s="1264"/>
      <c r="AZ72" s="1264"/>
      <c r="BA72" s="1264"/>
      <c r="BB72" s="1264"/>
      <c r="BC72" s="1264"/>
      <c r="BD72" s="1264"/>
      <c r="BE72" s="1264"/>
      <c r="BF72" s="1264"/>
      <c r="BG72" s="1264"/>
      <c r="BH72" s="1264"/>
      <c r="BI72" s="1264"/>
      <c r="BJ72" s="1264"/>
      <c r="BK72" s="1264"/>
      <c r="BL72" s="1264"/>
      <c r="BM72" s="1264"/>
      <c r="BN72" s="1264"/>
      <c r="BO72" s="1265"/>
      <c r="BP72" s="1266" t="s">
        <v>563</v>
      </c>
      <c r="BQ72" s="1266"/>
      <c r="BR72" s="1266"/>
      <c r="BS72" s="1266"/>
      <c r="BT72" s="1266"/>
      <c r="BU72" s="1266"/>
      <c r="BV72" s="1266"/>
      <c r="BW72" s="1266"/>
      <c r="BX72" s="1266" t="s">
        <v>564</v>
      </c>
      <c r="BY72" s="1266"/>
      <c r="BZ72" s="1266"/>
      <c r="CA72" s="1266"/>
      <c r="CB72" s="1266"/>
      <c r="CC72" s="1266"/>
      <c r="CD72" s="1266"/>
      <c r="CE72" s="1266"/>
      <c r="CF72" s="1266" t="s">
        <v>565</v>
      </c>
      <c r="CG72" s="1266"/>
      <c r="CH72" s="1266"/>
      <c r="CI72" s="1266"/>
      <c r="CJ72" s="1266"/>
      <c r="CK72" s="1266"/>
      <c r="CL72" s="1266"/>
      <c r="CM72" s="1266"/>
      <c r="CN72" s="1266" t="s">
        <v>566</v>
      </c>
      <c r="CO72" s="1266"/>
      <c r="CP72" s="1266"/>
      <c r="CQ72" s="1266"/>
      <c r="CR72" s="1266"/>
      <c r="CS72" s="1266"/>
      <c r="CT72" s="1266"/>
      <c r="CU72" s="1266"/>
      <c r="CV72" s="1266" t="s">
        <v>567</v>
      </c>
      <c r="CW72" s="1266"/>
      <c r="CX72" s="1266"/>
      <c r="CY72" s="1266"/>
      <c r="CZ72" s="1266"/>
      <c r="DA72" s="1266"/>
      <c r="DB72" s="1266"/>
      <c r="DC72" s="1266"/>
    </row>
    <row r="73" spans="2:107" x14ac:dyDescent="0.15">
      <c r="B73" s="372"/>
      <c r="G73" s="1272"/>
      <c r="H73" s="1272"/>
      <c r="I73" s="1272"/>
      <c r="J73" s="1272"/>
      <c r="K73" s="1282"/>
      <c r="L73" s="1282"/>
      <c r="M73" s="1282"/>
      <c r="N73" s="1282"/>
      <c r="AM73" s="381"/>
      <c r="AN73" s="1269" t="s">
        <v>605</v>
      </c>
      <c r="AO73" s="1269"/>
      <c r="AP73" s="1269"/>
      <c r="AQ73" s="1269"/>
      <c r="AR73" s="1269"/>
      <c r="AS73" s="1269"/>
      <c r="AT73" s="1269"/>
      <c r="AU73" s="1269"/>
      <c r="AV73" s="1269"/>
      <c r="AW73" s="1269"/>
      <c r="AX73" s="1269"/>
      <c r="AY73" s="1269"/>
      <c r="AZ73" s="1269"/>
      <c r="BA73" s="1269"/>
      <c r="BB73" s="1269" t="s">
        <v>606</v>
      </c>
      <c r="BC73" s="1269"/>
      <c r="BD73" s="1269"/>
      <c r="BE73" s="1269"/>
      <c r="BF73" s="1269"/>
      <c r="BG73" s="1269"/>
      <c r="BH73" s="1269"/>
      <c r="BI73" s="1269"/>
      <c r="BJ73" s="1269"/>
      <c r="BK73" s="1269"/>
      <c r="BL73" s="1269"/>
      <c r="BM73" s="1269"/>
      <c r="BN73" s="1269"/>
      <c r="BO73" s="1269"/>
      <c r="BP73" s="1267">
        <v>87.7</v>
      </c>
      <c r="BQ73" s="1267"/>
      <c r="BR73" s="1267"/>
      <c r="BS73" s="1267"/>
      <c r="BT73" s="1267"/>
      <c r="BU73" s="1267"/>
      <c r="BV73" s="1267"/>
      <c r="BW73" s="1267"/>
      <c r="BX73" s="1267">
        <v>90.9</v>
      </c>
      <c r="BY73" s="1267"/>
      <c r="BZ73" s="1267"/>
      <c r="CA73" s="1267"/>
      <c r="CB73" s="1267"/>
      <c r="CC73" s="1267"/>
      <c r="CD73" s="1267"/>
      <c r="CE73" s="1267"/>
      <c r="CF73" s="1267">
        <v>80.099999999999994</v>
      </c>
      <c r="CG73" s="1267"/>
      <c r="CH73" s="1267"/>
      <c r="CI73" s="1267"/>
      <c r="CJ73" s="1267"/>
      <c r="CK73" s="1267"/>
      <c r="CL73" s="1267"/>
      <c r="CM73" s="1267"/>
      <c r="CN73" s="1267">
        <v>63.5</v>
      </c>
      <c r="CO73" s="1267"/>
      <c r="CP73" s="1267"/>
      <c r="CQ73" s="1267"/>
      <c r="CR73" s="1267"/>
      <c r="CS73" s="1267"/>
      <c r="CT73" s="1267"/>
      <c r="CU73" s="1267"/>
      <c r="CV73" s="1267">
        <v>54.7</v>
      </c>
      <c r="CW73" s="1267"/>
      <c r="CX73" s="1267"/>
      <c r="CY73" s="1267"/>
      <c r="CZ73" s="1267"/>
      <c r="DA73" s="1267"/>
      <c r="DB73" s="1267"/>
      <c r="DC73" s="1267"/>
    </row>
    <row r="74" spans="2:107" x14ac:dyDescent="0.15">
      <c r="B74" s="372"/>
      <c r="G74" s="1272"/>
      <c r="H74" s="1272"/>
      <c r="I74" s="1272"/>
      <c r="J74" s="1272"/>
      <c r="K74" s="1282"/>
      <c r="L74" s="1282"/>
      <c r="M74" s="1282"/>
      <c r="N74" s="1282"/>
      <c r="AM74" s="381"/>
      <c r="AN74" s="1269"/>
      <c r="AO74" s="1269"/>
      <c r="AP74" s="1269"/>
      <c r="AQ74" s="1269"/>
      <c r="AR74" s="1269"/>
      <c r="AS74" s="1269"/>
      <c r="AT74" s="1269"/>
      <c r="AU74" s="1269"/>
      <c r="AV74" s="1269"/>
      <c r="AW74" s="1269"/>
      <c r="AX74" s="1269"/>
      <c r="AY74" s="1269"/>
      <c r="AZ74" s="1269"/>
      <c r="BA74" s="1269"/>
      <c r="BB74" s="1269"/>
      <c r="BC74" s="1269"/>
      <c r="BD74" s="1269"/>
      <c r="BE74" s="1269"/>
      <c r="BF74" s="1269"/>
      <c r="BG74" s="1269"/>
      <c r="BH74" s="1269"/>
      <c r="BI74" s="1269"/>
      <c r="BJ74" s="1269"/>
      <c r="BK74" s="1269"/>
      <c r="BL74" s="1269"/>
      <c r="BM74" s="1269"/>
      <c r="BN74" s="1269"/>
      <c r="BO74" s="1269"/>
      <c r="BP74" s="1267"/>
      <c r="BQ74" s="1267"/>
      <c r="BR74" s="1267"/>
      <c r="BS74" s="1267"/>
      <c r="BT74" s="1267"/>
      <c r="BU74" s="1267"/>
      <c r="BV74" s="1267"/>
      <c r="BW74" s="1267"/>
      <c r="BX74" s="1267"/>
      <c r="BY74" s="1267"/>
      <c r="BZ74" s="1267"/>
      <c r="CA74" s="1267"/>
      <c r="CB74" s="1267"/>
      <c r="CC74" s="1267"/>
      <c r="CD74" s="1267"/>
      <c r="CE74" s="1267"/>
      <c r="CF74" s="1267"/>
      <c r="CG74" s="1267"/>
      <c r="CH74" s="1267"/>
      <c r="CI74" s="1267"/>
      <c r="CJ74" s="1267"/>
      <c r="CK74" s="1267"/>
      <c r="CL74" s="1267"/>
      <c r="CM74" s="1267"/>
      <c r="CN74" s="1267"/>
      <c r="CO74" s="1267"/>
      <c r="CP74" s="1267"/>
      <c r="CQ74" s="1267"/>
      <c r="CR74" s="1267"/>
      <c r="CS74" s="1267"/>
      <c r="CT74" s="1267"/>
      <c r="CU74" s="1267"/>
      <c r="CV74" s="1267"/>
      <c r="CW74" s="1267"/>
      <c r="CX74" s="1267"/>
      <c r="CY74" s="1267"/>
      <c r="CZ74" s="1267"/>
      <c r="DA74" s="1267"/>
      <c r="DB74" s="1267"/>
      <c r="DC74" s="1267"/>
    </row>
    <row r="75" spans="2:107" x14ac:dyDescent="0.15">
      <c r="B75" s="372"/>
      <c r="G75" s="1272"/>
      <c r="H75" s="1272"/>
      <c r="I75" s="1262"/>
      <c r="J75" s="1262"/>
      <c r="K75" s="1268"/>
      <c r="L75" s="1268"/>
      <c r="M75" s="1268"/>
      <c r="N75" s="1268"/>
      <c r="AM75" s="381"/>
      <c r="AN75" s="1269"/>
      <c r="AO75" s="1269"/>
      <c r="AP75" s="1269"/>
      <c r="AQ75" s="1269"/>
      <c r="AR75" s="1269"/>
      <c r="AS75" s="1269"/>
      <c r="AT75" s="1269"/>
      <c r="AU75" s="1269"/>
      <c r="AV75" s="1269"/>
      <c r="AW75" s="1269"/>
      <c r="AX75" s="1269"/>
      <c r="AY75" s="1269"/>
      <c r="AZ75" s="1269"/>
      <c r="BA75" s="1269"/>
      <c r="BB75" s="1269" t="s">
        <v>611</v>
      </c>
      <c r="BC75" s="1269"/>
      <c r="BD75" s="1269"/>
      <c r="BE75" s="1269"/>
      <c r="BF75" s="1269"/>
      <c r="BG75" s="1269"/>
      <c r="BH75" s="1269"/>
      <c r="BI75" s="1269"/>
      <c r="BJ75" s="1269"/>
      <c r="BK75" s="1269"/>
      <c r="BL75" s="1269"/>
      <c r="BM75" s="1269"/>
      <c r="BN75" s="1269"/>
      <c r="BO75" s="1269"/>
      <c r="BP75" s="1267">
        <v>12</v>
      </c>
      <c r="BQ75" s="1267"/>
      <c r="BR75" s="1267"/>
      <c r="BS75" s="1267"/>
      <c r="BT75" s="1267"/>
      <c r="BU75" s="1267"/>
      <c r="BV75" s="1267"/>
      <c r="BW75" s="1267"/>
      <c r="BX75" s="1267">
        <v>12.4</v>
      </c>
      <c r="BY75" s="1267"/>
      <c r="BZ75" s="1267"/>
      <c r="CA75" s="1267"/>
      <c r="CB75" s="1267"/>
      <c r="CC75" s="1267"/>
      <c r="CD75" s="1267"/>
      <c r="CE75" s="1267"/>
      <c r="CF75" s="1267">
        <v>12.4</v>
      </c>
      <c r="CG75" s="1267"/>
      <c r="CH75" s="1267"/>
      <c r="CI75" s="1267"/>
      <c r="CJ75" s="1267"/>
      <c r="CK75" s="1267"/>
      <c r="CL75" s="1267"/>
      <c r="CM75" s="1267"/>
      <c r="CN75" s="1267">
        <v>12.4</v>
      </c>
      <c r="CO75" s="1267"/>
      <c r="CP75" s="1267"/>
      <c r="CQ75" s="1267"/>
      <c r="CR75" s="1267"/>
      <c r="CS75" s="1267"/>
      <c r="CT75" s="1267"/>
      <c r="CU75" s="1267"/>
      <c r="CV75" s="1267">
        <v>12.2</v>
      </c>
      <c r="CW75" s="1267"/>
      <c r="CX75" s="1267"/>
      <c r="CY75" s="1267"/>
      <c r="CZ75" s="1267"/>
      <c r="DA75" s="1267"/>
      <c r="DB75" s="1267"/>
      <c r="DC75" s="1267"/>
    </row>
    <row r="76" spans="2:107" x14ac:dyDescent="0.15">
      <c r="B76" s="372"/>
      <c r="G76" s="1272"/>
      <c r="H76" s="1272"/>
      <c r="I76" s="1262"/>
      <c r="J76" s="1262"/>
      <c r="K76" s="1268"/>
      <c r="L76" s="1268"/>
      <c r="M76" s="1268"/>
      <c r="N76" s="1268"/>
      <c r="AM76" s="381"/>
      <c r="AN76" s="1269"/>
      <c r="AO76" s="1269"/>
      <c r="AP76" s="1269"/>
      <c r="AQ76" s="1269"/>
      <c r="AR76" s="1269"/>
      <c r="AS76" s="1269"/>
      <c r="AT76" s="1269"/>
      <c r="AU76" s="1269"/>
      <c r="AV76" s="1269"/>
      <c r="AW76" s="1269"/>
      <c r="AX76" s="1269"/>
      <c r="AY76" s="1269"/>
      <c r="AZ76" s="1269"/>
      <c r="BA76" s="1269"/>
      <c r="BB76" s="1269"/>
      <c r="BC76" s="1269"/>
      <c r="BD76" s="1269"/>
      <c r="BE76" s="1269"/>
      <c r="BF76" s="1269"/>
      <c r="BG76" s="1269"/>
      <c r="BH76" s="1269"/>
      <c r="BI76" s="1269"/>
      <c r="BJ76" s="1269"/>
      <c r="BK76" s="1269"/>
      <c r="BL76" s="1269"/>
      <c r="BM76" s="1269"/>
      <c r="BN76" s="1269"/>
      <c r="BO76" s="1269"/>
      <c r="BP76" s="1267"/>
      <c r="BQ76" s="1267"/>
      <c r="BR76" s="1267"/>
      <c r="BS76" s="1267"/>
      <c r="BT76" s="1267"/>
      <c r="BU76" s="1267"/>
      <c r="BV76" s="1267"/>
      <c r="BW76" s="1267"/>
      <c r="BX76" s="1267"/>
      <c r="BY76" s="1267"/>
      <c r="BZ76" s="1267"/>
      <c r="CA76" s="1267"/>
      <c r="CB76" s="1267"/>
      <c r="CC76" s="1267"/>
      <c r="CD76" s="1267"/>
      <c r="CE76" s="1267"/>
      <c r="CF76" s="1267"/>
      <c r="CG76" s="1267"/>
      <c r="CH76" s="1267"/>
      <c r="CI76" s="1267"/>
      <c r="CJ76" s="1267"/>
      <c r="CK76" s="1267"/>
      <c r="CL76" s="1267"/>
      <c r="CM76" s="1267"/>
      <c r="CN76" s="1267"/>
      <c r="CO76" s="1267"/>
      <c r="CP76" s="1267"/>
      <c r="CQ76" s="1267"/>
      <c r="CR76" s="1267"/>
      <c r="CS76" s="1267"/>
      <c r="CT76" s="1267"/>
      <c r="CU76" s="1267"/>
      <c r="CV76" s="1267"/>
      <c r="CW76" s="1267"/>
      <c r="CX76" s="1267"/>
      <c r="CY76" s="1267"/>
      <c r="CZ76" s="1267"/>
      <c r="DA76" s="1267"/>
      <c r="DB76" s="1267"/>
      <c r="DC76" s="1267"/>
    </row>
    <row r="77" spans="2:107" x14ac:dyDescent="0.15">
      <c r="B77" s="372"/>
      <c r="G77" s="1262"/>
      <c r="H77" s="1262"/>
      <c r="I77" s="1262"/>
      <c r="J77" s="1262"/>
      <c r="K77" s="1282"/>
      <c r="L77" s="1282"/>
      <c r="M77" s="1282"/>
      <c r="N77" s="1282"/>
      <c r="AN77" s="1266" t="s">
        <v>608</v>
      </c>
      <c r="AO77" s="1266"/>
      <c r="AP77" s="1266"/>
      <c r="AQ77" s="1266"/>
      <c r="AR77" s="1266"/>
      <c r="AS77" s="1266"/>
      <c r="AT77" s="1266"/>
      <c r="AU77" s="1266"/>
      <c r="AV77" s="1266"/>
      <c r="AW77" s="1266"/>
      <c r="AX77" s="1266"/>
      <c r="AY77" s="1266"/>
      <c r="AZ77" s="1266"/>
      <c r="BA77" s="1266"/>
      <c r="BB77" s="1269" t="s">
        <v>606</v>
      </c>
      <c r="BC77" s="1269"/>
      <c r="BD77" s="1269"/>
      <c r="BE77" s="1269"/>
      <c r="BF77" s="1269"/>
      <c r="BG77" s="1269"/>
      <c r="BH77" s="1269"/>
      <c r="BI77" s="1269"/>
      <c r="BJ77" s="1269"/>
      <c r="BK77" s="1269"/>
      <c r="BL77" s="1269"/>
      <c r="BM77" s="1269"/>
      <c r="BN77" s="1269"/>
      <c r="BO77" s="1269"/>
      <c r="BP77" s="1267">
        <v>48</v>
      </c>
      <c r="BQ77" s="1267"/>
      <c r="BR77" s="1267"/>
      <c r="BS77" s="1267"/>
      <c r="BT77" s="1267"/>
      <c r="BU77" s="1267"/>
      <c r="BV77" s="1267"/>
      <c r="BW77" s="1267"/>
      <c r="BX77" s="1267">
        <v>49.1</v>
      </c>
      <c r="BY77" s="1267"/>
      <c r="BZ77" s="1267"/>
      <c r="CA77" s="1267"/>
      <c r="CB77" s="1267"/>
      <c r="CC77" s="1267"/>
      <c r="CD77" s="1267"/>
      <c r="CE77" s="1267"/>
      <c r="CF77" s="1267">
        <v>41.5</v>
      </c>
      <c r="CG77" s="1267"/>
      <c r="CH77" s="1267"/>
      <c r="CI77" s="1267"/>
      <c r="CJ77" s="1267"/>
      <c r="CK77" s="1267"/>
      <c r="CL77" s="1267"/>
      <c r="CM77" s="1267"/>
      <c r="CN77" s="1267">
        <v>25.2</v>
      </c>
      <c r="CO77" s="1267"/>
      <c r="CP77" s="1267"/>
      <c r="CQ77" s="1267"/>
      <c r="CR77" s="1267"/>
      <c r="CS77" s="1267"/>
      <c r="CT77" s="1267"/>
      <c r="CU77" s="1267"/>
      <c r="CV77" s="1267">
        <v>15.7</v>
      </c>
      <c r="CW77" s="1267"/>
      <c r="CX77" s="1267"/>
      <c r="CY77" s="1267"/>
      <c r="CZ77" s="1267"/>
      <c r="DA77" s="1267"/>
      <c r="DB77" s="1267"/>
      <c r="DC77" s="1267"/>
    </row>
    <row r="78" spans="2:107" x14ac:dyDescent="0.15">
      <c r="B78" s="372"/>
      <c r="G78" s="1262"/>
      <c r="H78" s="1262"/>
      <c r="I78" s="1262"/>
      <c r="J78" s="1262"/>
      <c r="K78" s="1282"/>
      <c r="L78" s="1282"/>
      <c r="M78" s="1282"/>
      <c r="N78" s="1282"/>
      <c r="AN78" s="1266"/>
      <c r="AO78" s="1266"/>
      <c r="AP78" s="1266"/>
      <c r="AQ78" s="1266"/>
      <c r="AR78" s="1266"/>
      <c r="AS78" s="1266"/>
      <c r="AT78" s="1266"/>
      <c r="AU78" s="1266"/>
      <c r="AV78" s="1266"/>
      <c r="AW78" s="1266"/>
      <c r="AX78" s="1266"/>
      <c r="AY78" s="1266"/>
      <c r="AZ78" s="1266"/>
      <c r="BA78" s="1266"/>
      <c r="BB78" s="1269"/>
      <c r="BC78" s="1269"/>
      <c r="BD78" s="1269"/>
      <c r="BE78" s="1269"/>
      <c r="BF78" s="1269"/>
      <c r="BG78" s="1269"/>
      <c r="BH78" s="1269"/>
      <c r="BI78" s="1269"/>
      <c r="BJ78" s="1269"/>
      <c r="BK78" s="1269"/>
      <c r="BL78" s="1269"/>
      <c r="BM78" s="1269"/>
      <c r="BN78" s="1269"/>
      <c r="BO78" s="1269"/>
      <c r="BP78" s="1267"/>
      <c r="BQ78" s="1267"/>
      <c r="BR78" s="1267"/>
      <c r="BS78" s="1267"/>
      <c r="BT78" s="1267"/>
      <c r="BU78" s="1267"/>
      <c r="BV78" s="1267"/>
      <c r="BW78" s="1267"/>
      <c r="BX78" s="1267"/>
      <c r="BY78" s="1267"/>
      <c r="BZ78" s="1267"/>
      <c r="CA78" s="1267"/>
      <c r="CB78" s="1267"/>
      <c r="CC78" s="1267"/>
      <c r="CD78" s="1267"/>
      <c r="CE78" s="1267"/>
      <c r="CF78" s="1267"/>
      <c r="CG78" s="1267"/>
      <c r="CH78" s="1267"/>
      <c r="CI78" s="1267"/>
      <c r="CJ78" s="1267"/>
      <c r="CK78" s="1267"/>
      <c r="CL78" s="1267"/>
      <c r="CM78" s="1267"/>
      <c r="CN78" s="1267"/>
      <c r="CO78" s="1267"/>
      <c r="CP78" s="1267"/>
      <c r="CQ78" s="1267"/>
      <c r="CR78" s="1267"/>
      <c r="CS78" s="1267"/>
      <c r="CT78" s="1267"/>
      <c r="CU78" s="1267"/>
      <c r="CV78" s="1267"/>
      <c r="CW78" s="1267"/>
      <c r="CX78" s="1267"/>
      <c r="CY78" s="1267"/>
      <c r="CZ78" s="1267"/>
      <c r="DA78" s="1267"/>
      <c r="DB78" s="1267"/>
      <c r="DC78" s="1267"/>
    </row>
    <row r="79" spans="2:107" x14ac:dyDescent="0.15">
      <c r="B79" s="372"/>
      <c r="G79" s="1262"/>
      <c r="H79" s="1262"/>
      <c r="I79" s="1271"/>
      <c r="J79" s="1271"/>
      <c r="K79" s="1283"/>
      <c r="L79" s="1283"/>
      <c r="M79" s="1283"/>
      <c r="N79" s="1283"/>
      <c r="AN79" s="1266"/>
      <c r="AO79" s="1266"/>
      <c r="AP79" s="1266"/>
      <c r="AQ79" s="1266"/>
      <c r="AR79" s="1266"/>
      <c r="AS79" s="1266"/>
      <c r="AT79" s="1266"/>
      <c r="AU79" s="1266"/>
      <c r="AV79" s="1266"/>
      <c r="AW79" s="1266"/>
      <c r="AX79" s="1266"/>
      <c r="AY79" s="1266"/>
      <c r="AZ79" s="1266"/>
      <c r="BA79" s="1266"/>
      <c r="BB79" s="1269" t="s">
        <v>611</v>
      </c>
      <c r="BC79" s="1269"/>
      <c r="BD79" s="1269"/>
      <c r="BE79" s="1269"/>
      <c r="BF79" s="1269"/>
      <c r="BG79" s="1269"/>
      <c r="BH79" s="1269"/>
      <c r="BI79" s="1269"/>
      <c r="BJ79" s="1269"/>
      <c r="BK79" s="1269"/>
      <c r="BL79" s="1269"/>
      <c r="BM79" s="1269"/>
      <c r="BN79" s="1269"/>
      <c r="BO79" s="1269"/>
      <c r="BP79" s="1267">
        <v>9.6</v>
      </c>
      <c r="BQ79" s="1267"/>
      <c r="BR79" s="1267"/>
      <c r="BS79" s="1267"/>
      <c r="BT79" s="1267"/>
      <c r="BU79" s="1267"/>
      <c r="BV79" s="1267"/>
      <c r="BW79" s="1267"/>
      <c r="BX79" s="1267">
        <v>9.5</v>
      </c>
      <c r="BY79" s="1267"/>
      <c r="BZ79" s="1267"/>
      <c r="CA79" s="1267"/>
      <c r="CB79" s="1267"/>
      <c r="CC79" s="1267"/>
      <c r="CD79" s="1267"/>
      <c r="CE79" s="1267"/>
      <c r="CF79" s="1267">
        <v>9.1999999999999993</v>
      </c>
      <c r="CG79" s="1267"/>
      <c r="CH79" s="1267"/>
      <c r="CI79" s="1267"/>
      <c r="CJ79" s="1267"/>
      <c r="CK79" s="1267"/>
      <c r="CL79" s="1267"/>
      <c r="CM79" s="1267"/>
      <c r="CN79" s="1267">
        <v>8.9</v>
      </c>
      <c r="CO79" s="1267"/>
      <c r="CP79" s="1267"/>
      <c r="CQ79" s="1267"/>
      <c r="CR79" s="1267"/>
      <c r="CS79" s="1267"/>
      <c r="CT79" s="1267"/>
      <c r="CU79" s="1267"/>
      <c r="CV79" s="1267">
        <v>8.9</v>
      </c>
      <c r="CW79" s="1267"/>
      <c r="CX79" s="1267"/>
      <c r="CY79" s="1267"/>
      <c r="CZ79" s="1267"/>
      <c r="DA79" s="1267"/>
      <c r="DB79" s="1267"/>
      <c r="DC79" s="1267"/>
    </row>
    <row r="80" spans="2:107" x14ac:dyDescent="0.15">
      <c r="B80" s="372"/>
      <c r="G80" s="1262"/>
      <c r="H80" s="1262"/>
      <c r="I80" s="1271"/>
      <c r="J80" s="1271"/>
      <c r="K80" s="1283"/>
      <c r="L80" s="1283"/>
      <c r="M80" s="1283"/>
      <c r="N80" s="1283"/>
      <c r="AN80" s="1266"/>
      <c r="AO80" s="1266"/>
      <c r="AP80" s="1266"/>
      <c r="AQ80" s="1266"/>
      <c r="AR80" s="1266"/>
      <c r="AS80" s="1266"/>
      <c r="AT80" s="1266"/>
      <c r="AU80" s="1266"/>
      <c r="AV80" s="1266"/>
      <c r="AW80" s="1266"/>
      <c r="AX80" s="1266"/>
      <c r="AY80" s="1266"/>
      <c r="AZ80" s="1266"/>
      <c r="BA80" s="1266"/>
      <c r="BB80" s="1269"/>
      <c r="BC80" s="1269"/>
      <c r="BD80" s="1269"/>
      <c r="BE80" s="1269"/>
      <c r="BF80" s="1269"/>
      <c r="BG80" s="1269"/>
      <c r="BH80" s="1269"/>
      <c r="BI80" s="1269"/>
      <c r="BJ80" s="1269"/>
      <c r="BK80" s="1269"/>
      <c r="BL80" s="1269"/>
      <c r="BM80" s="1269"/>
      <c r="BN80" s="1269"/>
      <c r="BO80" s="1269"/>
      <c r="BP80" s="1267"/>
      <c r="BQ80" s="1267"/>
      <c r="BR80" s="1267"/>
      <c r="BS80" s="1267"/>
      <c r="BT80" s="1267"/>
      <c r="BU80" s="1267"/>
      <c r="BV80" s="1267"/>
      <c r="BW80" s="1267"/>
      <c r="BX80" s="1267"/>
      <c r="BY80" s="1267"/>
      <c r="BZ80" s="1267"/>
      <c r="CA80" s="1267"/>
      <c r="CB80" s="1267"/>
      <c r="CC80" s="1267"/>
      <c r="CD80" s="1267"/>
      <c r="CE80" s="1267"/>
      <c r="CF80" s="1267"/>
      <c r="CG80" s="1267"/>
      <c r="CH80" s="1267"/>
      <c r="CI80" s="1267"/>
      <c r="CJ80" s="1267"/>
      <c r="CK80" s="1267"/>
      <c r="CL80" s="1267"/>
      <c r="CM80" s="1267"/>
      <c r="CN80" s="1267"/>
      <c r="CO80" s="1267"/>
      <c r="CP80" s="1267"/>
      <c r="CQ80" s="1267"/>
      <c r="CR80" s="1267"/>
      <c r="CS80" s="1267"/>
      <c r="CT80" s="1267"/>
      <c r="CU80" s="1267"/>
      <c r="CV80" s="1267"/>
      <c r="CW80" s="1267"/>
      <c r="CX80" s="1267"/>
      <c r="CY80" s="1267"/>
      <c r="CZ80" s="1267"/>
      <c r="DA80" s="1267"/>
      <c r="DB80" s="1267"/>
      <c r="DC80" s="1267"/>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U3LH+4ukxp9TLKSrRgtrTRbIeDLR+ZR6JfO67EoP+JuAcPiC/3zmnbeVcIpzoZu+ZS4+QS/WSEzNoJdvG5SdLg==" saltValue="HCF24xY39kUAiOATwBkQZ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510</v>
      </c>
    </row>
  </sheetData>
  <sheetProtection algorithmName="SHA-512" hashValue="OwNuLmQ0y8PG7QmXmyVIcAm3nfrLWPTCOI92ss7huXosVAILk6fyBU9k94lVcYor5X1/hxjs61oEaIYhJVKE7A==" saltValue="6nsshai3p9XqeMWIgtB9pg=="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510</v>
      </c>
    </row>
  </sheetData>
  <sheetProtection algorithmName="SHA-512" hashValue="7HeAyWKLldWPXe5isvL59x52CxasC71+gVFeoRNrliGwioxVqvkpgCGGpLbxLbNsq8TlB9zLt1I1KpedWwBaag==" saltValue="06yiyYnBES7QVkiing5pcQ=="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560</v>
      </c>
      <c r="G2" s="151"/>
      <c r="H2" s="152"/>
    </row>
    <row r="3" spans="1:8" x14ac:dyDescent="0.15">
      <c r="A3" s="148" t="s">
        <v>553</v>
      </c>
      <c r="B3" s="153"/>
      <c r="C3" s="154"/>
      <c r="D3" s="155">
        <v>81726</v>
      </c>
      <c r="E3" s="156"/>
      <c r="F3" s="157">
        <v>85173</v>
      </c>
      <c r="G3" s="158"/>
      <c r="H3" s="159"/>
    </row>
    <row r="4" spans="1:8" x14ac:dyDescent="0.15">
      <c r="A4" s="160"/>
      <c r="B4" s="161"/>
      <c r="C4" s="162"/>
      <c r="D4" s="163">
        <v>36487</v>
      </c>
      <c r="E4" s="164"/>
      <c r="F4" s="165">
        <v>43913</v>
      </c>
      <c r="G4" s="166"/>
      <c r="H4" s="167"/>
    </row>
    <row r="5" spans="1:8" x14ac:dyDescent="0.15">
      <c r="A5" s="148" t="s">
        <v>555</v>
      </c>
      <c r="B5" s="153"/>
      <c r="C5" s="154"/>
      <c r="D5" s="155">
        <v>54428</v>
      </c>
      <c r="E5" s="156"/>
      <c r="F5" s="157">
        <v>94081</v>
      </c>
      <c r="G5" s="158"/>
      <c r="H5" s="159"/>
    </row>
    <row r="6" spans="1:8" x14ac:dyDescent="0.15">
      <c r="A6" s="160"/>
      <c r="B6" s="161"/>
      <c r="C6" s="162"/>
      <c r="D6" s="163">
        <v>24779</v>
      </c>
      <c r="E6" s="164"/>
      <c r="F6" s="165">
        <v>48949</v>
      </c>
      <c r="G6" s="166"/>
      <c r="H6" s="167"/>
    </row>
    <row r="7" spans="1:8" x14ac:dyDescent="0.15">
      <c r="A7" s="148" t="s">
        <v>556</v>
      </c>
      <c r="B7" s="153"/>
      <c r="C7" s="154"/>
      <c r="D7" s="155">
        <v>51769</v>
      </c>
      <c r="E7" s="156"/>
      <c r="F7" s="157">
        <v>92632</v>
      </c>
      <c r="G7" s="158"/>
      <c r="H7" s="159"/>
    </row>
    <row r="8" spans="1:8" x14ac:dyDescent="0.15">
      <c r="A8" s="160"/>
      <c r="B8" s="161"/>
      <c r="C8" s="162"/>
      <c r="D8" s="163">
        <v>31487</v>
      </c>
      <c r="E8" s="164"/>
      <c r="F8" s="165">
        <v>47978</v>
      </c>
      <c r="G8" s="166"/>
      <c r="H8" s="167"/>
    </row>
    <row r="9" spans="1:8" x14ac:dyDescent="0.15">
      <c r="A9" s="148" t="s">
        <v>557</v>
      </c>
      <c r="B9" s="153"/>
      <c r="C9" s="154"/>
      <c r="D9" s="155">
        <v>61918</v>
      </c>
      <c r="E9" s="156"/>
      <c r="F9" s="157">
        <v>96469</v>
      </c>
      <c r="G9" s="158"/>
      <c r="H9" s="159"/>
    </row>
    <row r="10" spans="1:8" x14ac:dyDescent="0.15">
      <c r="A10" s="160"/>
      <c r="B10" s="161"/>
      <c r="C10" s="162"/>
      <c r="D10" s="163">
        <v>24809</v>
      </c>
      <c r="E10" s="164"/>
      <c r="F10" s="165">
        <v>49775</v>
      </c>
      <c r="G10" s="166"/>
      <c r="H10" s="167"/>
    </row>
    <row r="11" spans="1:8" x14ac:dyDescent="0.15">
      <c r="A11" s="148" t="s">
        <v>558</v>
      </c>
      <c r="B11" s="153"/>
      <c r="C11" s="154"/>
      <c r="D11" s="155">
        <v>61950</v>
      </c>
      <c r="E11" s="156"/>
      <c r="F11" s="157">
        <v>85743</v>
      </c>
      <c r="G11" s="158"/>
      <c r="H11" s="159"/>
    </row>
    <row r="12" spans="1:8" x14ac:dyDescent="0.15">
      <c r="A12" s="160"/>
      <c r="B12" s="161"/>
      <c r="C12" s="168"/>
      <c r="D12" s="163">
        <v>38873</v>
      </c>
      <c r="E12" s="164"/>
      <c r="F12" s="165">
        <v>45231</v>
      </c>
      <c r="G12" s="166"/>
      <c r="H12" s="167"/>
    </row>
    <row r="13" spans="1:8" x14ac:dyDescent="0.15">
      <c r="A13" s="148"/>
      <c r="B13" s="153"/>
      <c r="C13" s="169"/>
      <c r="D13" s="170">
        <v>62358</v>
      </c>
      <c r="E13" s="171"/>
      <c r="F13" s="172">
        <v>90820</v>
      </c>
      <c r="G13" s="173"/>
      <c r="H13" s="159"/>
    </row>
    <row r="14" spans="1:8" x14ac:dyDescent="0.15">
      <c r="A14" s="160"/>
      <c r="B14" s="161"/>
      <c r="C14" s="162"/>
      <c r="D14" s="163">
        <v>31287</v>
      </c>
      <c r="E14" s="164"/>
      <c r="F14" s="165">
        <v>47169</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3.53</v>
      </c>
      <c r="C19" s="174">
        <f>ROUND(VALUE(SUBSTITUTE(実質収支比率等に係る経年分析!G$48,"▲","-")),2)</f>
        <v>6.23</v>
      </c>
      <c r="D19" s="174">
        <f>ROUND(VALUE(SUBSTITUTE(実質収支比率等に係る経年分析!H$48,"▲","-")),2)</f>
        <v>7.63</v>
      </c>
      <c r="E19" s="174">
        <f>ROUND(VALUE(SUBSTITUTE(実質収支比率等に係る経年分析!I$48,"▲","-")),2)</f>
        <v>4.7</v>
      </c>
      <c r="F19" s="174">
        <f>ROUND(VALUE(SUBSTITUTE(実質収支比率等に係る経年分析!J$48,"▲","-")),2)</f>
        <v>5.36</v>
      </c>
    </row>
    <row r="20" spans="1:11" x14ac:dyDescent="0.15">
      <c r="A20" s="174" t="s">
        <v>56</v>
      </c>
      <c r="B20" s="174">
        <f>ROUND(VALUE(SUBSTITUTE(実質収支比率等に係る経年分析!F$47,"▲","-")),2)</f>
        <v>31.81</v>
      </c>
      <c r="C20" s="174">
        <f>ROUND(VALUE(SUBSTITUTE(実質収支比率等に係る経年分析!G$47,"▲","-")),2)</f>
        <v>32</v>
      </c>
      <c r="D20" s="174">
        <f>ROUND(VALUE(SUBSTITUTE(実質収支比率等に係る経年分析!H$47,"▲","-")),2)</f>
        <v>30.18</v>
      </c>
      <c r="E20" s="174">
        <f>ROUND(VALUE(SUBSTITUTE(実質収支比率等に係る経年分析!I$47,"▲","-")),2)</f>
        <v>30.67</v>
      </c>
      <c r="F20" s="174">
        <f>ROUND(VALUE(SUBSTITUTE(実質収支比率等に係る経年分析!J$47,"▲","-")),2)</f>
        <v>31.5</v>
      </c>
    </row>
    <row r="21" spans="1:11" x14ac:dyDescent="0.15">
      <c r="A21" s="174" t="s">
        <v>57</v>
      </c>
      <c r="B21" s="174">
        <f>IF(ISNUMBER(VALUE(SUBSTITUTE(実質収支比率等に係る経年分析!F$49,"▲","-"))),ROUND(VALUE(SUBSTITUTE(実質収支比率等に係る経年分析!F$49,"▲","-")),2),NA())</f>
        <v>-0.11</v>
      </c>
      <c r="C21" s="174">
        <f>IF(ISNUMBER(VALUE(SUBSTITUTE(実質収支比率等に係る経年分析!G$49,"▲","-"))),ROUND(VALUE(SUBSTITUTE(実質収支比率等に係る経年分析!G$49,"▲","-")),2),NA())</f>
        <v>2.33</v>
      </c>
      <c r="D21" s="174">
        <f>IF(ISNUMBER(VALUE(SUBSTITUTE(実質収支比率等に係る経年分析!H$49,"▲","-"))),ROUND(VALUE(SUBSTITUTE(実質収支比率等に係る経年分析!H$49,"▲","-")),2),NA())</f>
        <v>0.53</v>
      </c>
      <c r="E21" s="174">
        <f>IF(ISNUMBER(VALUE(SUBSTITUTE(実質収支比率等に係る経年分析!I$49,"▲","-"))),ROUND(VALUE(SUBSTITUTE(実質収支比率等に係る経年分析!I$49,"▲","-")),2),NA())</f>
        <v>-1.67</v>
      </c>
      <c r="F21" s="174">
        <f>IF(ISNUMBER(VALUE(SUBSTITUTE(実質収支比率等に係る経年分析!J$49,"▲","-"))),ROUND(VALUE(SUBSTITUTE(実質収支比率等に係る経年分析!J$49,"▲","-")),2),NA())</f>
        <v>0.59</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0.42</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皆瀬更生園特別会計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養護老人ホーム愛宕荘特別会計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0.03</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0.51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0.45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0.13</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1.19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1.89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2.23</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3.45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6.15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7.59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4.6500000000000004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5.31</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5.41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5.94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6.42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7.01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8.5</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2890</v>
      </c>
      <c r="E42" s="176"/>
      <c r="F42" s="176"/>
      <c r="G42" s="176">
        <f>'実質公債費比率（分子）の構造'!L$52</f>
        <v>2810</v>
      </c>
      <c r="H42" s="176"/>
      <c r="I42" s="176"/>
      <c r="J42" s="176">
        <f>'実質公債費比率（分子）の構造'!M$52</f>
        <v>2885</v>
      </c>
      <c r="K42" s="176"/>
      <c r="L42" s="176"/>
      <c r="M42" s="176">
        <f>'実質公債費比率（分子）の構造'!N$52</f>
        <v>2760</v>
      </c>
      <c r="N42" s="176"/>
      <c r="O42" s="176"/>
      <c r="P42" s="176">
        <f>'実質公債費比率（分子）の構造'!O$52</f>
        <v>2748</v>
      </c>
    </row>
    <row r="43" spans="1:16" x14ac:dyDescent="0.15">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f>'実質公債費比率（分子）の構造'!K$50</f>
        <v>80</v>
      </c>
      <c r="C44" s="176"/>
      <c r="D44" s="176"/>
      <c r="E44" s="176">
        <f>'実質公債費比率（分子）の構造'!L$50</f>
        <v>69</v>
      </c>
      <c r="F44" s="176"/>
      <c r="G44" s="176"/>
      <c r="H44" s="176">
        <f>'実質公債費比率（分子）の構造'!M$50</f>
        <v>57</v>
      </c>
      <c r="I44" s="176"/>
      <c r="J44" s="176"/>
      <c r="K44" s="176">
        <f>'実質公債費比率（分子）の構造'!N$50</f>
        <v>47</v>
      </c>
      <c r="L44" s="176"/>
      <c r="M44" s="176"/>
      <c r="N44" s="176">
        <f>'実質公債費比率（分子）の構造'!O$50</f>
        <v>35</v>
      </c>
      <c r="O44" s="176"/>
      <c r="P44" s="176"/>
    </row>
    <row r="45" spans="1:16" x14ac:dyDescent="0.15">
      <c r="A45" s="176" t="s">
        <v>67</v>
      </c>
      <c r="B45" s="176">
        <f>'実質公債費比率（分子）の構造'!K$49</f>
        <v>215</v>
      </c>
      <c r="C45" s="176"/>
      <c r="D45" s="176"/>
      <c r="E45" s="176">
        <f>'実質公債費比率（分子）の構造'!L$49</f>
        <v>218</v>
      </c>
      <c r="F45" s="176"/>
      <c r="G45" s="176"/>
      <c r="H45" s="176">
        <f>'実質公債費比率（分子）の構造'!M$49</f>
        <v>254</v>
      </c>
      <c r="I45" s="176"/>
      <c r="J45" s="176"/>
      <c r="K45" s="176">
        <f>'実質公債費比率（分子）の構造'!N$49</f>
        <v>252</v>
      </c>
      <c r="L45" s="176"/>
      <c r="M45" s="176"/>
      <c r="N45" s="176">
        <f>'実質公債費比率（分子）の構造'!O$49</f>
        <v>208</v>
      </c>
      <c r="O45" s="176"/>
      <c r="P45" s="176"/>
    </row>
    <row r="46" spans="1:16" x14ac:dyDescent="0.15">
      <c r="A46" s="176" t="s">
        <v>68</v>
      </c>
      <c r="B46" s="176">
        <f>'実質公債費比率（分子）の構造'!K$48</f>
        <v>1315</v>
      </c>
      <c r="C46" s="176"/>
      <c r="D46" s="176"/>
      <c r="E46" s="176">
        <f>'実質公債費比率（分子）の構造'!L$48</f>
        <v>1217</v>
      </c>
      <c r="F46" s="176"/>
      <c r="G46" s="176"/>
      <c r="H46" s="176">
        <f>'実質公債費比率（分子）の構造'!M$48</f>
        <v>1107</v>
      </c>
      <c r="I46" s="176"/>
      <c r="J46" s="176"/>
      <c r="K46" s="176">
        <f>'実質公債費比率（分子）の構造'!N$48</f>
        <v>1092</v>
      </c>
      <c r="L46" s="176"/>
      <c r="M46" s="176"/>
      <c r="N46" s="176">
        <f>'実質公債費比率（分子）の構造'!O$48</f>
        <v>1096</v>
      </c>
      <c r="O46" s="176"/>
      <c r="P46" s="176"/>
    </row>
    <row r="47" spans="1:16" x14ac:dyDescent="0.15">
      <c r="A47" s="176" t="s">
        <v>13</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69</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70</v>
      </c>
      <c r="B49" s="176">
        <f>'実質公債費比率（分子）の構造'!K$45</f>
        <v>2882</v>
      </c>
      <c r="C49" s="176"/>
      <c r="D49" s="176"/>
      <c r="E49" s="176">
        <f>'実質公債費比率（分子）の構造'!L$45</f>
        <v>2904</v>
      </c>
      <c r="F49" s="176"/>
      <c r="G49" s="176"/>
      <c r="H49" s="176">
        <f>'実質公債費比率（分子）の構造'!M$45</f>
        <v>3082</v>
      </c>
      <c r="I49" s="176"/>
      <c r="J49" s="176"/>
      <c r="K49" s="176">
        <f>'実質公債費比率（分子）の構造'!N$45</f>
        <v>3020</v>
      </c>
      <c r="L49" s="176"/>
      <c r="M49" s="176"/>
      <c r="N49" s="176">
        <f>'実質公債費比率（分子）の構造'!O$45</f>
        <v>2990</v>
      </c>
      <c r="O49" s="176"/>
      <c r="P49" s="176"/>
    </row>
    <row r="50" spans="1:16" x14ac:dyDescent="0.15">
      <c r="A50" s="176" t="s">
        <v>71</v>
      </c>
      <c r="B50" s="176" t="e">
        <f>NA()</f>
        <v>#N/A</v>
      </c>
      <c r="C50" s="176">
        <f>IF(ISNUMBER('実質公債費比率（分子）の構造'!K$53),'実質公債費比率（分子）の構造'!K$53,NA())</f>
        <v>1602</v>
      </c>
      <c r="D50" s="176" t="e">
        <f>NA()</f>
        <v>#N/A</v>
      </c>
      <c r="E50" s="176" t="e">
        <f>NA()</f>
        <v>#N/A</v>
      </c>
      <c r="F50" s="176">
        <f>IF(ISNUMBER('実質公債費比率（分子）の構造'!L$53),'実質公債費比率（分子）の構造'!L$53,NA())</f>
        <v>1598</v>
      </c>
      <c r="G50" s="176" t="e">
        <f>NA()</f>
        <v>#N/A</v>
      </c>
      <c r="H50" s="176" t="e">
        <f>NA()</f>
        <v>#N/A</v>
      </c>
      <c r="I50" s="176">
        <f>IF(ISNUMBER('実質公債費比率（分子）の構造'!M$53),'実質公債費比率（分子）の構造'!M$53,NA())</f>
        <v>1615</v>
      </c>
      <c r="J50" s="176" t="e">
        <f>NA()</f>
        <v>#N/A</v>
      </c>
      <c r="K50" s="176" t="e">
        <f>NA()</f>
        <v>#N/A</v>
      </c>
      <c r="L50" s="176">
        <f>IF(ISNUMBER('実質公債費比率（分子）の構造'!N$53),'実質公債費比率（分子）の構造'!N$53,NA())</f>
        <v>1651</v>
      </c>
      <c r="M50" s="176" t="e">
        <f>NA()</f>
        <v>#N/A</v>
      </c>
      <c r="N50" s="176" t="e">
        <f>NA()</f>
        <v>#N/A</v>
      </c>
      <c r="O50" s="176">
        <f>IF(ISNUMBER('実質公債費比率（分子）の構造'!O$53),'実質公債費比率（分子）の構造'!O$53,NA())</f>
        <v>1581</v>
      </c>
      <c r="P50" s="176" t="e">
        <f>NA()</f>
        <v>#N/A</v>
      </c>
    </row>
    <row r="53" spans="1:16" x14ac:dyDescent="0.15">
      <c r="A53" s="144" t="s">
        <v>72</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73</v>
      </c>
      <c r="C55" s="175"/>
      <c r="D55" s="175" t="s">
        <v>74</v>
      </c>
      <c r="E55" s="175" t="s">
        <v>73</v>
      </c>
      <c r="F55" s="175"/>
      <c r="G55" s="175" t="s">
        <v>74</v>
      </c>
      <c r="H55" s="175" t="s">
        <v>73</v>
      </c>
      <c r="I55" s="175"/>
      <c r="J55" s="175" t="s">
        <v>74</v>
      </c>
      <c r="K55" s="175" t="s">
        <v>73</v>
      </c>
      <c r="L55" s="175"/>
      <c r="M55" s="175" t="s">
        <v>74</v>
      </c>
      <c r="N55" s="175" t="s">
        <v>73</v>
      </c>
      <c r="O55" s="175"/>
      <c r="P55" s="175" t="s">
        <v>74</v>
      </c>
    </row>
    <row r="56" spans="1:16" x14ac:dyDescent="0.15">
      <c r="A56" s="175" t="s">
        <v>44</v>
      </c>
      <c r="B56" s="175"/>
      <c r="C56" s="175"/>
      <c r="D56" s="175">
        <f>'将来負担比率（分子）の構造'!I$52</f>
        <v>31995</v>
      </c>
      <c r="E56" s="175"/>
      <c r="F56" s="175"/>
      <c r="G56" s="175">
        <f>'将来負担比率（分子）の構造'!J$52</f>
        <v>31702</v>
      </c>
      <c r="H56" s="175"/>
      <c r="I56" s="175"/>
      <c r="J56" s="175">
        <f>'将来負担比率（分子）の構造'!K$52</f>
        <v>30536</v>
      </c>
      <c r="K56" s="175"/>
      <c r="L56" s="175"/>
      <c r="M56" s="175">
        <f>'将来負担比率（分子）の構造'!L$52</f>
        <v>29202</v>
      </c>
      <c r="N56" s="175"/>
      <c r="O56" s="175"/>
      <c r="P56" s="175">
        <f>'将来負担比率（分子）の構造'!M$52</f>
        <v>28151</v>
      </c>
    </row>
    <row r="57" spans="1:16" x14ac:dyDescent="0.15">
      <c r="A57" s="175" t="s">
        <v>43</v>
      </c>
      <c r="B57" s="175"/>
      <c r="C57" s="175"/>
      <c r="D57" s="175">
        <f>'将来負担比率（分子）の構造'!I$51</f>
        <v>902</v>
      </c>
      <c r="E57" s="175"/>
      <c r="F57" s="175"/>
      <c r="G57" s="175">
        <f>'将来負担比率（分子）の構造'!J$51</f>
        <v>896</v>
      </c>
      <c r="H57" s="175"/>
      <c r="I57" s="175"/>
      <c r="J57" s="175">
        <f>'将来負担比率（分子）の構造'!K$51</f>
        <v>804</v>
      </c>
      <c r="K57" s="175"/>
      <c r="L57" s="175"/>
      <c r="M57" s="175">
        <f>'将来負担比率（分子）の構造'!L$51</f>
        <v>718</v>
      </c>
      <c r="N57" s="175"/>
      <c r="O57" s="175"/>
      <c r="P57" s="175">
        <f>'将来負担比率（分子）の構造'!M$51</f>
        <v>578</v>
      </c>
    </row>
    <row r="58" spans="1:16" x14ac:dyDescent="0.15">
      <c r="A58" s="175" t="s">
        <v>42</v>
      </c>
      <c r="B58" s="175"/>
      <c r="C58" s="175"/>
      <c r="D58" s="175">
        <f>'将来負担比率（分子）の構造'!I$50</f>
        <v>8839</v>
      </c>
      <c r="E58" s="175"/>
      <c r="F58" s="175"/>
      <c r="G58" s="175">
        <f>'将来負担比率（分子）の構造'!J$50</f>
        <v>9270</v>
      </c>
      <c r="H58" s="175"/>
      <c r="I58" s="175"/>
      <c r="J58" s="175">
        <f>'将来負担比率（分子）の構造'!K$50</f>
        <v>9115</v>
      </c>
      <c r="K58" s="175"/>
      <c r="L58" s="175"/>
      <c r="M58" s="175">
        <f>'将来負担比率（分子）の構造'!L$50</f>
        <v>9907</v>
      </c>
      <c r="N58" s="175"/>
      <c r="O58" s="175"/>
      <c r="P58" s="175">
        <f>'将来負担比率（分子）の構造'!M$50</f>
        <v>10203</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f>'将来負担比率（分子）の構造'!I$45</f>
        <v>2759</v>
      </c>
      <c r="C62" s="175"/>
      <c r="D62" s="175"/>
      <c r="E62" s="175">
        <f>'将来負担比率（分子）の構造'!J$45</f>
        <v>2907</v>
      </c>
      <c r="F62" s="175"/>
      <c r="G62" s="175"/>
      <c r="H62" s="175">
        <f>'将来負担比率（分子）の構造'!K$45</f>
        <v>2874</v>
      </c>
      <c r="I62" s="175"/>
      <c r="J62" s="175"/>
      <c r="K62" s="175">
        <f>'将来負担比率（分子）の構造'!L$45</f>
        <v>3163</v>
      </c>
      <c r="L62" s="175"/>
      <c r="M62" s="175"/>
      <c r="N62" s="175">
        <f>'将来負担比率（分子）の構造'!M$45</f>
        <v>3164</v>
      </c>
      <c r="O62" s="175"/>
      <c r="P62" s="175"/>
    </row>
    <row r="63" spans="1:16" x14ac:dyDescent="0.15">
      <c r="A63" s="175" t="s">
        <v>35</v>
      </c>
      <c r="B63" s="175">
        <f>'将来負担比率（分子）の構造'!I$44</f>
        <v>1796</v>
      </c>
      <c r="C63" s="175"/>
      <c r="D63" s="175"/>
      <c r="E63" s="175">
        <f>'将来負担比率（分子）の構造'!J$44</f>
        <v>2903</v>
      </c>
      <c r="F63" s="175"/>
      <c r="G63" s="175"/>
      <c r="H63" s="175">
        <f>'将来負担比率（分子）の構造'!K$44</f>
        <v>2665</v>
      </c>
      <c r="I63" s="175"/>
      <c r="J63" s="175"/>
      <c r="K63" s="175">
        <f>'将来負担比率（分子）の構造'!L$44</f>
        <v>2426</v>
      </c>
      <c r="L63" s="175"/>
      <c r="M63" s="175"/>
      <c r="N63" s="175">
        <f>'将来負担比率（分子）の構造'!M$44</f>
        <v>2226</v>
      </c>
      <c r="O63" s="175"/>
      <c r="P63" s="175"/>
    </row>
    <row r="64" spans="1:16" x14ac:dyDescent="0.15">
      <c r="A64" s="175" t="s">
        <v>34</v>
      </c>
      <c r="B64" s="175">
        <f>'将来負担比率（分子）の構造'!I$43</f>
        <v>14133</v>
      </c>
      <c r="C64" s="175"/>
      <c r="D64" s="175"/>
      <c r="E64" s="175">
        <f>'将来負担比率（分子）の構造'!J$43</f>
        <v>14230</v>
      </c>
      <c r="F64" s="175"/>
      <c r="G64" s="175"/>
      <c r="H64" s="175">
        <f>'将来負担比率（分子）の構造'!K$43</f>
        <v>12930</v>
      </c>
      <c r="I64" s="175"/>
      <c r="J64" s="175"/>
      <c r="K64" s="175">
        <f>'将来負担比率（分子）の構造'!L$43</f>
        <v>11673</v>
      </c>
      <c r="L64" s="175"/>
      <c r="M64" s="175"/>
      <c r="N64" s="175">
        <f>'将来負担比率（分子）の構造'!M$43</f>
        <v>10423</v>
      </c>
      <c r="O64" s="175"/>
      <c r="P64" s="175"/>
    </row>
    <row r="65" spans="1:16" x14ac:dyDescent="0.15">
      <c r="A65" s="175" t="s">
        <v>33</v>
      </c>
      <c r="B65" s="175">
        <f>'将来負担比率（分子）の構造'!I$42</f>
        <v>260</v>
      </c>
      <c r="C65" s="175"/>
      <c r="D65" s="175"/>
      <c r="E65" s="175">
        <f>'将来負担比率（分子）の構造'!J$42</f>
        <v>195</v>
      </c>
      <c r="F65" s="175"/>
      <c r="G65" s="175"/>
      <c r="H65" s="175">
        <f>'将来負担比率（分子）の構造'!K$42</f>
        <v>141</v>
      </c>
      <c r="I65" s="175"/>
      <c r="J65" s="175"/>
      <c r="K65" s="175">
        <f>'将来負担比率（分子）の構造'!L$42</f>
        <v>97</v>
      </c>
      <c r="L65" s="175"/>
      <c r="M65" s="175"/>
      <c r="N65" s="175">
        <f>'将来負担比率（分子）の構造'!M$42</f>
        <v>66</v>
      </c>
      <c r="O65" s="175"/>
      <c r="P65" s="175"/>
    </row>
    <row r="66" spans="1:16" x14ac:dyDescent="0.15">
      <c r="A66" s="175" t="s">
        <v>32</v>
      </c>
      <c r="B66" s="175">
        <f>'将来負担比率（分子）の構造'!I$41</f>
        <v>34075</v>
      </c>
      <c r="C66" s="175"/>
      <c r="D66" s="175"/>
      <c r="E66" s="175">
        <f>'将来負担比率（分子）の構造'!J$41</f>
        <v>33199</v>
      </c>
      <c r="F66" s="175"/>
      <c r="G66" s="175"/>
      <c r="H66" s="175">
        <f>'将来負担比率（分子）の構造'!K$41</f>
        <v>32282</v>
      </c>
      <c r="I66" s="175"/>
      <c r="J66" s="175"/>
      <c r="K66" s="175">
        <f>'将来負担比率（分子）の構造'!L$41</f>
        <v>31016</v>
      </c>
      <c r="L66" s="175"/>
      <c r="M66" s="175"/>
      <c r="N66" s="175">
        <f>'将来負担比率（分子）の構造'!M$41</f>
        <v>30207</v>
      </c>
      <c r="O66" s="175"/>
      <c r="P66" s="175"/>
    </row>
    <row r="67" spans="1:16" x14ac:dyDescent="0.15">
      <c r="A67" s="175" t="s">
        <v>75</v>
      </c>
      <c r="B67" s="175" t="e">
        <f>NA()</f>
        <v>#N/A</v>
      </c>
      <c r="C67" s="175">
        <f>IF(ISNUMBER('将来負担比率（分子）の構造'!I$53), IF('将来負担比率（分子）の構造'!I$53 &lt; 0, 0, '将来負担比率（分子）の構造'!I$53), NA())</f>
        <v>11287</v>
      </c>
      <c r="D67" s="175" t="e">
        <f>NA()</f>
        <v>#N/A</v>
      </c>
      <c r="E67" s="175" t="e">
        <f>NA()</f>
        <v>#N/A</v>
      </c>
      <c r="F67" s="175">
        <f>IF(ISNUMBER('将来負担比率（分子）の構造'!J$53), IF('将来負担比率（分子）の構造'!J$53 &lt; 0, 0, '将来負担比率（分子）の構造'!J$53), NA())</f>
        <v>11564</v>
      </c>
      <c r="G67" s="175" t="e">
        <f>NA()</f>
        <v>#N/A</v>
      </c>
      <c r="H67" s="175" t="e">
        <f>NA()</f>
        <v>#N/A</v>
      </c>
      <c r="I67" s="175">
        <f>IF(ISNUMBER('将来負担比率（分子）の構造'!K$53), IF('将来負担比率（分子）の構造'!K$53 &lt; 0, 0, '将来負担比率（分子）の構造'!K$53), NA())</f>
        <v>10437</v>
      </c>
      <c r="J67" s="175" t="e">
        <f>NA()</f>
        <v>#N/A</v>
      </c>
      <c r="K67" s="175" t="e">
        <f>NA()</f>
        <v>#N/A</v>
      </c>
      <c r="L67" s="175">
        <f>IF(ISNUMBER('将来負担比率（分子）の構造'!L$53), IF('将来負担比率（分子）の構造'!L$53 &lt; 0, 0, '将来負担比率（分子）の構造'!L$53), NA())</f>
        <v>8549</v>
      </c>
      <c r="M67" s="175" t="e">
        <f>NA()</f>
        <v>#N/A</v>
      </c>
      <c r="N67" s="175" t="e">
        <f>NA()</f>
        <v>#N/A</v>
      </c>
      <c r="O67" s="175">
        <f>IF(ISNUMBER('将来負担比率（分子）の構造'!M$53), IF('将来負担比率（分子）の構造'!M$53 &lt; 0, 0, '将来負担比率（分子）の構造'!M$53), NA())</f>
        <v>7154</v>
      </c>
      <c r="P67" s="175" t="e">
        <f>NA()</f>
        <v>#N/A</v>
      </c>
    </row>
    <row r="70" spans="1:16" x14ac:dyDescent="0.15">
      <c r="A70" s="177" t="s">
        <v>76</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77</v>
      </c>
      <c r="B72" s="179">
        <f>基金残高に係る経年分析!F55</f>
        <v>4774</v>
      </c>
      <c r="C72" s="179">
        <f>基金残高に係る経年分析!G55</f>
        <v>4952</v>
      </c>
      <c r="D72" s="179">
        <f>基金残高に係る経年分析!H55</f>
        <v>4960</v>
      </c>
    </row>
    <row r="73" spans="1:16" x14ac:dyDescent="0.15">
      <c r="A73" s="178" t="s">
        <v>78</v>
      </c>
      <c r="B73" s="179">
        <f>基金残高に係る経年分析!F56</f>
        <v>1841</v>
      </c>
      <c r="C73" s="179">
        <f>基金残高に係る経年分析!G56</f>
        <v>2291</v>
      </c>
      <c r="D73" s="179">
        <f>基金残高に係る経年分析!H56</f>
        <v>2491</v>
      </c>
    </row>
    <row r="74" spans="1:16" x14ac:dyDescent="0.15">
      <c r="A74" s="178" t="s">
        <v>79</v>
      </c>
      <c r="B74" s="179">
        <f>基金残高に係る経年分析!F57</f>
        <v>2458</v>
      </c>
      <c r="C74" s="179">
        <f>基金残高に係る経年分析!G57</f>
        <v>2548</v>
      </c>
      <c r="D74" s="179">
        <f>基金残高に係る経年分析!H57</f>
        <v>2063</v>
      </c>
    </row>
  </sheetData>
  <sheetProtection algorithmName="SHA-512" hashValue="urALW9QbnX+PFvvW/b7+ipq5V/DQmJlFagqH9VpEOa/1wsFZwxaSYqbwaINxLymQWtV3JMHn+zJ4NeXW3K6zmw==" saltValue="SFEou5pwikaMi5+TC49uX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2024-03-15T01:52:18Z</cp:lastPrinted>
  <dcterms:created xsi:type="dcterms:W3CDTF">2024-02-05T00:02:43Z</dcterms:created>
  <dcterms:modified xsi:type="dcterms:W3CDTF">2024-08-28T08:59:05Z</dcterms:modified>
  <cp:category/>
</cp:coreProperties>
</file>