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8.11.9\homes\admin\01zaisei\▼財政状況資料集\14 R5-6 (R4年度決算）\06 市町村→県\24羽後町○\03_最終確認\県→町\"/>
    </mc:Choice>
  </mc:AlternateContent>
  <xr:revisionPtr revIDLastSave="0" documentId="13_ncr:1_{E1066A11-5BAE-4481-AC94-B0B12122BB63}"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AM36" i="10"/>
  <c r="C36" i="10"/>
  <c r="C35" i="10"/>
  <c r="U34" i="10" s="1"/>
  <c r="C34" i="10"/>
  <c r="U35" i="10" l="1"/>
  <c r="U36" i="10" s="1"/>
  <c r="U37" i="10" s="1"/>
  <c r="U38"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<sst xmlns="http://schemas.openxmlformats.org/spreadsheetml/2006/main" count="1130" uniqueCount="597">
  <si>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</si>
  <si>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</si>
  <si>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</si>
  <si>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</si>
  <si>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</si>
  <si>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</si>
  <si>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</si>
  <si>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</si>
  <si>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</si>
  <si>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</si>
  <si>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</si>
  <si>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</si>
  <si>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</si>
  <si>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</si>
  <si>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</si>
  <si>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</si>
  <si>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</si>
  <si>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</si>
  <si>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</si>
  <si>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</si>
  <si>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</si>
  <si>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</si>
  <si>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</si>
  <si>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</si>
  <si>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</si>
  <si>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</si>
  <si>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</si>
  <si>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</si>
  <si>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</si>
  <si>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</si>
  <si>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</si>
  <si>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</si>
  <si>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</si>
  <si>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</si>
  <si>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</si>
  <si>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</si>
  <si>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</si>
  <si>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</si>
  <si>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</si>
  <si>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</si>
  <si>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</si>
  <si>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</si>
  <si>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</si>
  <si>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</si>
  <si>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</si>
  <si>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</si>
  <si>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</si>
  <si>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</si>
  <si>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</si>
  <si>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</si>
  <si>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</si>
  <si>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</si>
  <si>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</si>
  <si>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</si>
  <si>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</si>
  <si>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</si>
  <si>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</si>
  <si>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</si>
  <si>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</si>
  <si>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</si>
  <si>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</si>
  <si>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</si>
  <si>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</si>
  <si>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</si>
  <si>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</si>
  <si>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</si>
  <si>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</si>
  <si>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</si>
  <si>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</si>
  <si>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</si>
  <si>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</si>
  <si>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</si>
  <si>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</si>
  <si>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</si>
  <si>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</si>
  <si>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</si>
  <si>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</si>
  <si>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</si>
  <si>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</si>
  <si>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</si>
  <si>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</si>
  <si>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</si>
  <si>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</si>
  <si>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</si>
  <si>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</si>
  <si>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</si>
  <si>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</si>
  <si>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</si>
  <si>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</si>
  <si>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</si>
  <si>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</si>
  <si>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</si>
  <si>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</si>
  <si>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</si>
  <si>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</si>
  <si>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</si>
  <si>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</si>
  <si>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</si>
  <si>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</si>
  <si>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</si>
  <si>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</si>
  <si>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</si>
  <si>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</si>
  <si>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</si>
  <si>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</si>
  <si>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</si>
  <si>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</si>
  <si>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</si>
  <si>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</si>
  <si>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</si>
  <si>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</si>
  <si>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</si>
  <si>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</si>
  <si>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</si>
  <si>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</si>
  <si>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</si>
  <si>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</si>
  <si>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</si>
  <si>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</si>
  <si>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</si>
  <si>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</si>
  <si>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</si>
  <si>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</si>
  <si>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</si>
  <si>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</si>
  <si>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</si>
  <si>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</si>
  <si>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</si>
  <si>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</si>
  <si>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</si>
  <si>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</si>
  <si>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</si>
  <si>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</si>
  <si>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</si>
  <si>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</si>
  <si>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</si>
  <si>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</si>
  <si>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</si>
  <si>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</si>
  <si>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</si>
  <si>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</si>
  <si>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</si>
  <si>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</si>
  <si>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</si>
  <si>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</si>
  <si>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</si>
  <si>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</si>
  <si>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</si>
  <si>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</si>
  <si>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</si>
  <si>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</si>
  <si>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</si>
  <si>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</si>
  <si>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</si>
  <si>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</si>
  <si>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</si>
  <si>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</si>
  <si>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</si>
  <si>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</si>
  <si>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</si>
  <si>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</si>
  <si>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</si>
  <si>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</si>
  <si>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</si>
  <si>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</si>
  <si>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</si>
  <si>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</si>
  <si>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</si>
  <si>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</si>
  <si>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</si>
  <si>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</si>
  <si>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</si>
  <si>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</si>
  <si>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</si>
  <si>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</si>
  <si>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</si>
  <si>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</si>
  <si>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</si>
  <si>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</si>
  <si>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</si>
  <si>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</si>
  <si>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</si>
  <si>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</si>
  <si>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</si>
  <si>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</si>
  <si>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</si>
  <si>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</si>
  <si>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</si>
  <si>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</si>
  <si>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</si>
  <si>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</si>
  <si>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</si>
  <si>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</si>
  <si>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</si>
  <si>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</si>
  <si>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</si>
  <si>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</si>
  <si>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</si>
  <si>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</si>
  <si>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</si>
  <si>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</si>
  <si>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</si>
  <si>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</si>
  <si>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</si>
  <si>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</si>
  <si>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</si>
  <si>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</si>
  <si>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</si>
  <si>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</si>
  <si>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</si>
  <si>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</si>
  <si>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</si>
  <si>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</si>
  <si>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</si>
  <si>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</si>
  <si>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</si>
  <si>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</si>
  <si>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</si>
  <si>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</si>
  <si>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秋田県羽後町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</si>
  <si>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</si>
  <si>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</si>
  <si>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</si>
  <si>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</si>
  <si>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</si>
  <si>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</si>
  <si>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</si>
  <si>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</si>
  <si>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</si>
  <si>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</si>
  <si>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</si>
  <si>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</si>
  <si>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</si>
  <si>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</si>
  <si>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</si>
  <si>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</si>
  <si>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</si>
  <si>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</si>
  <si>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</si>
  <si>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</si>
  <si>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</si>
  <si>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</si>
  <si>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</si>
  <si>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</si>
  <si>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</si>
  <si>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</si>
  <si>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</si>
  <si>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</si>
  <si>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</si>
  <si>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</si>
  <si>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</si>
  <si>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</si>
  <si>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</si>
  <si>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</si>
  <si>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</si>
  <si>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</si>
  <si>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</si>
  <si>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</si>
  <si>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</si>
  <si>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</si>
  <si>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</si>
  <si>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</si>
  <si>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</si>
  <si>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</si>
  <si>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</si>
  <si>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</si>
  <si>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</si>
  <si>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</si>
  <si>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</si>
  <si>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</si>
  <si>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</si>
  <si>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</si>
  <si>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</si>
  <si>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</si>
  <si>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</si>
  <si>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</si>
  <si>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</si>
  <si>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</si>
  <si>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</si>
  <si>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</si>
  <si>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</si>
  <si>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</si>
  <si>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</si>
  <si>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</si>
  <si>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</si>
  <si>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</si>
  <si>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</si>
  <si>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</si>
  <si>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</si>
  <si>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</si>
  <si>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</si>
  <si>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</si>
  <si>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</si>
  <si>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</si>
  <si>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</si>
  <si>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</si>
  <si>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</si>
  <si>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</si>
  <si>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</si>
  <si>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</si>
  <si>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</si>
  <si>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</si>
  <si>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</si>
  <si>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</si>
  <si>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</si>
  <si>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</si>
  <si>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</si>
  <si>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</si>
  <si>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</si>
  <si>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</si>
  <si>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</si>
  <si>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</si>
  <si>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</si>
  <si>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</si>
  <si>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</si>
  <si>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</si>
  <si>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</si>
  <si>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</si>
  <si>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</si>
  <si>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</si>
  <si>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</si>
  <si>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</si>
  <si>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</si>
  <si>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</si>
  <si>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</si>
  <si>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</si>
  <si>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</si>
  <si>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</si>
  <si>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</si>
  <si>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</si>
  <si>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</si>
  <si>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</si>
  <si>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</si>
  <si>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</si>
  <si>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</si>
  <si>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</si>
  <si>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</si>
  <si>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</si>
  <si>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</si>
  <si>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</si>
  <si>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</si>
  <si>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</si>
  <si>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</si>
  <si>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</si>
  <si>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</si>
  <si>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</si>
  <si>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</si>
  <si>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</si>
  <si>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</si>
  <si>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</si>
  <si>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</si>
  <si>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</si>
  <si>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</si>
  <si>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</si>
  <si>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</si>
  <si>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</si>
  <si>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</si>
  <si>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</si>
  <si>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</si>
  <si>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</si>
  <si>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</si>
  <si>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</si>
  <si>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</si>
  <si>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</si>
  <si>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</si>
  <si>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</si>
  <si>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</si>
  <si>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</si>
  <si>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</si>
  <si>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</si>
  <si>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</si>
  <si>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</si>
  <si>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秋田県羽後町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</si>
  <si>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</si>
  <si>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</si>
  <si>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</si>
  <si>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</si>
  <si>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</si>
  <si>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</si>
  <si>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</si>
  <si>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</si>
  <si>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</si>
  <si>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</si>
  <si>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</si>
  <si>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</si>
  <si>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</si>
  <si>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</si>
  <si>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</si>
  <si>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</si>
  <si>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</si>
  <si>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</si>
  <si>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</si>
  <si>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</si>
  <si>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</si>
  <si>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</si>
  <si>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</si>
  <si>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</si>
  <si>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</si>
  <si>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</si>
  <si>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</si>
  <si>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</si>
  <si>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</si>
  <si>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</si>
  <si>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</si>
  <si>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</si>
  <si>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</si>
  <si>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</si>
  <si>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</si>
  <si>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</si>
  <si>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</si>
  <si>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老人福祉施設運営特別会計</t>
    <phoneticPr fontId="5"/>
  </si>
  <si>
    <t>高瀬ケアセンター運営特別会計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</si>
  <si>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</si>
  <si>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</si>
  <si>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</si>
  <si>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</si>
  <si>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</si>
  <si>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</si>
  <si>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</si>
  <si>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</si>
  <si>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</si>
  <si>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</si>
  <si>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</si>
  <si>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</si>
  <si>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</si>
  <si>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</si>
  <si>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</si>
  <si>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</si>
  <si>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</si>
  <si>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</si>
  <si>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</si>
  <si>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</si>
  <si>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</si>
  <si>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</si>
  <si>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</si>
  <si>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</si>
  <si>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</si>
  <si>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</si>
  <si>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</si>
  <si>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</si>
  <si>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</si>
  <si>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</si>
  <si>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</si>
  <si>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</si>
  <si>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</si>
  <si>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</si>
  <si>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</si>
  <si>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</si>
  <si>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</si>
  <si>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</si>
  <si>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</si>
  <si>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</si>
  <si>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</si>
  <si>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</si>
  <si>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</si>
  <si>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</si>
  <si>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</si>
  <si>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</si>
  <si>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</si>
  <si>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</si>
  <si>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</si>
  <si>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</si>
  <si>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</si>
  <si>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</si>
  <si>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</si>
  <si>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</si>
  <si>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</si>
  <si>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</si>
  <si>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</si>
  <si>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</si>
  <si>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</si>
  <si>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</si>
  <si>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</si>
  <si>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</si>
  <si>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</si>
  <si>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</si>
  <si>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</si>
  <si>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</si>
  <si>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</si>
  <si>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</si>
  <si>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</si>
  <si>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</si>
  <si>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</si>
  <si>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</si>
  <si>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</si>
  <si>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</si>
  <si>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</si>
  <si>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</si>
  <si>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</si>
  <si>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</si>
  <si>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</si>
  <si>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</si>
  <si>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</si>
  <si>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</si>
  <si>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</si>
  <si>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</si>
  <si>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</si>
  <si>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</si>
  <si>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</si>
  <si>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</si>
  <si>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</si>
  <si>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</si>
  <si>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</si>
  <si>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</si>
  <si>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</si>
  <si>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</si>
  <si>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</si>
  <si>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</si>
  <si>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</si>
  <si>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</si>
  <si>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</si>
  <si>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</si>
  <si>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</si>
  <si>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</si>
  <si>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</si>
  <si>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</si>
  <si>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</si>
  <si>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</si>
  <si>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</si>
  <si>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</si>
  <si>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</si>
  <si>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</si>
  <si>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</si>
  <si>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</si>
  <si>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</si>
  <si>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</si>
  <si>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</si>
  <si>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</si>
  <si>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</si>
  <si>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</si>
  <si>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</si>
  <si>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</si>
  <si>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</si>
  <si>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</si>
  <si>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</si>
  <si>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</si>
  <si>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</si>
  <si>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</si>
  <si>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</si>
  <si>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</si>
  <si>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</si>
  <si>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</si>
  <si>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</si>
  <si>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</si>
  <si>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</si>
  <si>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</si>
  <si>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</si>
  <si>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</si>
  <si>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</si>
  <si>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</si>
  <si>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</si>
  <si>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</si>
  <si>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</si>
  <si>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</si>
  <si>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</si>
  <si>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</si>
  <si>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</si>
  <si>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</si>
  <si>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</si>
  <si>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</si>
  <si>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</si>
  <si>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</si>
  <si>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</si>
  <si>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0.55</t>
  </si>
  <si>
    <t>水道事業会計</t>
  </si>
  <si>
    <t>一般会計</t>
  </si>
  <si>
    <t>介護保険特別会計</t>
  </si>
  <si>
    <t>病院事業会計</t>
  </si>
  <si>
    <t>国民健康保険事業特別会計</t>
  </si>
  <si>
    <t>老人福祉施設運営特別会計</t>
  </si>
  <si>
    <t>農業集落排水事業特別会計</t>
  </si>
  <si>
    <t>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</si>
  <si>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</si>
  <si>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</si>
  <si>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</si>
  <si>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</si>
  <si>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</si>
  <si>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</si>
  <si>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</si>
  <si>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</si>
  <si>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</si>
  <si>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五輪坂ハイツ</t>
    <rPh sb="0" eb="3">
      <t>ゴリンザカ</t>
    </rPh>
    <phoneticPr fontId="2"/>
  </si>
  <si>
    <t>羽後有機センター</t>
    <rPh sb="0" eb="2">
      <t>ウゴ</t>
    </rPh>
    <rPh sb="2" eb="4">
      <t>ユウキ</t>
    </rPh>
    <phoneticPr fontId="2"/>
  </si>
  <si>
    <t>おも・しぇ</t>
  </si>
  <si>
    <t>湯沢雄勝広域市町村圏組合（一般会計）</t>
    <rPh sb="13" eb="15">
      <t>イッパン</t>
    </rPh>
    <rPh sb="15" eb="17">
      <t>カイケイ</t>
    </rPh>
    <phoneticPr fontId="2"/>
  </si>
  <si>
    <t>湯沢雄勝広域市町村圏組合（湯沢雄勝ふるさと市町村圏基金特別会計）</t>
  </si>
  <si>
    <t>秋田県市町村総合事務組合（一般会計）</t>
    <rPh sb="13" eb="15">
      <t>イッパン</t>
    </rPh>
    <rPh sb="15" eb="17">
      <t>カイケイ</t>
    </rPh>
    <phoneticPr fontId="2"/>
  </si>
  <si>
    <t>秋田県市町村会館管理組合（一般会計）</t>
    <rPh sb="13" eb="15">
      <t>イッパン</t>
    </rPh>
    <rPh sb="15" eb="17">
      <t>カイケイ</t>
    </rPh>
    <phoneticPr fontId="2"/>
  </si>
  <si>
    <t>秋田県後期高齢者医療広域連合（一般会計）</t>
    <rPh sb="15" eb="17">
      <t>イッパン</t>
    </rPh>
    <rPh sb="17" eb="19">
      <t>カイケイ</t>
    </rPh>
    <phoneticPr fontId="2"/>
  </si>
  <si>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</si>
  <si>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秋田県後期高齢者医療広域連合（後期高齢者医療特別会計）</t>
    <phoneticPr fontId="2"/>
  </si>
  <si>
    <t>秋田県市町村総合事務組合（交通災害共済事業等特別会計）</t>
    <phoneticPr fontId="2"/>
  </si>
  <si>
    <t>公共施設解体基金</t>
    <rPh sb="0" eb="4">
      <t>コウキョウシセツ</t>
    </rPh>
    <rPh sb="4" eb="6">
      <t>カイタイ</t>
    </rPh>
    <rPh sb="6" eb="8">
      <t>キキン</t>
    </rPh>
    <phoneticPr fontId="5"/>
  </si>
  <si>
    <t>地域振興基金</t>
    <rPh sb="0" eb="6">
      <t>チイキシンコウキキン</t>
    </rPh>
    <phoneticPr fontId="3"/>
  </si>
  <si>
    <t>地域福祉基金</t>
    <rPh sb="0" eb="2">
      <t>チイキ</t>
    </rPh>
    <rPh sb="2" eb="6">
      <t>フクシキキン</t>
    </rPh>
    <phoneticPr fontId="3"/>
  </si>
  <si>
    <t>ふるさと納税基金</t>
    <rPh sb="4" eb="6">
      <t>ノウゼイ</t>
    </rPh>
    <rPh sb="6" eb="8">
      <t>キキン</t>
    </rPh>
    <phoneticPr fontId="3"/>
  </si>
  <si>
    <t>財政基金</t>
    <rPh sb="0" eb="4">
      <t>ザイセイキキン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</si>
</sst>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94796</c:v>
                </c:pt>
                <c:pt idx="3">
                  <c:v>85942</c:v>
                </c:pt>
                <c:pt idx="4">
                  <c:v>95007</c:v>
                </c:pt>
              </c:numCache>
            </c:numRef>
          </c:val>
          <c:smooth val="0"/>
          <c:extLst>
            <c:ext xmlns:c16="http://schemas.microsoft.com/office/drawing/2014/chart" uri="{C3380CC4-5D6E-409C-BE32-E72D297353CC}">
              <c16:uniqueId val="{00000000-8D96-43B1-AA9B-BC54EC0B90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106005</c:v>
                </c:pt>
                <c:pt idx="1">
                  <c:v>88223</c:v>
                </c:pt>
                <c:pt idx="2">
                  <c:v>49870</c:v>
                </c:pt>
                <c:pt idx="3">
                  <c:v>44471</c:v>
                </c:pt>
                <c:pt idx="4">
                  <c:v>33618</c:v>
                </c:pt>
              </c:numCache>
            </c:numRef>
          </c:val>
          <c:smooth val="0"/>
          <c:extLst>
            <c:ext xmlns:c16="http://schemas.microsoft.com/office/drawing/2014/chart" uri="{C3380CC4-5D6E-409C-BE32-E72D297353CC}">
              <c16:uniqueId val="{00000001-8D96-43B1-AA9B-BC54EC0B90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6.75</c:v>
                </c:pt>
                <c:pt idx="1">
                  <c:v>7.7</c:v>
                </c:pt>
                <c:pt idx="2">
                  <c:v>6.84</c:v>
                </c:pt>
                <c:pt idx="3">
                  <c:v>6.91</c:v>
                </c:pt>
                <c:pt idx="4">
                  <c:v>7.02</c:v>
                </c:pt>
              </c:numCache>
            </c:numRef>
          </c:val>
          <c:extLst>
            <c:ext xmlns:c16="http://schemas.microsoft.com/office/drawing/2014/chart" uri="{C3380CC4-5D6E-409C-BE32-E72D297353CC}">
              <c16:uniqueId val="{00000000-54BC-4527-B229-4644C7BCA9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30.44</c:v>
                </c:pt>
                <c:pt idx="1">
                  <c:v>28.9</c:v>
                </c:pt>
                <c:pt idx="2">
                  <c:v>30.93</c:v>
                </c:pt>
                <c:pt idx="3">
                  <c:v>35.380000000000003</c:v>
                </c:pt>
                <c:pt idx="4">
                  <c:v>44.75</c:v>
                </c:pt>
              </c:numCache>
            </c:numRef>
          </c:val>
          <c:extLst>
            <c:ext xmlns:c16="http://schemas.microsoft.com/office/drawing/2014/chart" uri="{C3380CC4-5D6E-409C-BE32-E72D297353CC}">
              <c16:uniqueId val="{00000001-54BC-4527-B229-4644C7BCA94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0.33</c:v>
                </c:pt>
                <c:pt idx="1">
                  <c:v>-0.55000000000000004</c:v>
                </c:pt>
                <c:pt idx="2">
                  <c:v>2.4500000000000002</c:v>
                </c:pt>
                <c:pt idx="3">
                  <c:v>6.68</c:v>
                </c:pt>
                <c:pt idx="4">
                  <c:v>8.33</c:v>
                </c:pt>
              </c:numCache>
            </c:numRef>
          </c:val>
          <c:smooth val="0"/>
          <c:extLst>
            <c:ext xmlns:c16="http://schemas.microsoft.com/office/drawing/2014/chart" uri="{C3380CC4-5D6E-409C-BE32-E72D297353CC}">
              <c16:uniqueId val="{00000002-54BC-4527-B229-4644C7BCA94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c:v>
                </c:pt>
                <c:pt idx="2">
                  <c:v>#N/A</c:v>
                </c:pt>
                <c:pt idx="3">
                  <c:v>0.02</c:v>
                </c:pt>
                <c:pt idx="4">
                  <c:v>#N/A</c:v>
                </c:pt>
                <c:pt idx="5">
                  <c:v>0.03</c:v>
                </c:pt>
                <c:pt idx="6">
                  <c:v>#N/A</c:v>
                </c:pt>
                <c:pt idx="7">
                  <c:v>0</c:v>
                </c:pt>
                <c:pt idx="8">
                  <c:v>#N/A</c:v>
                </c:pt>
                <c:pt idx="9">
                  <c:v>0</c:v>
                </c:pt>
              </c:numCache>
            </c:numRef>
          </c:val>
          <c:extLst>
            <c:ext xmlns:c16="http://schemas.microsoft.com/office/drawing/2014/chart" uri="{C3380CC4-5D6E-409C-BE32-E72D297353CC}">
              <c16:uniqueId val="{00000000-87E6-40F4-B9BA-3664F43276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E6-40F4-B9BA-3664F4327606}"/>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0.25</c:v>
                </c:pt>
                <c:pt idx="4">
                  <c:v>#N/A</c:v>
                </c:pt>
                <c:pt idx="5">
                  <c:v>0.22</c:v>
                </c:pt>
                <c:pt idx="6">
                  <c:v>#N/A</c:v>
                </c:pt>
                <c:pt idx="7">
                  <c:v>0.1</c:v>
                </c:pt>
                <c:pt idx="8">
                  <c:v>#N/A</c:v>
                </c:pt>
                <c:pt idx="9">
                  <c:v>0.26</c:v>
                </c:pt>
              </c:numCache>
            </c:numRef>
          </c:val>
          <c:extLst>
            <c:ext xmlns:c16="http://schemas.microsoft.com/office/drawing/2014/chart" uri="{C3380CC4-5D6E-409C-BE32-E72D297353CC}">
              <c16:uniqueId val="{00000002-87E6-40F4-B9BA-3664F4327606}"/>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0.13</c:v>
                </c:pt>
                <c:pt idx="4">
                  <c:v>#N/A</c:v>
                </c:pt>
                <c:pt idx="5">
                  <c:v>0.16</c:v>
                </c:pt>
                <c:pt idx="6">
                  <c:v>#N/A</c:v>
                </c:pt>
                <c:pt idx="7">
                  <c:v>0.2</c:v>
                </c:pt>
                <c:pt idx="8">
                  <c:v>#N/A</c:v>
                </c:pt>
                <c:pt idx="9">
                  <c:v>0.41</c:v>
                </c:pt>
              </c:numCache>
            </c:numRef>
          </c:val>
          <c:extLst>
            <c:ext xmlns:c16="http://schemas.microsoft.com/office/drawing/2014/chart" uri="{C3380CC4-5D6E-409C-BE32-E72D297353CC}">
              <c16:uniqueId val="{00000003-87E6-40F4-B9BA-3664F4327606}"/>
            </c:ext>
          </c:extLst>
        </c:ser>
        <c:ser>
          <c:idx val="4"/>
          <c:order val="4"/>
          <c:tx>
            <c:strRef>
              <c:f>データシート!$A$31</c:f>
              <c:strCache>
                <c:ptCount val="1"/>
                <c:pt idx="0">
                  <c:v>老人福祉施設運営特別会計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2.39</c:v>
                </c:pt>
                <c:pt idx="2">
                  <c:v>#N/A</c:v>
                </c:pt>
                <c:pt idx="3">
                  <c:v>2.71</c:v>
                </c:pt>
                <c:pt idx="4">
                  <c:v>#N/A</c:v>
                </c:pt>
                <c:pt idx="5">
                  <c:v>2.9</c:v>
                </c:pt>
                <c:pt idx="6">
                  <c:v>#N/A</c:v>
                </c:pt>
                <c:pt idx="7">
                  <c:v>2.29</c:v>
                </c:pt>
                <c:pt idx="8">
                  <c:v>#N/A</c:v>
                </c:pt>
                <c:pt idx="9">
                  <c:v>1.34</c:v>
                </c:pt>
              </c:numCache>
            </c:numRef>
          </c:val>
          <c:extLst>
            <c:ext xmlns:c16="http://schemas.microsoft.com/office/drawing/2014/chart" uri="{C3380CC4-5D6E-409C-BE32-E72D297353CC}">
              <c16:uniqueId val="{00000004-87E6-40F4-B9BA-3664F432760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2.64</c:v>
                </c:pt>
                <c:pt idx="2">
                  <c:v>#N/A</c:v>
                </c:pt>
                <c:pt idx="3">
                  <c:v>2.79</c:v>
                </c:pt>
                <c:pt idx="4">
                  <c:v>#N/A</c:v>
                </c:pt>
                <c:pt idx="5">
                  <c:v>1.95</c:v>
                </c:pt>
                <c:pt idx="6">
                  <c:v>#N/A</c:v>
                </c:pt>
                <c:pt idx="7">
                  <c:v>2.02</c:v>
                </c:pt>
                <c:pt idx="8">
                  <c:v>#N/A</c:v>
                </c:pt>
                <c:pt idx="9">
                  <c:v>1.91</c:v>
                </c:pt>
              </c:numCache>
            </c:numRef>
          </c:val>
          <c:extLst>
            <c:ext xmlns:c16="http://schemas.microsoft.com/office/drawing/2014/chart" uri="{C3380CC4-5D6E-409C-BE32-E72D297353CC}">
              <c16:uniqueId val="{00000005-87E6-40F4-B9BA-3664F4327606}"/>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5.25</c:v>
                </c:pt>
                <c:pt idx="2">
                  <c:v>#N/A</c:v>
                </c:pt>
                <c:pt idx="3">
                  <c:v>3.66</c:v>
                </c:pt>
                <c:pt idx="4">
                  <c:v>#N/A</c:v>
                </c:pt>
                <c:pt idx="5">
                  <c:v>3.14</c:v>
                </c:pt>
                <c:pt idx="6">
                  <c:v>#N/A</c:v>
                </c:pt>
                <c:pt idx="7">
                  <c:v>2.85</c:v>
                </c:pt>
                <c:pt idx="8">
                  <c:v>#N/A</c:v>
                </c:pt>
                <c:pt idx="9">
                  <c:v>3.06</c:v>
                </c:pt>
              </c:numCache>
            </c:numRef>
          </c:val>
          <c:extLst>
            <c:ext xmlns:c16="http://schemas.microsoft.com/office/drawing/2014/chart" uri="{C3380CC4-5D6E-409C-BE32-E72D297353CC}">
              <c16:uniqueId val="{00000006-87E6-40F4-B9BA-3664F432760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1.85</c:v>
                </c:pt>
                <c:pt idx="2">
                  <c:v>#N/A</c:v>
                </c:pt>
                <c:pt idx="3">
                  <c:v>1.07</c:v>
                </c:pt>
                <c:pt idx="4">
                  <c:v>#N/A</c:v>
                </c:pt>
                <c:pt idx="5">
                  <c:v>1.69</c:v>
                </c:pt>
                <c:pt idx="6">
                  <c:v>#N/A</c:v>
                </c:pt>
                <c:pt idx="7">
                  <c:v>2.4</c:v>
                </c:pt>
                <c:pt idx="8">
                  <c:v>#N/A</c:v>
                </c:pt>
                <c:pt idx="9">
                  <c:v>3.38</c:v>
                </c:pt>
              </c:numCache>
            </c:numRef>
          </c:val>
          <c:extLst>
            <c:ext xmlns:c16="http://schemas.microsoft.com/office/drawing/2014/chart" uri="{C3380CC4-5D6E-409C-BE32-E72D297353CC}">
              <c16:uniqueId val="{00000007-87E6-40F4-B9BA-3664F43276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6.74</c:v>
                </c:pt>
                <c:pt idx="2">
                  <c:v>#N/A</c:v>
                </c:pt>
                <c:pt idx="3">
                  <c:v>7.7</c:v>
                </c:pt>
                <c:pt idx="4">
                  <c:v>#N/A</c:v>
                </c:pt>
                <c:pt idx="5">
                  <c:v>6.84</c:v>
                </c:pt>
                <c:pt idx="6">
                  <c:v>#N/A</c:v>
                </c:pt>
                <c:pt idx="7">
                  <c:v>6.9</c:v>
                </c:pt>
                <c:pt idx="8">
                  <c:v>#N/A</c:v>
                </c:pt>
                <c:pt idx="9">
                  <c:v>7.02</c:v>
                </c:pt>
              </c:numCache>
            </c:numRef>
          </c:val>
          <c:extLst>
            <c:ext xmlns:c16="http://schemas.microsoft.com/office/drawing/2014/chart" uri="{C3380CC4-5D6E-409C-BE32-E72D297353CC}">
              <c16:uniqueId val="{00000008-87E6-40F4-B9BA-3664F43276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6.46</c:v>
                </c:pt>
                <c:pt idx="2">
                  <c:v>#N/A</c:v>
                </c:pt>
                <c:pt idx="3">
                  <c:v>6.83</c:v>
                </c:pt>
                <c:pt idx="4">
                  <c:v>#N/A</c:v>
                </c:pt>
                <c:pt idx="5">
                  <c:v>7.81</c:v>
                </c:pt>
                <c:pt idx="6">
                  <c:v>#N/A</c:v>
                </c:pt>
                <c:pt idx="7">
                  <c:v>7.73</c:v>
                </c:pt>
                <c:pt idx="8">
                  <c:v>#N/A</c:v>
                </c:pt>
                <c:pt idx="9">
                  <c:v>8.56</c:v>
                </c:pt>
              </c:numCache>
            </c:numRef>
          </c:val>
          <c:extLst>
            <c:ext xmlns:c16="http://schemas.microsoft.com/office/drawing/2014/chart" uri="{C3380CC4-5D6E-409C-BE32-E72D297353CC}">
              <c16:uniqueId val="{00000009-87E6-40F4-B9BA-3664F43276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718</c:v>
                </c:pt>
                <c:pt idx="5">
                  <c:v>717</c:v>
                </c:pt>
                <c:pt idx="8">
                  <c:v>730</c:v>
                </c:pt>
                <c:pt idx="11">
                  <c:v>748</c:v>
                </c:pt>
                <c:pt idx="14">
                  <c:v>783</c:v>
                </c:pt>
              </c:numCache>
            </c:numRef>
          </c:val>
          <c:extLst>
            <c:ext xmlns:c16="http://schemas.microsoft.com/office/drawing/2014/chart" uri="{C3380CC4-5D6E-409C-BE32-E72D297353CC}">
              <c16:uniqueId val="{00000000-12C6-44FA-AC64-4E6234CC74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C6-44FA-AC64-4E6234CC74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c:v>
                </c:pt>
                <c:pt idx="3">
                  <c:v>15</c:v>
                </c:pt>
                <c:pt idx="6">
                  <c:v>15</c:v>
                </c:pt>
                <c:pt idx="9">
                  <c:v>8</c:v>
                </c:pt>
                <c:pt idx="12">
                  <c:v>4</c:v>
                </c:pt>
              </c:numCache>
            </c:numRef>
          </c:val>
          <c:extLst>
            <c:ext xmlns:c16="http://schemas.microsoft.com/office/drawing/2014/chart" uri="{C3380CC4-5D6E-409C-BE32-E72D297353CC}">
              <c16:uniqueId val="{00000002-12C6-44FA-AC64-4E6234CC74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43</c:v>
                </c:pt>
                <c:pt idx="3">
                  <c:v>42</c:v>
                </c:pt>
                <c:pt idx="6">
                  <c:v>49</c:v>
                </c:pt>
                <c:pt idx="9">
                  <c:v>64</c:v>
                </c:pt>
                <c:pt idx="12">
                  <c:v>47</c:v>
                </c:pt>
              </c:numCache>
            </c:numRef>
          </c:val>
          <c:extLst>
            <c:ext xmlns:c16="http://schemas.microsoft.com/office/drawing/2014/chart" uri="{C3380CC4-5D6E-409C-BE32-E72D297353CC}">
              <c16:uniqueId val="{00000003-12C6-44FA-AC64-4E6234CC74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317</c:v>
                </c:pt>
                <c:pt idx="3">
                  <c:v>322</c:v>
                </c:pt>
                <c:pt idx="6">
                  <c:v>331</c:v>
                </c:pt>
                <c:pt idx="9">
                  <c:v>325</c:v>
                </c:pt>
                <c:pt idx="12">
                  <c:v>324</c:v>
                </c:pt>
              </c:numCache>
            </c:numRef>
          </c:val>
          <c:extLst>
            <c:ext xmlns:c16="http://schemas.microsoft.com/office/drawing/2014/chart" uri="{C3380CC4-5D6E-409C-BE32-E72D297353CC}">
              <c16:uniqueId val="{00000004-12C6-44FA-AC64-4E6234CC74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C6-44FA-AC64-4E6234CC74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C6-44FA-AC64-4E6234CC74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777</c:v>
                </c:pt>
                <c:pt idx="3">
                  <c:v>797</c:v>
                </c:pt>
                <c:pt idx="6">
                  <c:v>836</c:v>
                </c:pt>
                <c:pt idx="9">
                  <c:v>872</c:v>
                </c:pt>
                <c:pt idx="12">
                  <c:v>911</c:v>
                </c:pt>
              </c:numCache>
            </c:numRef>
          </c:val>
          <c:extLst>
            <c:ext xmlns:c16="http://schemas.microsoft.com/office/drawing/2014/chart" uri="{C3380CC4-5D6E-409C-BE32-E72D297353CC}">
              <c16:uniqueId val="{00000007-12C6-44FA-AC64-4E6234CC74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434</c:v>
                </c:pt>
                <c:pt idx="2">
                  <c:v>#N/A</c:v>
                </c:pt>
                <c:pt idx="3">
                  <c:v>#N/A</c:v>
                </c:pt>
                <c:pt idx="4">
                  <c:v>459</c:v>
                </c:pt>
                <c:pt idx="5">
                  <c:v>#N/A</c:v>
                </c:pt>
                <c:pt idx="6">
                  <c:v>#N/A</c:v>
                </c:pt>
                <c:pt idx="7">
                  <c:v>501</c:v>
                </c:pt>
                <c:pt idx="8">
                  <c:v>#N/A</c:v>
                </c:pt>
                <c:pt idx="9">
                  <c:v>#N/A</c:v>
                </c:pt>
                <c:pt idx="10">
                  <c:v>521</c:v>
                </c:pt>
                <c:pt idx="11">
                  <c:v>#N/A</c:v>
                </c:pt>
                <c:pt idx="12">
                  <c:v>#N/A</c:v>
                </c:pt>
                <c:pt idx="13">
                  <c:v>503</c:v>
                </c:pt>
                <c:pt idx="14">
                  <c:v>#N/A</c:v>
                </c:pt>
              </c:numCache>
            </c:numRef>
          </c:val>
          <c:smooth val="0"/>
          <c:extLst>
            <c:ext xmlns:c16="http://schemas.microsoft.com/office/drawing/2014/chart" uri="{C3380CC4-5D6E-409C-BE32-E72D297353CC}">
              <c16:uniqueId val="{00000008-12C6-44FA-AC64-4E6234CC74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7092</c:v>
                </c:pt>
                <c:pt idx="5">
                  <c:v>7623</c:v>
                </c:pt>
                <c:pt idx="8">
                  <c:v>7353</c:v>
                </c:pt>
                <c:pt idx="11">
                  <c:v>7012</c:v>
                </c:pt>
                <c:pt idx="14">
                  <c:v>6546</c:v>
                </c:pt>
              </c:numCache>
            </c:numRef>
          </c:val>
          <c:extLst>
            <c:ext xmlns:c16="http://schemas.microsoft.com/office/drawing/2014/chart" uri="{C3380CC4-5D6E-409C-BE32-E72D297353CC}">
              <c16:uniqueId val="{00000000-397E-4DBE-A2A3-B1883A1403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97E-4DBE-A2A3-B1883A1403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2938</c:v>
                </c:pt>
                <c:pt idx="5">
                  <c:v>2957</c:v>
                </c:pt>
                <c:pt idx="8">
                  <c:v>3162</c:v>
                </c:pt>
                <c:pt idx="11">
                  <c:v>3993</c:v>
                </c:pt>
                <c:pt idx="14">
                  <c:v>4872</c:v>
                </c:pt>
              </c:numCache>
            </c:numRef>
          </c:val>
          <c:extLst>
            <c:ext xmlns:c16="http://schemas.microsoft.com/office/drawing/2014/chart" uri="{C3380CC4-5D6E-409C-BE32-E72D297353CC}">
              <c16:uniqueId val="{00000002-397E-4DBE-A2A3-B1883A1403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7E-4DBE-A2A3-B1883A1403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7E-4DBE-A2A3-B1883A1403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7E-4DBE-A2A3-B1883A1403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611</c:v>
                </c:pt>
                <c:pt idx="3">
                  <c:v>585</c:v>
                </c:pt>
                <c:pt idx="6">
                  <c:v>522</c:v>
                </c:pt>
                <c:pt idx="9">
                  <c:v>521</c:v>
                </c:pt>
                <c:pt idx="12">
                  <c:v>589</c:v>
                </c:pt>
              </c:numCache>
            </c:numRef>
          </c:val>
          <c:extLst>
            <c:ext xmlns:c16="http://schemas.microsoft.com/office/drawing/2014/chart" uri="{C3380CC4-5D6E-409C-BE32-E72D297353CC}">
              <c16:uniqueId val="{00000006-397E-4DBE-A2A3-B1883A1403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317</c:v>
                </c:pt>
                <c:pt idx="3">
                  <c:v>363</c:v>
                </c:pt>
                <c:pt idx="6">
                  <c:v>316</c:v>
                </c:pt>
                <c:pt idx="9">
                  <c:v>259</c:v>
                </c:pt>
                <c:pt idx="12">
                  <c:v>215</c:v>
                </c:pt>
              </c:numCache>
            </c:numRef>
          </c:val>
          <c:extLst>
            <c:ext xmlns:c16="http://schemas.microsoft.com/office/drawing/2014/chart" uri="{C3380CC4-5D6E-409C-BE32-E72D297353CC}">
              <c16:uniqueId val="{00000007-397E-4DBE-A2A3-B1883A1403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2887</c:v>
                </c:pt>
                <c:pt idx="3">
                  <c:v>2836</c:v>
                </c:pt>
                <c:pt idx="6">
                  <c:v>2680</c:v>
                </c:pt>
                <c:pt idx="9">
                  <c:v>2457</c:v>
                </c:pt>
                <c:pt idx="12">
                  <c:v>2221</c:v>
                </c:pt>
              </c:numCache>
            </c:numRef>
          </c:val>
          <c:extLst>
            <c:ext xmlns:c16="http://schemas.microsoft.com/office/drawing/2014/chart" uri="{C3380CC4-5D6E-409C-BE32-E72D297353CC}">
              <c16:uniqueId val="{00000008-397E-4DBE-A2A3-B1883A1403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c:v>
                </c:pt>
                <c:pt idx="3">
                  <c:v>23</c:v>
                </c:pt>
                <c:pt idx="6">
                  <c:v>12</c:v>
                </c:pt>
                <c:pt idx="9">
                  <c:v>8</c:v>
                </c:pt>
                <c:pt idx="12">
                  <c:v>7</c:v>
                </c:pt>
              </c:numCache>
            </c:numRef>
          </c:val>
          <c:extLst>
            <c:ext xmlns:c16="http://schemas.microsoft.com/office/drawing/2014/chart" uri="{C3380CC4-5D6E-409C-BE32-E72D297353CC}">
              <c16:uniqueId val="{00000009-397E-4DBE-A2A3-B1883A1403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8215</c:v>
                </c:pt>
                <c:pt idx="3">
                  <c:v>8403</c:v>
                </c:pt>
                <c:pt idx="6">
                  <c:v>8052</c:v>
                </c:pt>
                <c:pt idx="9">
                  <c:v>7508</c:v>
                </c:pt>
                <c:pt idx="12">
                  <c:v>6929</c:v>
                </c:pt>
              </c:numCache>
            </c:numRef>
          </c:val>
          <c:extLst>
            <c:ext xmlns:c16="http://schemas.microsoft.com/office/drawing/2014/chart" uri="{C3380CC4-5D6E-409C-BE32-E72D297353CC}">
              <c16:uniqueId val="{0000000A-397E-4DBE-A2A3-B1883A1403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2014</c:v>
                </c:pt>
                <c:pt idx="2">
                  <c:v>#N/A</c:v>
                </c:pt>
                <c:pt idx="3">
                  <c:v>#N/A</c:v>
                </c:pt>
                <c:pt idx="4">
                  <c:v>1631</c:v>
                </c:pt>
                <c:pt idx="5">
                  <c:v>#N/A</c:v>
                </c:pt>
                <c:pt idx="6">
                  <c:v>#N/A</c:v>
                </c:pt>
                <c:pt idx="7">
                  <c:v>1067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97E-4DBE-A2A3-B1883A1403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1652</c:v>
                </c:pt>
                <c:pt idx="1">
                  <c:v>2005</c:v>
                </c:pt>
                <c:pt idx="2">
                  <c:v>2468</c:v>
                </c:pt>
              </c:numCache>
            </c:numRef>
          </c:val>
          <c:extLst>
            <c:ext xmlns:c16="http://schemas.microsoft.com/office/drawing/2014/chart" uri="{C3380CC4-5D6E-409C-BE32-E72D297353CC}">
              <c16:uniqueId val="{00000000-6FB0-4D71-971D-BE97F4A656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124</c:v>
                </c:pt>
                <c:pt idx="1">
                  <c:v>124</c:v>
                </c:pt>
                <c:pt idx="2">
                  <c:v>224</c:v>
                </c:pt>
              </c:numCache>
            </c:numRef>
          </c:val>
          <c:extLst>
            <c:ext xmlns:c16="http://schemas.microsoft.com/office/drawing/2014/chart" uri="{C3380CC4-5D6E-409C-BE32-E72D297353CC}">
              <c16:uniqueId val="{00000001-6FB0-4D71-971D-BE97F4A656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952</c:v>
                </c:pt>
                <c:pt idx="1">
                  <c:v>1454</c:v>
                </c:pt>
                <c:pt idx="2">
                  <c:v>1441</c:v>
                </c:pt>
              </c:numCache>
            </c:numRef>
          </c:val>
          <c:extLst>
            <c:ext xmlns:c16="http://schemas.microsoft.com/office/drawing/2014/chart" uri="{C3380CC4-5D6E-409C-BE32-E72D297353CC}">
              <c16:uniqueId val="{00000002-6FB0-4D71-971D-BE97F4A656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秋田県羽後町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、学校給食共同調理場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建築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事業の元金償還開始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となったことが主な要因。</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○算入公債費等</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年借り入れの学校給食共同調理場建築事業などの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過疎</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対策事業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債の元金償還の増などにより増加した。</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当町では、満期一括償還地方債は発行していないため、減債基金残高と減債基金積立相当額に該当する数値はありません。</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秋田県羽後町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a:t>
          </a:r>
        </a:p>
        <a:p>
          <a:r>
            <a:rPr kumimoji="1" lang="ja-JP" altLang="en-US" sz="1200">
              <a:latin typeface="ＭＳ ゴシック" pitchFamily="49" charset="-128"/>
              <a:ea typeface="ＭＳ ゴシック" pitchFamily="49" charset="-128"/>
            </a:rPr>
            <a:t>　前年度から</a:t>
          </a:r>
          <a:r>
            <a:rPr kumimoji="1" lang="en-US" altLang="ja-JP" sz="1200">
              <a:latin typeface="ＭＳ ゴシック" pitchFamily="49" charset="-128"/>
              <a:ea typeface="ＭＳ ゴシック" pitchFamily="49" charset="-128"/>
            </a:rPr>
            <a:t>579</a:t>
          </a:r>
          <a:r>
            <a:rPr kumimoji="1" lang="ja-JP" altLang="en-US" sz="1200">
              <a:latin typeface="ＭＳ ゴシック" pitchFamily="49" charset="-128"/>
              <a:ea typeface="ＭＳ ゴシック" pitchFamily="49" charset="-128"/>
            </a:rPr>
            <a:t>百万円減少している。これは地方債元金償還額の</a:t>
          </a:r>
          <a:r>
            <a:rPr kumimoji="1" lang="en-US" altLang="ja-JP" sz="1200">
              <a:latin typeface="ＭＳ ゴシック" pitchFamily="49" charset="-128"/>
              <a:ea typeface="ＭＳ ゴシック" pitchFamily="49" charset="-128"/>
            </a:rPr>
            <a:t>897</a:t>
          </a:r>
          <a:r>
            <a:rPr kumimoji="1" lang="ja-JP" altLang="en-US" sz="1200">
              <a:latin typeface="ＭＳ ゴシック" pitchFamily="49" charset="-128"/>
              <a:ea typeface="ＭＳ ゴシック" pitchFamily="49" charset="-128"/>
            </a:rPr>
            <a:t>百万円に対し、中学校トイレ改修事業などの地方債を活用した事業に係る新規借入額が</a:t>
          </a:r>
          <a:r>
            <a:rPr kumimoji="1" lang="en-US" altLang="ja-JP" sz="1200">
              <a:latin typeface="ＭＳ ゴシック" pitchFamily="49" charset="-128"/>
              <a:ea typeface="ＭＳ ゴシック" pitchFamily="49" charset="-128"/>
            </a:rPr>
            <a:t>317</a:t>
          </a:r>
          <a:r>
            <a:rPr kumimoji="1" lang="ja-JP" altLang="en-US" sz="1200">
              <a:latin typeface="ＭＳ ゴシック" pitchFamily="49" charset="-128"/>
              <a:ea typeface="ＭＳ ゴシック" pitchFamily="49" charset="-128"/>
            </a:rPr>
            <a:t>百万円と下回ったことによるものである。</a:t>
          </a:r>
        </a:p>
        <a:p>
          <a:r>
            <a:rPr kumimoji="1" lang="ja-JP" altLang="en-US" sz="1200">
              <a:latin typeface="ＭＳ ゴシック" pitchFamily="49" charset="-128"/>
              <a:ea typeface="ＭＳ ゴシック" pitchFamily="49" charset="-128"/>
            </a:rPr>
            <a:t>○公営企業債等繰入見込額</a:t>
          </a:r>
        </a:p>
        <a:p>
          <a:r>
            <a:rPr kumimoji="1" lang="ja-JP" altLang="en-US" sz="1200">
              <a:latin typeface="ＭＳ ゴシック" pitchFamily="49" charset="-128"/>
              <a:ea typeface="ＭＳ ゴシック" pitchFamily="49" charset="-128"/>
            </a:rPr>
            <a:t>　前年度から</a:t>
          </a:r>
          <a:r>
            <a:rPr kumimoji="1" lang="en-US" altLang="ja-JP" sz="1200">
              <a:latin typeface="ＭＳ ゴシック" pitchFamily="49" charset="-128"/>
              <a:ea typeface="ＭＳ ゴシック" pitchFamily="49" charset="-128"/>
            </a:rPr>
            <a:t>236</a:t>
          </a:r>
          <a:r>
            <a:rPr kumimoji="1" lang="ja-JP" altLang="en-US" sz="1200">
              <a:latin typeface="ＭＳ ゴシック" pitchFamily="49" charset="-128"/>
              <a:ea typeface="ＭＳ ゴシック" pitchFamily="49" charset="-128"/>
            </a:rPr>
            <a:t>百万円減少している。これは農業集落排水事業や公共下水道事業において大規模な施設整備事業は終了しており設備整備事業などの新規借入が発生していないことや、病院事業会計では企業債元金償還額が</a:t>
          </a:r>
          <a:r>
            <a:rPr kumimoji="1" lang="en-US" altLang="ja-JP" sz="1200">
              <a:latin typeface="ＭＳ ゴシック" pitchFamily="49" charset="-128"/>
              <a:ea typeface="ＭＳ ゴシック" pitchFamily="49" charset="-128"/>
            </a:rPr>
            <a:t>193</a:t>
          </a:r>
          <a:r>
            <a:rPr kumimoji="1" lang="ja-JP" altLang="en-US" sz="1200">
              <a:latin typeface="ＭＳ ゴシック" pitchFamily="49" charset="-128"/>
              <a:ea typeface="ＭＳ ゴシック" pitchFamily="49" charset="-128"/>
            </a:rPr>
            <a:t>百万円に対し、企業債の新規借入額が</a:t>
          </a:r>
          <a:r>
            <a:rPr kumimoji="1" lang="en-US" altLang="ja-JP" sz="1200">
              <a:latin typeface="ＭＳ ゴシック" pitchFamily="49" charset="-128"/>
              <a:ea typeface="ＭＳ ゴシック" pitchFamily="49" charset="-128"/>
            </a:rPr>
            <a:t>43</a:t>
          </a:r>
          <a:r>
            <a:rPr kumimoji="1" lang="ja-JP" altLang="en-US" sz="1200">
              <a:latin typeface="ＭＳ ゴシック" pitchFamily="49" charset="-128"/>
              <a:ea typeface="ＭＳ ゴシック" pitchFamily="49" charset="-128"/>
            </a:rPr>
            <a:t>百万円と下回ったことなどによるものである。</a:t>
          </a:r>
        </a:p>
        <a:p>
          <a:r>
            <a:rPr kumimoji="1" lang="ja-JP" altLang="en-US" sz="1200">
              <a:latin typeface="ＭＳ ゴシック" pitchFamily="49" charset="-128"/>
              <a:ea typeface="ＭＳ ゴシック" pitchFamily="49" charset="-128"/>
            </a:rPr>
            <a:t>○充当可能基金</a:t>
          </a:r>
        </a:p>
        <a:p>
          <a:r>
            <a:rPr kumimoji="1" lang="ja-JP" altLang="en-US" sz="1200">
              <a:latin typeface="ＭＳ ゴシック" pitchFamily="49" charset="-128"/>
              <a:ea typeface="ＭＳ ゴシック" pitchFamily="49" charset="-128"/>
            </a:rPr>
            <a:t>　前年度より</a:t>
          </a:r>
          <a:r>
            <a:rPr kumimoji="1" lang="en-US" altLang="ja-JP" sz="1200">
              <a:latin typeface="ＭＳ ゴシック" pitchFamily="49" charset="-128"/>
              <a:ea typeface="ＭＳ ゴシック" pitchFamily="49" charset="-128"/>
            </a:rPr>
            <a:t>879</a:t>
          </a:r>
          <a:r>
            <a:rPr kumimoji="1" lang="ja-JP" altLang="en-US" sz="1200">
              <a:latin typeface="ＭＳ ゴシック" pitchFamily="49" charset="-128"/>
              <a:ea typeface="ＭＳ ゴシック" pitchFamily="49" charset="-128"/>
            </a:rPr>
            <a:t>百万円増加している。これは財政調整基金に</a:t>
          </a:r>
          <a:r>
            <a:rPr kumimoji="1" lang="en-US" altLang="ja-JP" sz="1200">
              <a:latin typeface="ＭＳ ゴシック" pitchFamily="49" charset="-128"/>
              <a:ea typeface="ＭＳ ゴシック" pitchFamily="49" charset="-128"/>
            </a:rPr>
            <a:t>463</a:t>
          </a:r>
          <a:r>
            <a:rPr kumimoji="1" lang="ja-JP" altLang="en-US" sz="1200">
              <a:latin typeface="ＭＳ ゴシック" pitchFamily="49" charset="-128"/>
              <a:ea typeface="ＭＳ ゴシック" pitchFamily="49" charset="-128"/>
            </a:rPr>
            <a:t>百万円、公共施設解体基金及びふるさと納税基金などの特定目的基金に</a:t>
          </a:r>
          <a:r>
            <a:rPr kumimoji="1" lang="en-US" altLang="ja-JP" sz="1200">
              <a:latin typeface="ＭＳ ゴシック" pitchFamily="49" charset="-128"/>
              <a:ea typeface="ＭＳ ゴシック" pitchFamily="49" charset="-128"/>
            </a:rPr>
            <a:t>75</a:t>
          </a:r>
          <a:r>
            <a:rPr kumimoji="1" lang="ja-JP" altLang="en-US" sz="1200">
              <a:latin typeface="ＭＳ ゴシック" pitchFamily="49" charset="-128"/>
              <a:ea typeface="ＭＳ ゴシック" pitchFamily="49" charset="-128"/>
            </a:rPr>
            <a:t>百万円積み立てたことなどによるものである。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秋田県羽後町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特定目的基金は、公共施設を解体する際に充当する「公共施設解体基金」に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百万円、ふるさと納税の一部を基金として積み立てる「ふるさと納税基金」に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なお、「公共施設解体基金」については、湯沢雄勝広域市町村圏組合が実施する貝沢ごみ処理施設解体事業の負担金や旧羽後病院、旧三輪中学校などのアスベスト含有調査などの事業実施により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継続的に農業振興事業を実施するための「農業振興基金」については、花き種苗購入応援事業、移住就農者支援事業、ツキノワグマ被害防止対策事業、人・農地プラン実質化支援事業、６次産業化支援事業及び豚熱ワクチン接種支援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公共施設解体基金については将来の財政需要に備え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寄附金を一旦基金に積み立てた上で対象事業を実施する際に取り崩す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今後も継続的に積み立てる。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財政調整基金については、経費の削減に努めて財政状況を考慮しながら積み立てる一方、一般財源が不足する場合には必要に応じて取り崩していく。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公共施設解体基金：老朽化や統廃合により不要となった施設の解体及び撤去をするための財源。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地域振興基金：うるおいと活力のある地域づくりの推進を目的とした施策を実施するための財源。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地域福祉基金：基金の運用益から生ずる収益により地域における福祉増進の事業を実施するための財源。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ふるさと納税基金：ふるさと納税の寄附金を活用し、まちづくりなどの事業を実施するための財源。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財政基金：学校建築事業や災害復旧事業などを実施するための財源。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公共施設解体基金：旧学校校舎や旧羽後病院などの解体費用のため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百万円を積み立てた。なお、「公共施設解体基金」については、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湯沢雄勝広域市町村圏組合が実施する貝沢ごみ処理施設解体事業の負担金や旧羽後病院、旧三輪中学校などのアス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ベスト含有調査などの事業実施により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地域振興基金：該当事業がないため利子分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千円のみの増となった。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地域福祉基金：現在積立額の利子収入により事業を実施するため増減はない。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ふるさと納税基金：ふるさと納税寄附金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財政基金：該当事業がないため利子分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千円のみの増となった。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公共施設解体基金：旧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校舎や旧羽後病院などの解体費用として財政状況を考慮しながら積み立てていく。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地域振興基金：地域振興に係る事業を実施する際の財源として引き続き基金を維持する。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地域福祉基金：果実運用型の基金として今後も基金の利子収入で福祉増進事業を実施していく。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ふるさと納税基金：まちづくりなどの事業を実施する際の財源として寄附状況に応じて積み立てていく。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財政基金：学校建築事業や災害復旧事業などを実施する際の財源として山林収入に応じて積み立てていく。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年度予算編成において枠配分方式を採用し経費の削減に努めたことや普通交付税の再算定や町税が当初予算で見込んだよりも上振れしたことにより一般財源が増加したことなどによるものである。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経費の削減に努めて財政状況を考慮しながら積み立てるものの、今後予定している公共施設の修繕事業などで一般財源が不足する場合には取り崩しを行っていく。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年度末の類似団体の財政調整基金及び減債基金の現在高の状況によると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億円であり、災害などの突発的な財政需要への対応や年度末の資金繰からも最低限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億円以上は基金残高を維持する方針である。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また、老朽インフラについてはその必要性も含め計画的な修繕等が必要であり、施設等の長寿命化事業などに対する特定目的基金の新設など検討していく。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年度予算編成において枠配分方式を採用し経費の削減に努めたこと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普通交付税の再算定や町税が当初予算で見込んだよりも上振れしたことにより一般財源が増加したことなど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大型事業の実施により公債費が増加した場合に備え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増額する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地方債償還計画上は、減債基金を活用した地方債の償還予定はないものの、大型事業の実施により公債費が増加した場合に備え、当面は現状の規模を維持する。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6C14E6A-B1EC-410C-B269-AEE02BC7528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99988F2-59ED-40A9-A97B-861B1AB81CA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13B31C2-DDFE-417B-B5EA-9F5AC334823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FE46384-2399-417A-A25E-4FF2EA95A3B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秋田県羽後町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BEE1D66-8F82-44B5-92A0-61588EC3AF7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76F9831-EBAD-477A-9562-9668A2A86D7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BE073CF-22FE-4FAB-9477-DFCAE3D4AA7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D95E3D6-33D5-4AFE-99CC-EC85D186646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85B8012-7CB1-4369-B748-9456B09666D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DDB8009-A0E2-4E68-8AA1-6F48847C6DE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13,642
13,544
230.78
9,073,769
8,633,688
387,435
5,515,141
6,928,757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73C270C-651D-4045-85D1-459945DB830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56027DE-C91C-42A9-A4B3-EDF3F286E7B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5CEDC7F-759B-43C7-92F7-8B14429F5BF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3D0D482-8786-42B6-9CE7-2610736F25C6}"/>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A77A315-1A17-44D1-9156-7BF95DAB6B9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B7CE116-925C-46A7-82FC-1DE78984EA6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A47EB57-67AD-40CF-ABA1-3C5F20D2D39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C88AF48-8126-4B11-8C95-217DE9B10F4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8E28274-B690-49CF-8F0F-F14131C40CA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B1C37A2-49A8-42D1-BF71-ECFCBCB2031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EA47AF6-2993-4256-A34D-D2B3F856508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8CA27FD-549B-4B1E-B452-B51835CCCEB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7EDCA20-8983-4FEE-BEC4-5B7E465018B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21B9283-A2BD-4FC9-B3C6-E9844559F1B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DAE3E99-F967-4AB0-9208-1B8C7B65FD9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836AB60-9422-4229-AE32-E4DD3AE3A60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DFFCE79-F57A-43DD-B886-77471B4F422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DB9A6B2-BA47-4986-B1C6-8DD37461E6F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4DDD976-0BD7-4822-B7AF-BDE67400521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20CCF52-6B70-43F8-9736-6602F1D4627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A01A998-95C6-4B4C-8B52-1A217B9CC01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7E176BB-0008-4657-86FE-66FA45E7DAE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DB71C0C-89A3-4983-8595-06E048C6635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C549502-C582-4FF6-9F41-2C84F0243A8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4CD2DB6-DAAD-4531-BAB0-F1FC534DFF4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AED026C-A984-4A55-8603-0B44612FCCE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569FE24-9C0F-42CB-A0FA-3AA7A21393E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2EC87C-53C1-4B32-9FF9-DC17F1D33AC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52DE20A-7360-403F-86A2-BD275B92F88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8DFD527-9B08-4352-A83D-BB8BFA235BD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64FD003-0D1A-4A0C-942E-0B18B59E67C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66E8975-ECD3-4482-90A2-4C7B7F19933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1311F77-1D7E-4DFB-AC19-EB1FE8B51E4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E52E99E-6E7D-44BA-ACD1-5D71FE3FCAF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BA28379-3F26-48FE-B291-9BC476AFB99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0316AA2-1FE5-4DC5-9943-692A3F46420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E62046A-0A49-4971-AFB8-50FD3F5B480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財政力指数は、類似団体平均を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これは人口減少が進んでいることや基幹産業となる地場産業が少ないため、町税などの自主財源が乏しいことが要因である。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年度においては、街灯の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LED</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化事業を実施し、高騰する電気料などの経費軽減により歳出の抑制を図った。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引き続き物価高騰による財政支出が見込まれることから、各公共施設の省エネ化を推進するとともに、施設等の適正化により不用となった財産の売却など歳入の確保に努める。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8FB105B-9AE4-4147-966C-E7200DDC279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7EB4EC54-690E-48B9-B70F-AC391AB880A5}"/>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BB660757-2FFC-4788-8EE5-AA249F1A94E9}"/>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B7F14B28-D40E-4D79-B6A2-1B0737D12BDC}"/>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9F15C4B4-DDE7-4269-AB9C-B7E0896BDCCF}"/>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C09F2E07-3CF8-4F0C-879C-3FF389F2993E}"/>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1B65C2A5-B920-4471-B93B-3AA18B9A7D05}"/>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98B1092-9535-4F7F-B025-0F06439D50B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5E9717ED-A019-43DC-8DAE-CCF7B71DD94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2457BD72-B858-4336-B22B-E762FD6B91BC}"/>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13A65D87-C042-4277-87B7-A3CD9CD1318A}"/>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6A0D7EBC-B79F-4F0B-9B8D-D4311FCF84C4}"/>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61D5B3F5-88D3-4B70-B255-6F5C2885F8EA}"/>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405C96B6-DDA6-4C28-8B72-8DAA1F79D373}"/>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2733D649-59A0-488C-AEC3-4F4CA975EE91}"/>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2929555E-2E0E-47F8-83A3-A069F962022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F0A0D1A-D65D-42A9-95C0-5065CE8D1C7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77DD8392-AFF8-4341-8C27-3135B82040A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920D03F6-9C60-4349-AB04-3A0D7B8FF91D}"/>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2E34F712-06AA-4CBB-B47C-BA0B6F4C6024}"/>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38AE4EC4-1775-4AB3-82A7-F477DBC72E6D}"/>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6D35EC50-56A8-4BA4-992C-6FDD71EE5EC3}"/>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99D54AE7-E2AB-44C7-B0F8-5B2F656D4439}"/>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2" name="直線コネクタ 71">
          <a:extLst>
            <a:ext uri="{FF2B5EF4-FFF2-40B4-BE49-F238E27FC236}">
              <a16:creationId xmlns:a16="http://schemas.microsoft.com/office/drawing/2014/main" id="{C77B126A-5899-401E-B04A-EDC78CA7E1AD}"/>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DBB0D3E4-B454-482D-B103-B13B4000C900}"/>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6283DE65-7186-442E-B233-2F6007A227D2}"/>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5" name="直線コネクタ 74">
          <a:extLst>
            <a:ext uri="{FF2B5EF4-FFF2-40B4-BE49-F238E27FC236}">
              <a16:creationId xmlns:a16="http://schemas.microsoft.com/office/drawing/2014/main" id="{B02562F1-F1C6-42B7-BAEC-414699425AB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FCB0639-D494-43DC-994A-43BDA346740F}"/>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61B5DFBF-2EB2-4B9D-A779-E269626AA9FF}"/>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8" name="直線コネクタ 77">
          <a:extLst>
            <a:ext uri="{FF2B5EF4-FFF2-40B4-BE49-F238E27FC236}">
              <a16:creationId xmlns:a16="http://schemas.microsoft.com/office/drawing/2014/main" id="{5AA415A4-E807-49C8-A072-61A3C67C6B68}"/>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64CECCF4-D63A-4EB8-898C-60642E4A7C2A}"/>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854AFD49-6359-479A-9D80-C847F21A1D4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94721</xdr:rowOff>
    </xdr:to>
    <xdr:cxnSp macro="">
      <xdr:nvCxnSpPr>
        <xdr:cNvPr id="81" name="直線コネクタ 80">
          <a:extLst>
            <a:ext uri="{FF2B5EF4-FFF2-40B4-BE49-F238E27FC236}">
              <a16:creationId xmlns:a16="http://schemas.microsoft.com/office/drawing/2014/main" id="{084C6003-E299-4726-A4B2-1B7EA3DD169B}"/>
            </a:ext>
          </a:extLst>
        </xdr:cNvPr>
        <xdr:cNvCxnSpPr/>
      </xdr:nvCxnSpPr>
      <xdr:spPr>
        <a:xfrm flipV="1">
          <a:off x="1447800" y="76284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8A7953FD-9BD9-4C42-8DFA-3F750554CAFF}"/>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87476B68-34D6-4A5D-92E2-614200016E13}"/>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A0D7A4D6-FD69-46E7-A78A-34C0C0FD9414}"/>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33327F99-F667-4ECF-850B-563928554335}"/>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25797A2-DE40-4316-B1ED-7AF56FE75AC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6C1258A-9EF6-42D9-8C8A-EE502662338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D3DF235-6D3F-408E-B37B-0A94186F645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BC2DBB3A-21C0-4CD8-B888-8D9255BB664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FDC4E8B1-DC64-474B-A23B-E3258F1D682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91" name="楕円 90">
          <a:extLst>
            <a:ext uri="{FF2B5EF4-FFF2-40B4-BE49-F238E27FC236}">
              <a16:creationId xmlns:a16="http://schemas.microsoft.com/office/drawing/2014/main" id="{BF41F129-8380-4F12-94F3-0789821BFF3A}"/>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2" name="財政力該当値テキスト">
          <a:extLst>
            <a:ext uri="{FF2B5EF4-FFF2-40B4-BE49-F238E27FC236}">
              <a16:creationId xmlns:a16="http://schemas.microsoft.com/office/drawing/2014/main" id="{438523FF-6149-4BB7-8DAD-F7723870F62F}"/>
            </a:ext>
          </a:extLst>
        </xdr:cNvPr>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3" name="楕円 92">
          <a:extLst>
            <a:ext uri="{FF2B5EF4-FFF2-40B4-BE49-F238E27FC236}">
              <a16:creationId xmlns:a16="http://schemas.microsoft.com/office/drawing/2014/main" id="{AC5A7938-38CD-4E4B-BE71-B173BDA9CD12}"/>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4" name="テキスト ボックス 93">
          <a:extLst>
            <a:ext uri="{FF2B5EF4-FFF2-40B4-BE49-F238E27FC236}">
              <a16:creationId xmlns:a16="http://schemas.microsoft.com/office/drawing/2014/main" id="{29D0F5C0-D0A0-4B1D-A918-F879528DFEB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5" name="楕円 94">
          <a:extLst>
            <a:ext uri="{FF2B5EF4-FFF2-40B4-BE49-F238E27FC236}">
              <a16:creationId xmlns:a16="http://schemas.microsoft.com/office/drawing/2014/main" id="{C803F1E2-11F4-45EF-B9CC-42B5C1AE9CDA}"/>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A8AAF41F-A0F7-4508-97C7-67B676AC26A5}"/>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7" name="楕円 96">
          <a:extLst>
            <a:ext uri="{FF2B5EF4-FFF2-40B4-BE49-F238E27FC236}">
              <a16:creationId xmlns:a16="http://schemas.microsoft.com/office/drawing/2014/main" id="{A140F808-DC74-4162-9F99-DCC5BCAEDE4F}"/>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B83F16E0-AFB5-479F-ACED-E453FD1AC836}"/>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43921</xdr:rowOff>
    </xdr:from>
    <xdr:to>
      <xdr:col>7</xdr:col>
      <xdr:colOff>31750</xdr:colOff>
      <xdr:row>44</xdr:row>
      <xdr:rowOff>145521</xdr:rowOff>
    </xdr:to>
    <xdr:sp macro="" textlink="">
      <xdr:nvSpPr>
        <xdr:cNvPr id="99" name="楕円 98">
          <a:extLst>
            <a:ext uri="{FF2B5EF4-FFF2-40B4-BE49-F238E27FC236}">
              <a16:creationId xmlns:a16="http://schemas.microsoft.com/office/drawing/2014/main" id="{BB3D865F-88D1-4046-A076-CFED081D077B}"/>
            </a:ext>
          </a:extLst>
        </xdr:cNvPr>
        <xdr:cNvSpPr/>
      </xdr:nvSpPr>
      <xdr:spPr>
        <a:xfrm>
          <a:off x="1397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130298</xdr:rowOff>
    </xdr:from>
    <xdr:ext cx="762000" cy="259045"/>
    <xdr:sp macro="" textlink="">
      <xdr:nvSpPr>
        <xdr:cNvPr id="100" name="テキスト ボックス 99">
          <a:extLst>
            <a:ext uri="{FF2B5EF4-FFF2-40B4-BE49-F238E27FC236}">
              <a16:creationId xmlns:a16="http://schemas.microsoft.com/office/drawing/2014/main" id="{2B0DA850-0FA6-4E57-9A7C-25470B4D975A}"/>
            </a:ext>
          </a:extLst>
        </xdr:cNvPr>
        <xdr:cNvSpPr txBox="1"/>
      </xdr:nvSpPr>
      <xdr:spPr>
        <a:xfrm>
          <a:off x="1066800" y="76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B04206EE-D0E8-425E-916C-E723A438521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9681424-E262-4C1B-96BC-BC36E7BDA19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AB7F4CAA-877B-478B-BE7B-5DA32184FA6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3C0234D-3D26-421E-8AA2-B40D1EE5446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1A90CB96-B890-4A7D-B4FA-0D7B945AA4A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4626F509-F68C-492D-B443-9D176647AE4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EBDC741A-BDB0-4291-8C87-CE6A1A6B455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30366D19-ECA0-452B-96FD-D2271D80094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4B964F1C-3893-4E2F-B6F4-6AD779C9928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4056831E-4355-468B-8A4E-F657DF8B5E9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888455F4-97C0-4769-9FF0-6590A7753A7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BE19A296-3914-41B8-8F19-D3F71027B3E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A4056871-884E-4820-8A22-EE55DC41780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経常収支比率は、前年度比</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88.7</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主な要因は、前年度と比べ過疎対策事業債などの公債費や施設型給付費、羽後町保育会などへの補助費等が増加したことなどによるものである。</a:t>
          </a:r>
        </a:p>
        <a:p>
          <a:r>
            <a:rPr kumimoji="1" lang="ja-JP" altLang="en-US" sz="1200">
              <a:latin typeface="ＭＳ Ｐゴシック" panose="020B0600070205080204" pitchFamily="50" charset="-128"/>
              <a:ea typeface="ＭＳ Ｐゴシック" panose="020B0600070205080204" pitchFamily="50" charset="-128"/>
            </a:rPr>
            <a:t>　類似団体平均を上回る状況が続いているが、これは病院や下水道事業などの公営企業会計に対する繰出が多額となっていることなどによるものである。</a:t>
          </a:r>
        </a:p>
        <a:p>
          <a:r>
            <a:rPr kumimoji="1" lang="ja-JP" altLang="en-US" sz="1200">
              <a:latin typeface="ＭＳ Ｐゴシック" panose="020B0600070205080204" pitchFamily="50" charset="-128"/>
              <a:ea typeface="ＭＳ Ｐゴシック" panose="020B0600070205080204" pitchFamily="50" charset="-128"/>
            </a:rPr>
            <a:t>　病院事業については令和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年度に病床数を削減しており、下水道事業については令和</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年度に一部の農業集落排水事業の施設を廃止し、公共下水道事業の施設に集約する計画を立てるなど経営の効率化を図っていく。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27DC18F1-2641-4092-B161-936FEDC0A96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A4E40824-21C8-4755-86B7-D180C5993DE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BE26FD2A-6FBA-45B7-BC21-E00C5979C68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FF85D0AC-BC94-472B-98F5-0E4A32A1F3A2}"/>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CA9EB1B1-B290-4100-8B3A-BB7E1D6D4137}"/>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1EA73089-812E-4C4E-AB4A-A937B6808EA6}"/>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7968F9CF-862C-4DBB-8531-C1382DC77217}"/>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1DBAABB6-5B01-45DB-A941-76B3931FAAEB}"/>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BACD6AF2-079F-430A-9999-BA3A8386BDD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FFA570B7-167A-4D08-800B-B1E9DEF6D731}"/>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8F5ED14D-BA4A-4D8D-93A2-FD86CEA407C8}"/>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87DF7C83-F128-457C-9F01-CB0E1D85B094}"/>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A4F11DEB-A03D-4F98-9EBB-5711C052B9E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632ECE50-926C-4B51-989A-4AF29F44429C}"/>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D9E3F084-FEC3-415B-B4AD-E6E6808248AC}"/>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CED6AF3A-D6A5-4068-AA46-CC5223D6C2FD}"/>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BC751E34-82E1-422A-9745-CBCFB26B952B}"/>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C8F38E66-CEEE-4703-8175-8DDF7D100BAE}"/>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9C618670-497B-4A8D-927C-8FF32EEA9B52}"/>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64</xdr:row>
      <xdr:rowOff>762</xdr:rowOff>
    </xdr:to>
    <xdr:cxnSp macro="">
      <xdr:nvCxnSpPr>
        <xdr:cNvPr id="133" name="直線コネクタ 132">
          <a:extLst>
            <a:ext uri="{FF2B5EF4-FFF2-40B4-BE49-F238E27FC236}">
              <a16:creationId xmlns:a16="http://schemas.microsoft.com/office/drawing/2014/main" id="{35E6399E-4AD5-4E12-80AF-9427B55DEE0F}"/>
            </a:ext>
          </a:extLst>
        </xdr:cNvPr>
        <xdr:cNvCxnSpPr/>
      </xdr:nvCxnSpPr>
      <xdr:spPr>
        <a:xfrm>
          <a:off x="4114800" y="1090599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79791486-4A01-4098-B839-45200313B1A5}"/>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C54F061C-5B67-40D2-AC72-4B98AB6EAD2E}"/>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64</xdr:row>
      <xdr:rowOff>92456</xdr:rowOff>
    </xdr:to>
    <xdr:cxnSp macro="">
      <xdr:nvCxnSpPr>
        <xdr:cNvPr id="136" name="直線コネクタ 135">
          <a:extLst>
            <a:ext uri="{FF2B5EF4-FFF2-40B4-BE49-F238E27FC236}">
              <a16:creationId xmlns:a16="http://schemas.microsoft.com/office/drawing/2014/main" id="{5E4E1592-F91F-407C-9CA1-C17A911FC63C}"/>
            </a:ext>
          </a:extLst>
        </xdr:cNvPr>
        <xdr:cNvCxnSpPr/>
      </xdr:nvCxnSpPr>
      <xdr:spPr>
        <a:xfrm flipV="1">
          <a:off x="3225800" y="1090599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C8B14D94-EDF4-4A1B-9363-2C54A7528006}"/>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323764F7-0B55-46BA-905A-03CF4413095B}"/>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92456</xdr:rowOff>
    </xdr:from>
    <xdr:to>
      <xdr:col>15</xdr:col>
      <xdr:colOff>82550</xdr:colOff>
      <xdr:row>64</xdr:row>
      <xdr:rowOff>160020</xdr:rowOff>
    </xdr:to>
    <xdr:cxnSp macro="">
      <xdr:nvCxnSpPr>
        <xdr:cNvPr id="139" name="直線コネクタ 138">
          <a:extLst>
            <a:ext uri="{FF2B5EF4-FFF2-40B4-BE49-F238E27FC236}">
              <a16:creationId xmlns:a16="http://schemas.microsoft.com/office/drawing/2014/main" id="{5AF99857-CF32-4CA8-A547-331AA63351D0}"/>
            </a:ext>
          </a:extLst>
        </xdr:cNvPr>
        <xdr:cNvCxnSpPr/>
      </xdr:nvCxnSpPr>
      <xdr:spPr>
        <a:xfrm flipV="1">
          <a:off x="2336800" y="110652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D6322507-AC8C-4E08-B710-7772DF79A706}"/>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BE3CE94F-B637-4854-8C2A-7CB4B3C81FE5}"/>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12700</xdr:rowOff>
    </xdr:to>
    <xdr:cxnSp macro="">
      <xdr:nvCxnSpPr>
        <xdr:cNvPr id="142" name="直線コネクタ 141">
          <a:extLst>
            <a:ext uri="{FF2B5EF4-FFF2-40B4-BE49-F238E27FC236}">
              <a16:creationId xmlns:a16="http://schemas.microsoft.com/office/drawing/2014/main" id="{6A906502-981A-4298-982F-5FE172C94550}"/>
            </a:ext>
          </a:extLst>
        </xdr:cNvPr>
        <xdr:cNvCxnSpPr/>
      </xdr:nvCxnSpPr>
      <xdr:spPr>
        <a:xfrm flipV="1">
          <a:off x="1447800" y="1113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43" name="フローチャート: 判断 142">
          <a:extLst>
            <a:ext uri="{FF2B5EF4-FFF2-40B4-BE49-F238E27FC236}">
              <a16:creationId xmlns:a16="http://schemas.microsoft.com/office/drawing/2014/main" id="{603175F4-AE87-4140-9B61-597DBCC777D5}"/>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44" name="テキスト ボックス 143">
          <a:extLst>
            <a:ext uri="{FF2B5EF4-FFF2-40B4-BE49-F238E27FC236}">
              <a16:creationId xmlns:a16="http://schemas.microsoft.com/office/drawing/2014/main" id="{F3B759B1-6E12-43C0-8D9C-F2FC02D336F7}"/>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45" name="フローチャート: 判断 144">
          <a:extLst>
            <a:ext uri="{FF2B5EF4-FFF2-40B4-BE49-F238E27FC236}">
              <a16:creationId xmlns:a16="http://schemas.microsoft.com/office/drawing/2014/main" id="{FE62F940-237C-48AB-95F3-610ED5D1E03C}"/>
            </a:ext>
          </a:extLst>
        </xdr:cNvPr>
        <xdr:cNvSpPr/>
      </xdr:nvSpPr>
      <xdr:spPr>
        <a:xfrm>
          <a:off x="1397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13479</xdr:rowOff>
    </xdr:from>
    <xdr:ext cx="762000" cy="259045"/>
    <xdr:sp macro="" textlink="">
      <xdr:nvSpPr>
        <xdr:cNvPr id="146" name="テキスト ボックス 145">
          <a:extLst>
            <a:ext uri="{FF2B5EF4-FFF2-40B4-BE49-F238E27FC236}">
              <a16:creationId xmlns:a16="http://schemas.microsoft.com/office/drawing/2014/main" id="{DDBA7CD7-2AF0-4F6E-9149-2EFEBCF2BBB6}"/>
            </a:ext>
          </a:extLst>
        </xdr:cNvPr>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BD78BDF-B263-4334-B43B-E157788C6E0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4B9DA32-7882-4802-BA95-B39EADC7F81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85F3F5B-8687-48EC-8F7F-5E3CEE375C5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FF2DD185-4486-4F4F-B8E1-EC822CC3E2D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7C0FAA0B-2728-4F05-9313-062CFAE68D6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52" name="楕円 151">
          <a:extLst>
            <a:ext uri="{FF2B5EF4-FFF2-40B4-BE49-F238E27FC236}">
              <a16:creationId xmlns:a16="http://schemas.microsoft.com/office/drawing/2014/main" id="{656BC8BB-6740-4448-80AB-EE7B1565DD3C}"/>
            </a:ext>
          </a:extLst>
        </xdr:cNvPr>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53" name="財政構造の弾力性該当値テキスト">
          <a:extLst>
            <a:ext uri="{FF2B5EF4-FFF2-40B4-BE49-F238E27FC236}">
              <a16:creationId xmlns:a16="http://schemas.microsoft.com/office/drawing/2014/main" id="{D7A557CE-2C7B-48CD-9889-D74381E21EA0}"/>
            </a:ext>
          </a:extLst>
        </xdr:cNvPr>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53848</xdr:rowOff>
    </xdr:from>
    <xdr:to>
      <xdr:col>19</xdr:col>
      <xdr:colOff>184150</xdr:colOff>
      <xdr:row>63</xdr:row>
      <xdr:rowOff>155448</xdr:rowOff>
    </xdr:to>
    <xdr:sp macro="" textlink="">
      <xdr:nvSpPr>
        <xdr:cNvPr id="154" name="楕円 153">
          <a:extLst>
            <a:ext uri="{FF2B5EF4-FFF2-40B4-BE49-F238E27FC236}">
              <a16:creationId xmlns:a16="http://schemas.microsoft.com/office/drawing/2014/main" id="{8C165347-D01B-4D6B-A377-C74FCBF1484B}"/>
            </a:ext>
          </a:extLst>
        </xdr:cNvPr>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55" name="テキスト ボックス 154">
          <a:extLst>
            <a:ext uri="{FF2B5EF4-FFF2-40B4-BE49-F238E27FC236}">
              <a16:creationId xmlns:a16="http://schemas.microsoft.com/office/drawing/2014/main" id="{56650FA6-0B21-47D9-A7B9-4CBE94CB562E}"/>
            </a:ext>
          </a:extLst>
        </xdr:cNvPr>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6" name="楕円 155">
          <a:extLst>
            <a:ext uri="{FF2B5EF4-FFF2-40B4-BE49-F238E27FC236}">
              <a16:creationId xmlns:a16="http://schemas.microsoft.com/office/drawing/2014/main" id="{95763F51-53BB-4E37-B8B8-8BE18F32145C}"/>
            </a:ext>
          </a:extLst>
        </xdr:cNvPr>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57" name="テキスト ボックス 156">
          <a:extLst>
            <a:ext uri="{FF2B5EF4-FFF2-40B4-BE49-F238E27FC236}">
              <a16:creationId xmlns:a16="http://schemas.microsoft.com/office/drawing/2014/main" id="{5937D1D1-3319-43C8-97FA-970F726EAED6}"/>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8" name="楕円 157">
          <a:extLst>
            <a:ext uri="{FF2B5EF4-FFF2-40B4-BE49-F238E27FC236}">
              <a16:creationId xmlns:a16="http://schemas.microsoft.com/office/drawing/2014/main" id="{0AD63BE9-2E26-4724-A9C8-E6DA45CA0D04}"/>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9" name="テキスト ボックス 158">
          <a:extLst>
            <a:ext uri="{FF2B5EF4-FFF2-40B4-BE49-F238E27FC236}">
              <a16:creationId xmlns:a16="http://schemas.microsoft.com/office/drawing/2014/main" id="{4BBC8F0F-3B3D-41F8-A961-B7E5EA74DAFF}"/>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60" name="楕円 159">
          <a:extLst>
            <a:ext uri="{FF2B5EF4-FFF2-40B4-BE49-F238E27FC236}">
              <a16:creationId xmlns:a16="http://schemas.microsoft.com/office/drawing/2014/main" id="{703FE351-D31C-4124-B7C2-DE943476D426}"/>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61" name="テキスト ボックス 160">
          <a:extLst>
            <a:ext uri="{FF2B5EF4-FFF2-40B4-BE49-F238E27FC236}">
              <a16:creationId xmlns:a16="http://schemas.microsoft.com/office/drawing/2014/main" id="{A3731FC1-1092-430E-81BD-D5FDD33CEECB}"/>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E564641B-AF77-469A-BE93-F03718EC520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61F6E074-826A-4C4D-AB9E-4478400E57E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69C1BD51-164E-4E38-AD1E-64D85EA8223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8C475EDF-3802-40C5-BC95-D3DBE61167B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95798B5D-BE38-413C-B556-74992898E35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47D40CB7-E127-49B1-A667-FB62FADE9A8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A5D63C92-5646-45CA-A5BD-EB3C6B11C41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BF3A68BA-1E10-43FD-8349-CAA010DDF58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6960DA0A-6701-49F9-9878-1B22DB330A8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7F7C970E-683D-45C2-8676-D407405635D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ED15CFCA-7C24-49C0-94A6-EA840FA7A96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899758-D9C3-4C66-8652-34DA562BDA6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B3B3836-8B87-4EAD-BFB1-41DCBA5D4E9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人当たり人件費・物件費等決算額は、前年度比</a:t>
          </a:r>
          <a:r>
            <a:rPr kumimoji="1" lang="en-US" altLang="ja-JP" sz="1200">
              <a:latin typeface="ＭＳ Ｐゴシック" panose="020B0600070205080204" pitchFamily="50" charset="-128"/>
              <a:ea typeface="ＭＳ Ｐゴシック" panose="020B0600070205080204" pitchFamily="50" charset="-128"/>
            </a:rPr>
            <a:t>11,924</a:t>
          </a:r>
          <a:r>
            <a:rPr kumimoji="1" lang="ja-JP" altLang="en-US" sz="1200">
              <a:latin typeface="ＭＳ Ｐゴシック" panose="020B0600070205080204" pitchFamily="50" charset="-128"/>
              <a:ea typeface="ＭＳ Ｐゴシック" panose="020B0600070205080204" pitchFamily="50" charset="-128"/>
            </a:rPr>
            <a:t>円の増であるものの、類似団体平均を</a:t>
          </a:r>
          <a:r>
            <a:rPr kumimoji="1" lang="en-US" altLang="ja-JP" sz="1200">
              <a:latin typeface="ＭＳ Ｐゴシック" panose="020B0600070205080204" pitchFamily="50" charset="-128"/>
              <a:ea typeface="ＭＳ Ｐゴシック" panose="020B0600070205080204" pitchFamily="50" charset="-128"/>
            </a:rPr>
            <a:t>35,044</a:t>
          </a:r>
          <a:r>
            <a:rPr kumimoji="1" lang="ja-JP" altLang="en-US" sz="1200">
              <a:latin typeface="ＭＳ Ｐゴシック" panose="020B0600070205080204" pitchFamily="50" charset="-128"/>
              <a:ea typeface="ＭＳ Ｐゴシック" panose="020B0600070205080204" pitchFamily="50" charset="-128"/>
            </a:rPr>
            <a:t>円下回った。</a:t>
          </a:r>
        </a:p>
        <a:p>
          <a:r>
            <a:rPr kumimoji="1" lang="ja-JP" altLang="en-US" sz="1200">
              <a:latin typeface="ＭＳ Ｐゴシック" panose="020B0600070205080204" pitchFamily="50" charset="-128"/>
              <a:ea typeface="ＭＳ Ｐゴシック" panose="020B0600070205080204" pitchFamily="50" charset="-128"/>
            </a:rPr>
            <a:t>　物件費については、緊急告知</a:t>
          </a:r>
          <a:r>
            <a:rPr kumimoji="1" lang="en-US" altLang="ja-JP" sz="1200">
              <a:latin typeface="ＭＳ Ｐゴシック" panose="020B0600070205080204" pitchFamily="50" charset="-128"/>
              <a:ea typeface="ＭＳ Ｐゴシック" panose="020B0600070205080204" pitchFamily="50" charset="-128"/>
            </a:rPr>
            <a:t>FM</a:t>
          </a:r>
          <a:r>
            <a:rPr kumimoji="1" lang="ja-JP" altLang="en-US" sz="1200">
              <a:latin typeface="ＭＳ Ｐゴシック" panose="020B0600070205080204" pitchFamily="50" charset="-128"/>
              <a:ea typeface="ＭＳ Ｐゴシック" panose="020B0600070205080204" pitchFamily="50" charset="-128"/>
            </a:rPr>
            <a:t>ラジオ整備事業や新型コロナウイルスワクチン接種事業などにより増加している。</a:t>
          </a:r>
        </a:p>
        <a:p>
          <a:r>
            <a:rPr kumimoji="1" lang="ja-JP" altLang="en-US" sz="1200">
              <a:latin typeface="ＭＳ Ｐゴシック" panose="020B0600070205080204" pitchFamily="50" charset="-128"/>
              <a:ea typeface="ＭＳ Ｐゴシック" panose="020B0600070205080204" pitchFamily="50" charset="-128"/>
            </a:rPr>
            <a:t>　人件費については、秋田県市町村総合事務組合に納付する退職手当支給事務に係る普通負担金の算定方法の変更に伴い減少となっている。引き続き第</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次羽後町総合発展計画に基づいて定員管理の適正化を図っていく。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2D2CF2E0-869C-4A22-8310-538D7C9ABBB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F1E8DB4D-0F00-4540-AADC-84B7DC0F4E6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8D37A1E1-62EE-4945-9950-2E904EE8023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85C6D046-D4BF-4FD0-8FD4-3DDE11C26F07}"/>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44E47E2E-0B1E-43CB-A863-5E49D8421681}"/>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E7302073-EEEC-4DB1-94B8-0A1CEC71B064}"/>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6A8C5791-83EE-4DEF-BA49-FD597124C5A7}"/>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A355322E-0169-41F9-A0F5-E75F8B8B2C9B}"/>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2F59DEDD-8E8C-4FD7-9DA8-3AC303C31CC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A242C128-1728-4114-BDFD-9FE121028281}"/>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451B1898-A762-48F7-80C5-304D6E597C0F}"/>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EB780888-3518-421C-BAB0-C89325E850AC}"/>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AA265530-5CEF-4B89-86AB-0AF8DB255734}"/>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8930274E-6AE5-4334-B89A-3A6C5BE10D6D}"/>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64B5090D-B025-416A-ADBD-B3FCB367D055}"/>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5B9B43B2-8BA0-43DF-90A9-B326ADDBAD5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D66873EF-807E-4CC1-8D60-E6A8826CEE1A}"/>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B375C5D7-E97C-412A-8BCF-AA9563264FF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E1302C69-6A22-4B86-ACBD-0D4DB016BD4C}"/>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5843D13A-34CD-44E3-9900-19361110C0C9}"/>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C88A35B-B4E5-4B6F-B6E4-9F4D6BC8F923}"/>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4922B8DB-E510-44DA-A602-21F148B1BD84}"/>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EA3EFBD8-0007-48F9-906C-99C17C76CA12}"/>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83203</xdr:rowOff>
    </xdr:from>
    <xdr:to>
      <xdr:col>23</xdr:col>
      <xdr:colOff>133350</xdr:colOff>
      <xdr:row>81</xdr:row>
      <xdr:rowOff>124307</xdr:rowOff>
    </xdr:to>
    <xdr:cxnSp macro="">
      <xdr:nvCxnSpPr>
        <xdr:cNvPr id="198" name="直線コネクタ 197">
          <a:extLst>
            <a:ext uri="{FF2B5EF4-FFF2-40B4-BE49-F238E27FC236}">
              <a16:creationId xmlns:a16="http://schemas.microsoft.com/office/drawing/2014/main" id="{CCBB8E51-8979-4D0E-A7A1-1EDD5BFA6029}"/>
            </a:ext>
          </a:extLst>
        </xdr:cNvPr>
        <xdr:cNvCxnSpPr/>
      </xdr:nvCxnSpPr>
      <xdr:spPr>
        <a:xfrm>
          <a:off x="4114800" y="13970653"/>
          <a:ext cx="838200" cy="4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818FACA4-8BA3-4D62-AEBA-66C569CDCB0D}"/>
            </a:ext>
          </a:extLst>
        </xdr:cNvPr>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71AC4368-CBE6-4E4A-9738-3C7F05F50008}"/>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83203</xdr:rowOff>
    </xdr:from>
    <xdr:to>
      <xdr:col>19</xdr:col>
      <xdr:colOff>133350</xdr:colOff>
      <xdr:row>81</xdr:row>
      <xdr:rowOff>96326</xdr:rowOff>
    </xdr:to>
    <xdr:cxnSp macro="">
      <xdr:nvCxnSpPr>
        <xdr:cNvPr id="201" name="直線コネクタ 200">
          <a:extLst>
            <a:ext uri="{FF2B5EF4-FFF2-40B4-BE49-F238E27FC236}">
              <a16:creationId xmlns:a16="http://schemas.microsoft.com/office/drawing/2014/main" id="{9928B489-84B7-47F7-B056-A80604E00CE9}"/>
            </a:ext>
          </a:extLst>
        </xdr:cNvPr>
        <xdr:cNvCxnSpPr/>
      </xdr:nvCxnSpPr>
      <xdr:spPr>
        <a:xfrm flipV="1">
          <a:off x="3225800" y="13970653"/>
          <a:ext cx="889000" cy="1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AE1AB7FD-6C1E-4E6F-B947-F3EAC41BA5A6}"/>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2115AB3C-C5EB-4006-9BAA-2A16F08CD011}"/>
            </a:ext>
          </a:extLst>
        </xdr:cNvPr>
        <xdr:cNvSpPr txBox="1"/>
      </xdr:nvSpPr>
      <xdr:spPr>
        <a:xfrm>
          <a:off x="3733800" y="141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60418</xdr:rowOff>
    </xdr:from>
    <xdr:to>
      <xdr:col>15</xdr:col>
      <xdr:colOff>82550</xdr:colOff>
      <xdr:row>81</xdr:row>
      <xdr:rowOff>96326</xdr:rowOff>
    </xdr:to>
    <xdr:cxnSp macro="">
      <xdr:nvCxnSpPr>
        <xdr:cNvPr id="204" name="直線コネクタ 203">
          <a:extLst>
            <a:ext uri="{FF2B5EF4-FFF2-40B4-BE49-F238E27FC236}">
              <a16:creationId xmlns:a16="http://schemas.microsoft.com/office/drawing/2014/main" id="{AC1DE910-5EA9-45EA-AFDD-47F40F206918}"/>
            </a:ext>
          </a:extLst>
        </xdr:cNvPr>
        <xdr:cNvCxnSpPr/>
      </xdr:nvCxnSpPr>
      <xdr:spPr>
        <a:xfrm>
          <a:off x="2336800" y="13947868"/>
          <a:ext cx="889000" cy="3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F48E0B5F-843C-42D9-ACDB-E66CEA8DB0FE}"/>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38F6E11F-703C-4542-AF0F-E18250357F81}"/>
            </a:ext>
          </a:extLst>
        </xdr:cNvPr>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46698</xdr:rowOff>
    </xdr:from>
    <xdr:to>
      <xdr:col>11</xdr:col>
      <xdr:colOff>31750</xdr:colOff>
      <xdr:row>81</xdr:row>
      <xdr:rowOff>60418</xdr:rowOff>
    </xdr:to>
    <xdr:cxnSp macro="">
      <xdr:nvCxnSpPr>
        <xdr:cNvPr id="207" name="直線コネクタ 206">
          <a:extLst>
            <a:ext uri="{FF2B5EF4-FFF2-40B4-BE49-F238E27FC236}">
              <a16:creationId xmlns:a16="http://schemas.microsoft.com/office/drawing/2014/main" id="{39F433A0-6841-4547-93F1-99DE9C30ADF8}"/>
            </a:ext>
          </a:extLst>
        </xdr:cNvPr>
        <xdr:cNvCxnSpPr/>
      </xdr:nvCxnSpPr>
      <xdr:spPr>
        <a:xfrm>
          <a:off x="1447800" y="13934148"/>
          <a:ext cx="8890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47650</xdr:rowOff>
    </xdr:from>
    <xdr:to>
      <xdr:col>11</xdr:col>
      <xdr:colOff>82550</xdr:colOff>
      <xdr:row>81</xdr:row>
      <xdr:rowOff>149250</xdr:rowOff>
    </xdr:to>
    <xdr:sp macro="" textlink="">
      <xdr:nvSpPr>
        <xdr:cNvPr id="208" name="フローチャート: 判断 207">
          <a:extLst>
            <a:ext uri="{FF2B5EF4-FFF2-40B4-BE49-F238E27FC236}">
              <a16:creationId xmlns:a16="http://schemas.microsoft.com/office/drawing/2014/main" id="{12349317-4BFE-4680-B8B6-9ED221A16577}"/>
            </a:ext>
          </a:extLst>
        </xdr:cNvPr>
        <xdr:cNvSpPr/>
      </xdr:nvSpPr>
      <xdr:spPr>
        <a:xfrm>
          <a:off x="2286000" y="139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134027</xdr:rowOff>
    </xdr:from>
    <xdr:ext cx="762000" cy="259045"/>
    <xdr:sp macro="" textlink="">
      <xdr:nvSpPr>
        <xdr:cNvPr id="209" name="テキスト ボックス 208">
          <a:extLst>
            <a:ext uri="{FF2B5EF4-FFF2-40B4-BE49-F238E27FC236}">
              <a16:creationId xmlns:a16="http://schemas.microsoft.com/office/drawing/2014/main" id="{4E760760-EA78-4451-90AF-4DDCAF1F8CE8}"/>
            </a:ext>
          </a:extLst>
        </xdr:cNvPr>
        <xdr:cNvSpPr txBox="1"/>
      </xdr:nvSpPr>
      <xdr:spPr>
        <a:xfrm>
          <a:off x="1955800" y="140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25340</xdr:rowOff>
    </xdr:from>
    <xdr:to>
      <xdr:col>7</xdr:col>
      <xdr:colOff>31750</xdr:colOff>
      <xdr:row>81</xdr:row>
      <xdr:rowOff>126940</xdr:rowOff>
    </xdr:to>
    <xdr:sp macro="" textlink="">
      <xdr:nvSpPr>
        <xdr:cNvPr id="210" name="フローチャート: 判断 209">
          <a:extLst>
            <a:ext uri="{FF2B5EF4-FFF2-40B4-BE49-F238E27FC236}">
              <a16:creationId xmlns:a16="http://schemas.microsoft.com/office/drawing/2014/main" id="{86D6DEA2-C33E-44DF-96B3-7A4D2169D77A}"/>
            </a:ext>
          </a:extLst>
        </xdr:cNvPr>
        <xdr:cNvSpPr/>
      </xdr:nvSpPr>
      <xdr:spPr>
        <a:xfrm>
          <a:off x="1397000" y="139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111717</xdr:rowOff>
    </xdr:from>
    <xdr:ext cx="762000" cy="259045"/>
    <xdr:sp macro="" textlink="">
      <xdr:nvSpPr>
        <xdr:cNvPr id="211" name="テキスト ボックス 210">
          <a:extLst>
            <a:ext uri="{FF2B5EF4-FFF2-40B4-BE49-F238E27FC236}">
              <a16:creationId xmlns:a16="http://schemas.microsoft.com/office/drawing/2014/main" id="{27DD74B6-C535-4825-ADE2-0946CA267C11}"/>
            </a:ext>
          </a:extLst>
        </xdr:cNvPr>
        <xdr:cNvSpPr txBox="1"/>
      </xdr:nvSpPr>
      <xdr:spPr>
        <a:xfrm>
          <a:off x="1066800" y="139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AB3CD1C-2A23-494C-AE1D-C8153C819BE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5731FAD0-04CD-4967-9B8B-6EB5D215366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FAE73AC5-26FD-4B33-A5BB-9944CB667FD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5F7D82B7-8D40-455A-AFC2-B6C7B2CD113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BF6F7557-77F4-4DD5-B135-D48B60DF569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73507</xdr:rowOff>
    </xdr:from>
    <xdr:to>
      <xdr:col>23</xdr:col>
      <xdr:colOff>184150</xdr:colOff>
      <xdr:row>82</xdr:row>
      <xdr:rowOff>3657</xdr:rowOff>
    </xdr:to>
    <xdr:sp macro="" textlink="">
      <xdr:nvSpPr>
        <xdr:cNvPr id="217" name="楕円 216">
          <a:extLst>
            <a:ext uri="{FF2B5EF4-FFF2-40B4-BE49-F238E27FC236}">
              <a16:creationId xmlns:a16="http://schemas.microsoft.com/office/drawing/2014/main" id="{534585E0-569E-4FF5-8D0B-D7571E26A197}"/>
            </a:ext>
          </a:extLst>
        </xdr:cNvPr>
        <xdr:cNvSpPr/>
      </xdr:nvSpPr>
      <xdr:spPr>
        <a:xfrm>
          <a:off x="4902200" y="1396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166234</xdr:rowOff>
    </xdr:from>
    <xdr:ext cx="762000" cy="259045"/>
    <xdr:sp macro="" textlink="">
      <xdr:nvSpPr>
        <xdr:cNvPr id="218" name="人件費・物件費等の状況該当値テキスト">
          <a:extLst>
            <a:ext uri="{FF2B5EF4-FFF2-40B4-BE49-F238E27FC236}">
              <a16:creationId xmlns:a16="http://schemas.microsoft.com/office/drawing/2014/main" id="{FA2894CE-0D7A-4912-A36E-BC2848CCAEAB}"/>
            </a:ext>
          </a:extLst>
        </xdr:cNvPr>
        <xdr:cNvSpPr txBox="1"/>
      </xdr:nvSpPr>
      <xdr:spPr>
        <a:xfrm>
          <a:off x="5041900" y="138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32403</xdr:rowOff>
    </xdr:from>
    <xdr:to>
      <xdr:col>19</xdr:col>
      <xdr:colOff>184150</xdr:colOff>
      <xdr:row>81</xdr:row>
      <xdr:rowOff>134003</xdr:rowOff>
    </xdr:to>
    <xdr:sp macro="" textlink="">
      <xdr:nvSpPr>
        <xdr:cNvPr id="219" name="楕円 218">
          <a:extLst>
            <a:ext uri="{FF2B5EF4-FFF2-40B4-BE49-F238E27FC236}">
              <a16:creationId xmlns:a16="http://schemas.microsoft.com/office/drawing/2014/main" id="{B96801F1-54DC-45EA-A2C7-65ED276ECA04}"/>
            </a:ext>
          </a:extLst>
        </xdr:cNvPr>
        <xdr:cNvSpPr/>
      </xdr:nvSpPr>
      <xdr:spPr>
        <a:xfrm>
          <a:off x="4064000" y="1391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144180</xdr:rowOff>
    </xdr:from>
    <xdr:ext cx="736600" cy="259045"/>
    <xdr:sp macro="" textlink="">
      <xdr:nvSpPr>
        <xdr:cNvPr id="220" name="テキスト ボックス 219">
          <a:extLst>
            <a:ext uri="{FF2B5EF4-FFF2-40B4-BE49-F238E27FC236}">
              <a16:creationId xmlns:a16="http://schemas.microsoft.com/office/drawing/2014/main" id="{0885F25D-EB98-4E1A-9351-87CC6B627A21}"/>
            </a:ext>
          </a:extLst>
        </xdr:cNvPr>
        <xdr:cNvSpPr txBox="1"/>
      </xdr:nvSpPr>
      <xdr:spPr>
        <a:xfrm>
          <a:off x="3733800" y="13688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45526</xdr:rowOff>
    </xdr:from>
    <xdr:to>
      <xdr:col>15</xdr:col>
      <xdr:colOff>133350</xdr:colOff>
      <xdr:row>81</xdr:row>
      <xdr:rowOff>147126</xdr:rowOff>
    </xdr:to>
    <xdr:sp macro="" textlink="">
      <xdr:nvSpPr>
        <xdr:cNvPr id="221" name="楕円 220">
          <a:extLst>
            <a:ext uri="{FF2B5EF4-FFF2-40B4-BE49-F238E27FC236}">
              <a16:creationId xmlns:a16="http://schemas.microsoft.com/office/drawing/2014/main" id="{1686CC7F-E688-4014-BD46-0245EF61552E}"/>
            </a:ext>
          </a:extLst>
        </xdr:cNvPr>
        <xdr:cNvSpPr/>
      </xdr:nvSpPr>
      <xdr:spPr>
        <a:xfrm>
          <a:off x="3175000" y="1393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157303</xdr:rowOff>
    </xdr:from>
    <xdr:ext cx="762000" cy="259045"/>
    <xdr:sp macro="" textlink="">
      <xdr:nvSpPr>
        <xdr:cNvPr id="222" name="テキスト ボックス 221">
          <a:extLst>
            <a:ext uri="{FF2B5EF4-FFF2-40B4-BE49-F238E27FC236}">
              <a16:creationId xmlns:a16="http://schemas.microsoft.com/office/drawing/2014/main" id="{453954EA-35D9-4662-81F8-565C6940CA4F}"/>
            </a:ext>
          </a:extLst>
        </xdr:cNvPr>
        <xdr:cNvSpPr txBox="1"/>
      </xdr:nvSpPr>
      <xdr:spPr>
        <a:xfrm>
          <a:off x="2844800" y="1370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9618</xdr:rowOff>
    </xdr:from>
    <xdr:to>
      <xdr:col>11</xdr:col>
      <xdr:colOff>82550</xdr:colOff>
      <xdr:row>81</xdr:row>
      <xdr:rowOff>111218</xdr:rowOff>
    </xdr:to>
    <xdr:sp macro="" textlink="">
      <xdr:nvSpPr>
        <xdr:cNvPr id="223" name="楕円 222">
          <a:extLst>
            <a:ext uri="{FF2B5EF4-FFF2-40B4-BE49-F238E27FC236}">
              <a16:creationId xmlns:a16="http://schemas.microsoft.com/office/drawing/2014/main" id="{EDCDE947-8B49-44E1-BE21-582EDBA43CAA}"/>
            </a:ext>
          </a:extLst>
        </xdr:cNvPr>
        <xdr:cNvSpPr/>
      </xdr:nvSpPr>
      <xdr:spPr>
        <a:xfrm>
          <a:off x="2286000" y="138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121395</xdr:rowOff>
    </xdr:from>
    <xdr:ext cx="762000" cy="259045"/>
    <xdr:sp macro="" textlink="">
      <xdr:nvSpPr>
        <xdr:cNvPr id="224" name="テキスト ボックス 223">
          <a:extLst>
            <a:ext uri="{FF2B5EF4-FFF2-40B4-BE49-F238E27FC236}">
              <a16:creationId xmlns:a16="http://schemas.microsoft.com/office/drawing/2014/main" id="{28D25EB4-0132-47CD-A905-69C09FC28E17}"/>
            </a:ext>
          </a:extLst>
        </xdr:cNvPr>
        <xdr:cNvSpPr txBox="1"/>
      </xdr:nvSpPr>
      <xdr:spPr>
        <a:xfrm>
          <a:off x="1955800" y="1366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167348</xdr:rowOff>
    </xdr:from>
    <xdr:to>
      <xdr:col>7</xdr:col>
      <xdr:colOff>31750</xdr:colOff>
      <xdr:row>81</xdr:row>
      <xdr:rowOff>97498</xdr:rowOff>
    </xdr:to>
    <xdr:sp macro="" textlink="">
      <xdr:nvSpPr>
        <xdr:cNvPr id="225" name="楕円 224">
          <a:extLst>
            <a:ext uri="{FF2B5EF4-FFF2-40B4-BE49-F238E27FC236}">
              <a16:creationId xmlns:a16="http://schemas.microsoft.com/office/drawing/2014/main" id="{22812105-4120-476E-B1C3-45AD8323CF79}"/>
            </a:ext>
          </a:extLst>
        </xdr:cNvPr>
        <xdr:cNvSpPr/>
      </xdr:nvSpPr>
      <xdr:spPr>
        <a:xfrm>
          <a:off x="1397000" y="1388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107675</xdr:rowOff>
    </xdr:from>
    <xdr:ext cx="762000" cy="259045"/>
    <xdr:sp macro="" textlink="">
      <xdr:nvSpPr>
        <xdr:cNvPr id="226" name="テキスト ボックス 225">
          <a:extLst>
            <a:ext uri="{FF2B5EF4-FFF2-40B4-BE49-F238E27FC236}">
              <a16:creationId xmlns:a16="http://schemas.microsoft.com/office/drawing/2014/main" id="{D9484708-E89D-41F7-9336-CDFCFBBB345D}"/>
            </a:ext>
          </a:extLst>
        </xdr:cNvPr>
        <xdr:cNvSpPr txBox="1"/>
      </xdr:nvSpPr>
      <xdr:spPr>
        <a:xfrm>
          <a:off x="1066800" y="136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67565268-4E4D-4A5C-9E77-386E5160372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CE06D72B-4B8F-42FD-B0E1-23FD889BD65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3A56E5BC-AAF2-4D90-B38A-1BE7239827B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A5D40B9-97DD-4437-9397-20E3CBDF94A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E91356A-4797-4B65-AF7A-A434D63D14E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F2E0CFEF-BA14-43F0-8CE7-5E2370025C0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5E23299E-65B4-4EB6-84D6-979A9363E18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FCBB2AA8-DF16-4173-84C4-FD7155B3B43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FC706879-E3CF-4CB5-B56A-6BC6AE9E14A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5EB2D301-A8D6-4036-B90C-F40C32429EC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8908641B-ECF8-4AEC-B3C9-C46F6BCAA78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6FAD80C0-9618-4A03-AFE0-148FC6B16DA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1261F965-4CF5-4706-A58C-F22496239EE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当町の給料表は、概ね秋田県に準拠し一定の給与水準を確保しながら、人事評価結果を昇給や勤勉手当に反映させ、職員の能力や結果に応じた給与となる取り組みを行っている。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63EA2547-EE54-4E59-BC42-679245CD44B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707A40D0-5DFC-4104-812D-749B965EAC4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FD874CE4-80BC-457A-939F-5D1462D2B64A}"/>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952B2610-2DB2-46B1-8205-8D0B202DC8B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68054370-CBB0-45DD-9CF9-8179144CA69F}"/>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709BED51-79BD-49A1-889F-DBC11F43E31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C831198-B939-447E-A4AD-3063FFEDE09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E39046D0-BB93-45B9-A21B-BC7989C9BB4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72525BA8-D1DC-4CC3-9E25-CAE4BCC9AD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C42501F-41FD-46A0-A102-2F68EA3374ED}"/>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9E8AB949-2201-43E1-BD5F-86FB4087AB0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98261D7B-248B-41EE-BBDE-CB2D401A72D4}"/>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C840E5B9-7298-42FB-8BA4-53A320F6499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DE15906A-74D2-4BFA-8D57-D3EBB0D58EC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2A61353E-6645-4B7D-8D72-974FBEFFA8F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96695A4-2B4A-4CF9-8189-6AD136034B28}"/>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24039B6-8AB3-43A5-B5DE-637F3BDBF4EB}"/>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36E8565A-9129-47B2-83C8-7F71382194BA}"/>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8F158965-8A38-4ABD-8A99-8B3D7F23FD01}"/>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C4D23033-C8EB-45FC-8316-76A63D47B842}"/>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26105</xdr:rowOff>
    </xdr:from>
    <xdr:to>
      <xdr:col>81</xdr:col>
      <xdr:colOff>44450</xdr:colOff>
      <xdr:row>83</xdr:row>
      <xdr:rowOff>146755</xdr:rowOff>
    </xdr:to>
    <xdr:cxnSp macro="">
      <xdr:nvCxnSpPr>
        <xdr:cNvPr id="260" name="直線コネクタ 259">
          <a:extLst>
            <a:ext uri="{FF2B5EF4-FFF2-40B4-BE49-F238E27FC236}">
              <a16:creationId xmlns:a16="http://schemas.microsoft.com/office/drawing/2014/main" id="{8C77569C-7797-43B7-8B5E-5D772FCEBBB1}"/>
            </a:ext>
          </a:extLst>
        </xdr:cNvPr>
        <xdr:cNvCxnSpPr/>
      </xdr:nvCxnSpPr>
      <xdr:spPr>
        <a:xfrm flipV="1">
          <a:off x="16179800" y="1425645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62115D2F-57B3-47D2-ACC0-78D01553B3F0}"/>
            </a:ext>
          </a:extLst>
        </xdr:cNvPr>
        <xdr:cNvSpPr txBox="1"/>
      </xdr:nvSpPr>
      <xdr:spPr>
        <a:xfrm>
          <a:off x="17106900" y="1463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C6759F68-F86F-4A3C-BBE5-8506CF66953E}"/>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83</xdr:row>
      <xdr:rowOff>146755</xdr:rowOff>
    </xdr:to>
    <xdr:cxnSp macro="">
      <xdr:nvCxnSpPr>
        <xdr:cNvPr id="263" name="直線コネクタ 262">
          <a:extLst>
            <a:ext uri="{FF2B5EF4-FFF2-40B4-BE49-F238E27FC236}">
              <a16:creationId xmlns:a16="http://schemas.microsoft.com/office/drawing/2014/main" id="{F22AE1B5-DD61-4414-B792-D377C0C20704}"/>
            </a:ext>
          </a:extLst>
        </xdr:cNvPr>
        <xdr:cNvCxnSpPr/>
      </xdr:nvCxnSpPr>
      <xdr:spPr>
        <a:xfrm>
          <a:off x="15290800" y="143368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68F672BF-76BD-4B1A-A642-312ACDA0D202}"/>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a:extLst>
            <a:ext uri="{FF2B5EF4-FFF2-40B4-BE49-F238E27FC236}">
              <a16:creationId xmlns:a16="http://schemas.microsoft.com/office/drawing/2014/main" id="{AA46D231-1D9F-49B5-AF4D-6273B9F7E0CD}"/>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83</xdr:row>
      <xdr:rowOff>106539</xdr:rowOff>
    </xdr:to>
    <xdr:cxnSp macro="">
      <xdr:nvCxnSpPr>
        <xdr:cNvPr id="266" name="直線コネクタ 265">
          <a:extLst>
            <a:ext uri="{FF2B5EF4-FFF2-40B4-BE49-F238E27FC236}">
              <a16:creationId xmlns:a16="http://schemas.microsoft.com/office/drawing/2014/main" id="{6DC61C6E-CF03-4540-85EA-CCAD9CA81DC1}"/>
            </a:ext>
          </a:extLst>
        </xdr:cNvPr>
        <xdr:cNvCxnSpPr/>
      </xdr:nvCxnSpPr>
      <xdr:spPr>
        <a:xfrm>
          <a:off x="14401800" y="14336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7" name="フローチャート: 判断 266">
          <a:extLst>
            <a:ext uri="{FF2B5EF4-FFF2-40B4-BE49-F238E27FC236}">
              <a16:creationId xmlns:a16="http://schemas.microsoft.com/office/drawing/2014/main" id="{B76AAAC8-0810-4E36-A938-532CCEF255D3}"/>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8" name="テキスト ボックス 267">
          <a:extLst>
            <a:ext uri="{FF2B5EF4-FFF2-40B4-BE49-F238E27FC236}">
              <a16:creationId xmlns:a16="http://schemas.microsoft.com/office/drawing/2014/main" id="{130874B7-C567-4388-9FBF-B01F023B8C74}"/>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106539</xdr:rowOff>
    </xdr:from>
    <xdr:to>
      <xdr:col>68</xdr:col>
      <xdr:colOff>152400</xdr:colOff>
      <xdr:row>84</xdr:row>
      <xdr:rowOff>42334</xdr:rowOff>
    </xdr:to>
    <xdr:cxnSp macro="">
      <xdr:nvCxnSpPr>
        <xdr:cNvPr id="269" name="直線コネクタ 268">
          <a:extLst>
            <a:ext uri="{FF2B5EF4-FFF2-40B4-BE49-F238E27FC236}">
              <a16:creationId xmlns:a16="http://schemas.microsoft.com/office/drawing/2014/main" id="{58061481-8734-4001-A196-BF7730FCA628}"/>
            </a:ext>
          </a:extLst>
        </xdr:cNvPr>
        <xdr:cNvCxnSpPr/>
      </xdr:nvCxnSpPr>
      <xdr:spPr>
        <a:xfrm flipV="1">
          <a:off x="13512800" y="1433688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5A641390-9D45-4009-A9D2-2B268655F67B}"/>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9B73B486-A1AC-4025-86F4-1F784525E644}"/>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72" name="フローチャート: 判断 271">
          <a:extLst>
            <a:ext uri="{FF2B5EF4-FFF2-40B4-BE49-F238E27FC236}">
              <a16:creationId xmlns:a16="http://schemas.microsoft.com/office/drawing/2014/main" id="{8A4E1871-2282-4FCE-8DA5-5BBCEA4F0245}"/>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3" name="テキスト ボックス 272">
          <a:extLst>
            <a:ext uri="{FF2B5EF4-FFF2-40B4-BE49-F238E27FC236}">
              <a16:creationId xmlns:a16="http://schemas.microsoft.com/office/drawing/2014/main" id="{BE4632BC-9051-4CA9-92D3-DC5732EF886A}"/>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7AB400F8-FD3E-4146-9B60-50FBD4B8566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45C2BF6-4B2B-44FF-9EE0-8DEBA367B8F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9F058F82-BE13-442A-9DB1-EAE0CBA4E43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C64EEA57-D4C4-4AAB-9334-C569EB0C10B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98C6C5B7-C6C4-4878-AEE1-38424A922A9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146755</xdr:rowOff>
    </xdr:from>
    <xdr:to>
      <xdr:col>81</xdr:col>
      <xdr:colOff>95250</xdr:colOff>
      <xdr:row>83</xdr:row>
      <xdr:rowOff>76905</xdr:rowOff>
    </xdr:to>
    <xdr:sp macro="" textlink="">
      <xdr:nvSpPr>
        <xdr:cNvPr id="279" name="楕円 278">
          <a:extLst>
            <a:ext uri="{FF2B5EF4-FFF2-40B4-BE49-F238E27FC236}">
              <a16:creationId xmlns:a16="http://schemas.microsoft.com/office/drawing/2014/main" id="{90DF3E95-2282-490E-A206-7A06204ECFD9}"/>
            </a:ext>
          </a:extLst>
        </xdr:cNvPr>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163282</xdr:rowOff>
    </xdr:from>
    <xdr:ext cx="762000" cy="259045"/>
    <xdr:sp macro="" textlink="">
      <xdr:nvSpPr>
        <xdr:cNvPr id="280" name="給与水準   （国との比較）該当値テキスト">
          <a:extLst>
            <a:ext uri="{FF2B5EF4-FFF2-40B4-BE49-F238E27FC236}">
              <a16:creationId xmlns:a16="http://schemas.microsoft.com/office/drawing/2014/main" id="{A0667C39-EAB3-43F8-9EBD-A6B2529FD061}"/>
            </a:ext>
          </a:extLst>
        </xdr:cNvPr>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81" name="楕円 280">
          <a:extLst>
            <a:ext uri="{FF2B5EF4-FFF2-40B4-BE49-F238E27FC236}">
              <a16:creationId xmlns:a16="http://schemas.microsoft.com/office/drawing/2014/main" id="{363F8349-78F5-4AA3-8E51-7CD39CBBCB58}"/>
            </a:ext>
          </a:extLst>
        </xdr:cNvPr>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82" name="テキスト ボックス 281">
          <a:extLst>
            <a:ext uri="{FF2B5EF4-FFF2-40B4-BE49-F238E27FC236}">
              <a16:creationId xmlns:a16="http://schemas.microsoft.com/office/drawing/2014/main" id="{12FB7809-F1F1-4311-8249-902BADBC6F2F}"/>
            </a:ext>
          </a:extLst>
        </xdr:cNvPr>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83" name="楕円 282">
          <a:extLst>
            <a:ext uri="{FF2B5EF4-FFF2-40B4-BE49-F238E27FC236}">
              <a16:creationId xmlns:a16="http://schemas.microsoft.com/office/drawing/2014/main" id="{81DEBB2F-C291-4712-B654-ED48B393D8A0}"/>
            </a:ext>
          </a:extLst>
        </xdr:cNvPr>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84" name="テキスト ボックス 283">
          <a:extLst>
            <a:ext uri="{FF2B5EF4-FFF2-40B4-BE49-F238E27FC236}">
              <a16:creationId xmlns:a16="http://schemas.microsoft.com/office/drawing/2014/main" id="{CD777A34-B2F0-4991-93EE-3D5953C10CB0}"/>
            </a:ext>
          </a:extLst>
        </xdr:cNvPr>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55739</xdr:rowOff>
    </xdr:from>
    <xdr:to>
      <xdr:col>68</xdr:col>
      <xdr:colOff>203200</xdr:colOff>
      <xdr:row>83</xdr:row>
      <xdr:rowOff>157339</xdr:rowOff>
    </xdr:to>
    <xdr:sp macro="" textlink="">
      <xdr:nvSpPr>
        <xdr:cNvPr id="285" name="楕円 284">
          <a:extLst>
            <a:ext uri="{FF2B5EF4-FFF2-40B4-BE49-F238E27FC236}">
              <a16:creationId xmlns:a16="http://schemas.microsoft.com/office/drawing/2014/main" id="{DB0E934A-0A33-4913-9034-EF68390A7FF6}"/>
            </a:ext>
          </a:extLst>
        </xdr:cNvPr>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86" name="テキスト ボックス 285">
          <a:extLst>
            <a:ext uri="{FF2B5EF4-FFF2-40B4-BE49-F238E27FC236}">
              <a16:creationId xmlns:a16="http://schemas.microsoft.com/office/drawing/2014/main" id="{2BC79C12-B050-4DFC-85DF-16B8F94547A9}"/>
            </a:ext>
          </a:extLst>
        </xdr:cNvPr>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7" name="楕円 286">
          <a:extLst>
            <a:ext uri="{FF2B5EF4-FFF2-40B4-BE49-F238E27FC236}">
              <a16:creationId xmlns:a16="http://schemas.microsoft.com/office/drawing/2014/main" id="{4003F7E8-4676-4929-9638-9F51C5785598}"/>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8" name="テキスト ボックス 287">
          <a:extLst>
            <a:ext uri="{FF2B5EF4-FFF2-40B4-BE49-F238E27FC236}">
              <a16:creationId xmlns:a16="http://schemas.microsoft.com/office/drawing/2014/main" id="{5BE6F5F8-B5AE-4309-9BF8-BD6147C22E06}"/>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253CD3C8-0C2C-44AA-9BCD-C97CEFAC8A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84E4591D-6A81-4F42-930D-4587FF118CE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30B6CE07-5169-450D-81C1-77533D41363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E2C12D9F-60A2-4FFF-A0A0-C5CA81632EF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357C80AB-C20B-4BF0-89F6-13A9EC8AF31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3A32F579-813E-498B-84E8-AE9F17CB266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9D70FDB6-750C-4977-8D77-B02EED5B4A7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9AFFB6FF-A5BF-459D-BF9C-E38638645DE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C933D1E-150F-46A0-BB7F-275EDAC13B8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4FB20DFE-0C6B-44B3-845E-5B60C6867BB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948A7CF3-93F9-49B2-851B-C3E890A486E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32403FB8-07E8-4424-A6D1-89580FD796D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2DFDAC5E-B367-4588-BE82-AF2031B85A1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人当たりの職員数は、人口の減少などにより前年度と比べ</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人増加したものの、類似団体平均を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人下回った。</a:t>
          </a:r>
        </a:p>
        <a:p>
          <a:r>
            <a:rPr kumimoji="1" lang="ja-JP" altLang="en-US" sz="1300">
              <a:latin typeface="ＭＳ Ｐゴシック" panose="020B0600070205080204" pitchFamily="50" charset="-128"/>
              <a:ea typeface="ＭＳ Ｐゴシック" panose="020B0600070205080204" pitchFamily="50" charset="-128"/>
            </a:rPr>
            <a:t>　当町では継続的に職員数を削減してきており、第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次羽後町総合発展計画では医療職を除いた職員数について、令和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年度までに令和元年度の</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人まで削減することを目標としている。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年度には機構再編により課の数を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課減らし、定員管理の適正化と業務の効率化を図った。</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8DCD77D6-53F8-4929-9FC1-101829A40BD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DA291347-DB00-4D8A-A638-3A8E5CD6D73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8397826C-9462-4867-B1C6-95066368506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DC6C9F0D-134B-4E5D-8E5E-9EA0E9061B8F}"/>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AC5D7F98-5445-43D9-AFE2-E297CF879512}"/>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9F8D820-54B8-4253-9E79-8F06318BAF18}"/>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A6334095-377C-4711-AA9C-F67DB520C661}"/>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2FE15DCA-3932-49F2-82DD-E1ECF24D6E64}"/>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32D24B7E-0957-460E-B7D5-5AF0F5D90F8C}"/>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4B7444A8-1F20-4912-BD93-AA14DB1B9F8F}"/>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6F3EF579-B60B-4DA9-B570-B08C6A03386C}"/>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C4661B3F-9272-4176-AD63-6C2C3A7B8F2C}"/>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EFD2FD8C-2062-4EF7-A3C1-56AEF839B5BD}"/>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63BF9061-AE49-45E0-846D-3A7A3CB30FA4}"/>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A992E8F4-126D-438A-98E8-5F298477BE72}"/>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CDBA2CE8-B049-4908-B8D5-918300140FE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E7D4BCB4-3991-40C0-8F96-745BF174E7E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5581D357-F6B7-4B3D-AF01-C2D67C63126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85B6FEF9-241E-4A50-B010-580D36AC0E44}"/>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DCF3DB56-A43E-4355-840D-431B584EC53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CDFA1A16-89A4-4467-8A4C-5EA9F6540AF5}"/>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574BEEDA-DE4A-4C13-8697-D8D35993C3F7}"/>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21FFE408-CFC1-4D7B-A95A-EFAE992B9081}"/>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164677</xdr:rowOff>
    </xdr:from>
    <xdr:to>
      <xdr:col>81</xdr:col>
      <xdr:colOff>44450</xdr:colOff>
      <xdr:row>60</xdr:row>
      <xdr:rowOff>9313</xdr:rowOff>
    </xdr:to>
    <xdr:cxnSp macro="">
      <xdr:nvCxnSpPr>
        <xdr:cNvPr id="325" name="直線コネクタ 324">
          <a:extLst>
            <a:ext uri="{FF2B5EF4-FFF2-40B4-BE49-F238E27FC236}">
              <a16:creationId xmlns:a16="http://schemas.microsoft.com/office/drawing/2014/main" id="{C9F9E06A-4673-423B-905E-9F908897164D}"/>
            </a:ext>
          </a:extLst>
        </xdr:cNvPr>
        <xdr:cNvCxnSpPr/>
      </xdr:nvCxnSpPr>
      <xdr:spPr>
        <a:xfrm>
          <a:off x="16179800" y="102802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44C696F5-FF07-4723-A2CF-628E85135CDB}"/>
            </a:ext>
          </a:extLst>
        </xdr:cNvPr>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5DAC3B67-3107-439A-BFDE-27DC7CCCAECA}"/>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137099</xdr:rowOff>
    </xdr:from>
    <xdr:to>
      <xdr:col>77</xdr:col>
      <xdr:colOff>44450</xdr:colOff>
      <xdr:row>59</xdr:row>
      <xdr:rowOff>164677</xdr:rowOff>
    </xdr:to>
    <xdr:cxnSp macro="">
      <xdr:nvCxnSpPr>
        <xdr:cNvPr id="328" name="直線コネクタ 327">
          <a:extLst>
            <a:ext uri="{FF2B5EF4-FFF2-40B4-BE49-F238E27FC236}">
              <a16:creationId xmlns:a16="http://schemas.microsoft.com/office/drawing/2014/main" id="{14A11538-4A43-4501-B3E3-8051DCCEC291}"/>
            </a:ext>
          </a:extLst>
        </xdr:cNvPr>
        <xdr:cNvCxnSpPr/>
      </xdr:nvCxnSpPr>
      <xdr:spPr>
        <a:xfrm>
          <a:off x="15290800" y="10252649"/>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82F01D92-4F51-47E7-A8D7-9CCFBBBF4E6A}"/>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AF16A263-4579-40CC-BF28-A16F684F03A9}"/>
            </a:ext>
          </a:extLst>
        </xdr:cNvPr>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137099</xdr:rowOff>
    </xdr:from>
    <xdr:to>
      <xdr:col>72</xdr:col>
      <xdr:colOff>203200</xdr:colOff>
      <xdr:row>59</xdr:row>
      <xdr:rowOff>139398</xdr:rowOff>
    </xdr:to>
    <xdr:cxnSp macro="">
      <xdr:nvCxnSpPr>
        <xdr:cNvPr id="331" name="直線コネクタ 330">
          <a:extLst>
            <a:ext uri="{FF2B5EF4-FFF2-40B4-BE49-F238E27FC236}">
              <a16:creationId xmlns:a16="http://schemas.microsoft.com/office/drawing/2014/main" id="{7B91FAF5-9065-4F29-87E3-32F24BE2DABB}"/>
            </a:ext>
          </a:extLst>
        </xdr:cNvPr>
        <xdr:cNvCxnSpPr/>
      </xdr:nvCxnSpPr>
      <xdr:spPr>
        <a:xfrm flipV="1">
          <a:off x="14401800" y="10252649"/>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7A2BF496-D3BA-4237-B9FA-3463420B9505}"/>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2B8E9981-4B82-4FB6-94F7-8020220D3ABE}"/>
            </a:ext>
          </a:extLst>
        </xdr:cNvPr>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117566</xdr:rowOff>
    </xdr:from>
    <xdr:to>
      <xdr:col>68</xdr:col>
      <xdr:colOff>152400</xdr:colOff>
      <xdr:row>59</xdr:row>
      <xdr:rowOff>139398</xdr:rowOff>
    </xdr:to>
    <xdr:cxnSp macro="">
      <xdr:nvCxnSpPr>
        <xdr:cNvPr id="334" name="直線コネクタ 333">
          <a:extLst>
            <a:ext uri="{FF2B5EF4-FFF2-40B4-BE49-F238E27FC236}">
              <a16:creationId xmlns:a16="http://schemas.microsoft.com/office/drawing/2014/main" id="{99C7C7B8-74A5-43A6-ABE3-51483CDBF035}"/>
            </a:ext>
          </a:extLst>
        </xdr:cNvPr>
        <xdr:cNvCxnSpPr/>
      </xdr:nvCxnSpPr>
      <xdr:spPr>
        <a:xfrm>
          <a:off x="13512800" y="1023311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17114</xdr:rowOff>
    </xdr:from>
    <xdr:to>
      <xdr:col>68</xdr:col>
      <xdr:colOff>203200</xdr:colOff>
      <xdr:row>60</xdr:row>
      <xdr:rowOff>118714</xdr:rowOff>
    </xdr:to>
    <xdr:sp macro="" textlink="">
      <xdr:nvSpPr>
        <xdr:cNvPr id="335" name="フローチャート: 判断 334">
          <a:extLst>
            <a:ext uri="{FF2B5EF4-FFF2-40B4-BE49-F238E27FC236}">
              <a16:creationId xmlns:a16="http://schemas.microsoft.com/office/drawing/2014/main" id="{47EFD5E0-366E-499E-80B2-A6345054749E}"/>
            </a:ext>
          </a:extLst>
        </xdr:cNvPr>
        <xdr:cNvSpPr/>
      </xdr:nvSpPr>
      <xdr:spPr>
        <a:xfrm>
          <a:off x="14351000" y="103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103491</xdr:rowOff>
    </xdr:from>
    <xdr:ext cx="762000" cy="259045"/>
    <xdr:sp macro="" textlink="">
      <xdr:nvSpPr>
        <xdr:cNvPr id="336" name="テキスト ボックス 335">
          <a:extLst>
            <a:ext uri="{FF2B5EF4-FFF2-40B4-BE49-F238E27FC236}">
              <a16:creationId xmlns:a16="http://schemas.microsoft.com/office/drawing/2014/main" id="{072DED77-6CCD-4DDF-9891-9B25775996D6}"/>
            </a:ext>
          </a:extLst>
        </xdr:cNvPr>
        <xdr:cNvSpPr txBox="1"/>
      </xdr:nvSpPr>
      <xdr:spPr>
        <a:xfrm>
          <a:off x="14020800" y="1039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1028</xdr:rowOff>
    </xdr:from>
    <xdr:to>
      <xdr:col>64</xdr:col>
      <xdr:colOff>152400</xdr:colOff>
      <xdr:row>60</xdr:row>
      <xdr:rowOff>102628</xdr:rowOff>
    </xdr:to>
    <xdr:sp macro="" textlink="">
      <xdr:nvSpPr>
        <xdr:cNvPr id="337" name="フローチャート: 判断 336">
          <a:extLst>
            <a:ext uri="{FF2B5EF4-FFF2-40B4-BE49-F238E27FC236}">
              <a16:creationId xmlns:a16="http://schemas.microsoft.com/office/drawing/2014/main" id="{ACB23BD3-E432-4827-8CE2-20B7DBCE8847}"/>
            </a:ext>
          </a:extLst>
        </xdr:cNvPr>
        <xdr:cNvSpPr/>
      </xdr:nvSpPr>
      <xdr:spPr>
        <a:xfrm>
          <a:off x="13462000" y="1028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87405</xdr:rowOff>
    </xdr:from>
    <xdr:ext cx="762000" cy="259045"/>
    <xdr:sp macro="" textlink="">
      <xdr:nvSpPr>
        <xdr:cNvPr id="338" name="テキスト ボックス 337">
          <a:extLst>
            <a:ext uri="{FF2B5EF4-FFF2-40B4-BE49-F238E27FC236}">
              <a16:creationId xmlns:a16="http://schemas.microsoft.com/office/drawing/2014/main" id="{F815AD51-9EF3-4353-8245-CB779E93938F}"/>
            </a:ext>
          </a:extLst>
        </xdr:cNvPr>
        <xdr:cNvSpPr txBox="1"/>
      </xdr:nvSpPr>
      <xdr:spPr>
        <a:xfrm>
          <a:off x="13131800" y="1037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2EE987A-BD6D-4177-AAA0-BCA5CF96804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2EC845A8-FA04-4F69-8BB7-B8F02E486D5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19AA76B8-B1ED-4BD3-BA20-380AB2261E2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97D30679-5F4E-41EE-89ED-D6763AAFE94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18EDC6FC-F23F-44D3-B586-01BB703ABA6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129963</xdr:rowOff>
    </xdr:from>
    <xdr:to>
      <xdr:col>81</xdr:col>
      <xdr:colOff>95250</xdr:colOff>
      <xdr:row>60</xdr:row>
      <xdr:rowOff>60113</xdr:rowOff>
    </xdr:to>
    <xdr:sp macro="" textlink="">
      <xdr:nvSpPr>
        <xdr:cNvPr id="344" name="楕円 343">
          <a:extLst>
            <a:ext uri="{FF2B5EF4-FFF2-40B4-BE49-F238E27FC236}">
              <a16:creationId xmlns:a16="http://schemas.microsoft.com/office/drawing/2014/main" id="{97610D0F-582B-41A8-B40B-47DC5A263E6D}"/>
            </a:ext>
          </a:extLst>
        </xdr:cNvPr>
        <xdr:cNvSpPr/>
      </xdr:nvSpPr>
      <xdr:spPr>
        <a:xfrm>
          <a:off x="16967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146490</xdr:rowOff>
    </xdr:from>
    <xdr:ext cx="762000" cy="259045"/>
    <xdr:sp macro="" textlink="">
      <xdr:nvSpPr>
        <xdr:cNvPr id="345" name="定員管理の状況該当値テキスト">
          <a:extLst>
            <a:ext uri="{FF2B5EF4-FFF2-40B4-BE49-F238E27FC236}">
              <a16:creationId xmlns:a16="http://schemas.microsoft.com/office/drawing/2014/main" id="{A04156CD-B71A-4FD4-A4F2-7D9B768D6E31}"/>
            </a:ext>
          </a:extLst>
        </xdr:cNvPr>
        <xdr:cNvSpPr txBox="1"/>
      </xdr:nvSpPr>
      <xdr:spPr>
        <a:xfrm>
          <a:off x="17106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113877</xdr:rowOff>
    </xdr:from>
    <xdr:to>
      <xdr:col>77</xdr:col>
      <xdr:colOff>95250</xdr:colOff>
      <xdr:row>60</xdr:row>
      <xdr:rowOff>44027</xdr:rowOff>
    </xdr:to>
    <xdr:sp macro="" textlink="">
      <xdr:nvSpPr>
        <xdr:cNvPr id="346" name="楕円 345">
          <a:extLst>
            <a:ext uri="{FF2B5EF4-FFF2-40B4-BE49-F238E27FC236}">
              <a16:creationId xmlns:a16="http://schemas.microsoft.com/office/drawing/2014/main" id="{E0520E4A-7858-4664-B53A-9705449A0649}"/>
            </a:ext>
          </a:extLst>
        </xdr:cNvPr>
        <xdr:cNvSpPr/>
      </xdr:nvSpPr>
      <xdr:spPr>
        <a:xfrm>
          <a:off x="16129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54204</xdr:rowOff>
    </xdr:from>
    <xdr:ext cx="736600" cy="259045"/>
    <xdr:sp macro="" textlink="">
      <xdr:nvSpPr>
        <xdr:cNvPr id="347" name="テキスト ボックス 346">
          <a:extLst>
            <a:ext uri="{FF2B5EF4-FFF2-40B4-BE49-F238E27FC236}">
              <a16:creationId xmlns:a16="http://schemas.microsoft.com/office/drawing/2014/main" id="{7BD93979-CBD5-456B-AFAF-58BD5D293884}"/>
            </a:ext>
          </a:extLst>
        </xdr:cNvPr>
        <xdr:cNvSpPr txBox="1"/>
      </xdr:nvSpPr>
      <xdr:spPr>
        <a:xfrm>
          <a:off x="15798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86299</xdr:rowOff>
    </xdr:from>
    <xdr:to>
      <xdr:col>73</xdr:col>
      <xdr:colOff>44450</xdr:colOff>
      <xdr:row>60</xdr:row>
      <xdr:rowOff>16449</xdr:rowOff>
    </xdr:to>
    <xdr:sp macro="" textlink="">
      <xdr:nvSpPr>
        <xdr:cNvPr id="348" name="楕円 347">
          <a:extLst>
            <a:ext uri="{FF2B5EF4-FFF2-40B4-BE49-F238E27FC236}">
              <a16:creationId xmlns:a16="http://schemas.microsoft.com/office/drawing/2014/main" id="{2B5D099D-D9F4-4A1E-B165-1670724F536E}"/>
            </a:ext>
          </a:extLst>
        </xdr:cNvPr>
        <xdr:cNvSpPr/>
      </xdr:nvSpPr>
      <xdr:spPr>
        <a:xfrm>
          <a:off x="15240000" y="10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26626</xdr:rowOff>
    </xdr:from>
    <xdr:ext cx="762000" cy="259045"/>
    <xdr:sp macro="" textlink="">
      <xdr:nvSpPr>
        <xdr:cNvPr id="349" name="テキスト ボックス 348">
          <a:extLst>
            <a:ext uri="{FF2B5EF4-FFF2-40B4-BE49-F238E27FC236}">
              <a16:creationId xmlns:a16="http://schemas.microsoft.com/office/drawing/2014/main" id="{4FD750E9-A2DA-4E76-A9E3-B1654B639EE7}"/>
            </a:ext>
          </a:extLst>
        </xdr:cNvPr>
        <xdr:cNvSpPr txBox="1"/>
      </xdr:nvSpPr>
      <xdr:spPr>
        <a:xfrm>
          <a:off x="14909800" y="997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88598</xdr:rowOff>
    </xdr:from>
    <xdr:to>
      <xdr:col>68</xdr:col>
      <xdr:colOff>203200</xdr:colOff>
      <xdr:row>60</xdr:row>
      <xdr:rowOff>18748</xdr:rowOff>
    </xdr:to>
    <xdr:sp macro="" textlink="">
      <xdr:nvSpPr>
        <xdr:cNvPr id="350" name="楕円 349">
          <a:extLst>
            <a:ext uri="{FF2B5EF4-FFF2-40B4-BE49-F238E27FC236}">
              <a16:creationId xmlns:a16="http://schemas.microsoft.com/office/drawing/2014/main" id="{34204DFE-0B69-45CC-B1C3-D2E6923EF1FC}"/>
            </a:ext>
          </a:extLst>
        </xdr:cNvPr>
        <xdr:cNvSpPr/>
      </xdr:nvSpPr>
      <xdr:spPr>
        <a:xfrm>
          <a:off x="14351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28925</xdr:rowOff>
    </xdr:from>
    <xdr:ext cx="762000" cy="259045"/>
    <xdr:sp macro="" textlink="">
      <xdr:nvSpPr>
        <xdr:cNvPr id="351" name="テキスト ボックス 350">
          <a:extLst>
            <a:ext uri="{FF2B5EF4-FFF2-40B4-BE49-F238E27FC236}">
              <a16:creationId xmlns:a16="http://schemas.microsoft.com/office/drawing/2014/main" id="{1163EEB4-A9D4-4177-AED7-480BB0D7B960}"/>
            </a:ext>
          </a:extLst>
        </xdr:cNvPr>
        <xdr:cNvSpPr txBox="1"/>
      </xdr:nvSpPr>
      <xdr:spPr>
        <a:xfrm>
          <a:off x="14020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66766</xdr:rowOff>
    </xdr:from>
    <xdr:to>
      <xdr:col>64</xdr:col>
      <xdr:colOff>152400</xdr:colOff>
      <xdr:row>59</xdr:row>
      <xdr:rowOff>168366</xdr:rowOff>
    </xdr:to>
    <xdr:sp macro="" textlink="">
      <xdr:nvSpPr>
        <xdr:cNvPr id="352" name="楕円 351">
          <a:extLst>
            <a:ext uri="{FF2B5EF4-FFF2-40B4-BE49-F238E27FC236}">
              <a16:creationId xmlns:a16="http://schemas.microsoft.com/office/drawing/2014/main" id="{4DB15A83-91E8-43CF-BAD8-054A542223BA}"/>
            </a:ext>
          </a:extLst>
        </xdr:cNvPr>
        <xdr:cNvSpPr/>
      </xdr:nvSpPr>
      <xdr:spPr>
        <a:xfrm>
          <a:off x="13462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7093</xdr:rowOff>
    </xdr:from>
    <xdr:ext cx="762000" cy="259045"/>
    <xdr:sp macro="" textlink="">
      <xdr:nvSpPr>
        <xdr:cNvPr id="353" name="テキスト ボックス 352">
          <a:extLst>
            <a:ext uri="{FF2B5EF4-FFF2-40B4-BE49-F238E27FC236}">
              <a16:creationId xmlns:a16="http://schemas.microsoft.com/office/drawing/2014/main" id="{92AF9C0E-E5DC-44CD-91D4-E2DC6FB62B31}"/>
            </a:ext>
          </a:extLst>
        </xdr:cNvPr>
        <xdr:cNvSpPr txBox="1"/>
      </xdr:nvSpPr>
      <xdr:spPr>
        <a:xfrm>
          <a:off x="13131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8AF19ED8-A54F-416C-864A-D000BDA424F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5864E140-1714-4BA1-AD66-69C248EF29F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84F45324-6CF9-4B57-B39C-5B6E5F85E14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67CA3D0A-F8F7-4F28-B450-6F09BD33C65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2A31F54E-CFCC-4A4D-BAA5-1CB47DE8C83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B4641647-6B64-4402-9A11-6C24EDBD04E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54012AC5-209A-4102-B80A-44811F281FD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12EC5086-ACC3-47E4-BB82-D02A30896FD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86D803B3-8624-4D3F-861E-86F39123A05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7FC26531-B064-4F8B-A53F-A1C9DCD1376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85F49946-9220-4259-8D2F-49665702D20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53D14F70-8381-4C97-A33C-BF02720F0EB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32790463-2E14-4524-9E75-8CA64B1D443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ポイント増加しており、類似団体平均を</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ポイント上回った。</a:t>
          </a:r>
        </a:p>
        <a:p>
          <a:r>
            <a:rPr kumimoji="1" lang="ja-JP" altLang="en-US" sz="1200">
              <a:latin typeface="ＭＳ Ｐゴシック" panose="020B0600070205080204" pitchFamily="50" charset="-128"/>
              <a:ea typeface="ＭＳ Ｐゴシック" panose="020B0600070205080204" pitchFamily="50" charset="-128"/>
            </a:rPr>
            <a:t>　前年度より増加した主な要因は、平成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年度に借入した学校給食共同調理場建築事業の過疎対策事業債の償還開始などの増によるものである。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年度には、令和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年度から開始した学校給食共同調理場建築事業の過疎対策事業債の償還が年</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回となることなどから地方債償還額のピークを迎える見込みである。</a:t>
          </a:r>
        </a:p>
        <a:p>
          <a:r>
            <a:rPr kumimoji="1" lang="ja-JP" altLang="en-US" sz="1200">
              <a:latin typeface="ＭＳ Ｐゴシック" panose="020B0600070205080204" pitchFamily="50" charset="-128"/>
              <a:ea typeface="ＭＳ Ｐゴシック" panose="020B0600070205080204" pitchFamily="50" charset="-128"/>
            </a:rPr>
            <a:t>　事業の採択にあたっては緊急性や交付税算入を含めた将来負担を十分考慮し、比率の抑制に努める。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E4407D1D-D185-46DA-8C13-87DF3E06E79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4B9899E7-36AA-4558-B37F-B16833A1D48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1EC65C26-B460-435F-BB15-91623DA82F3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AE7B98D3-ABA1-4CD0-86DD-2109EB87E858}"/>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3C8CBACC-A946-4F79-A0EE-7CEE57F5C6FB}"/>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CFBD29EC-DFCF-4FA0-9D72-4ADF271FF97C}"/>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36DCBF07-FFC5-4907-AFA0-A974D77672AC}"/>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C05559D1-ECCA-47A3-9336-02EFF8C635DC}"/>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D060CD4D-1702-420C-970A-61C7060283B4}"/>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8D15E95A-8475-4F54-8C7F-F54B123CDFC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13D64852-B470-45EF-BA44-BC8C6C3906C6}"/>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57E96250-B7E3-4799-8DF4-1D7942B70E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B084A1BC-4594-44F8-B5BE-6F86C311FA8D}"/>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312F2D0E-191E-4480-BED6-2D09C2F33C77}"/>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13B9E70A-7B03-4874-9F79-2E9BF6BCCFAE}"/>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3805134-D424-41A2-B235-9037B4737FDE}"/>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6C90F8A4-F898-4761-91B5-7D45358336B6}"/>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A7CDC646-1B5F-4152-8875-B0DC890618E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C8FC4B87-860F-4032-B43B-50FDDADF359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BF357319-6F69-4583-8000-69D2144A3FE9}"/>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E6AE1233-AA74-48C6-8181-DF7F238FD5CA}"/>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FC720342-0551-4632-BB05-6FEFA6657C85}"/>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DB4F56AC-7D90-41CE-8197-AA842FD3410B}"/>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D477A853-5CB3-4F8F-A8D5-41A4A63AFBE9}"/>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106363</xdr:rowOff>
    </xdr:from>
    <xdr:to>
      <xdr:col>81</xdr:col>
      <xdr:colOff>44450</xdr:colOff>
      <xdr:row>41</xdr:row>
      <xdr:rowOff>116417</xdr:rowOff>
    </xdr:to>
    <xdr:cxnSp macro="">
      <xdr:nvCxnSpPr>
        <xdr:cNvPr id="391" name="直線コネクタ 390">
          <a:extLst>
            <a:ext uri="{FF2B5EF4-FFF2-40B4-BE49-F238E27FC236}">
              <a16:creationId xmlns:a16="http://schemas.microsoft.com/office/drawing/2014/main" id="{A4EDAA6D-01FC-41B7-A10B-0834672B2AFD}"/>
            </a:ext>
          </a:extLst>
        </xdr:cNvPr>
        <xdr:cNvCxnSpPr/>
      </xdr:nvCxnSpPr>
      <xdr:spPr>
        <a:xfrm>
          <a:off x="16179800" y="7135813"/>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a:extLst>
            <a:ext uri="{FF2B5EF4-FFF2-40B4-BE49-F238E27FC236}">
              <a16:creationId xmlns:a16="http://schemas.microsoft.com/office/drawing/2014/main" id="{2D28E35C-8B31-4D9C-BE4A-26FEEE9B6136}"/>
            </a:ext>
          </a:extLst>
        </xdr:cNvPr>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DF77B9B1-84BB-4D25-80FB-EAAFAE9FDFF5}"/>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86254</xdr:rowOff>
    </xdr:from>
    <xdr:to>
      <xdr:col>77</xdr:col>
      <xdr:colOff>44450</xdr:colOff>
      <xdr:row>41</xdr:row>
      <xdr:rowOff>106363</xdr:rowOff>
    </xdr:to>
    <xdr:cxnSp macro="">
      <xdr:nvCxnSpPr>
        <xdr:cNvPr id="394" name="直線コネクタ 393">
          <a:extLst>
            <a:ext uri="{FF2B5EF4-FFF2-40B4-BE49-F238E27FC236}">
              <a16:creationId xmlns:a16="http://schemas.microsoft.com/office/drawing/2014/main" id="{118F0F14-3020-4C5C-BEB9-9DF8486E4510}"/>
            </a:ext>
          </a:extLst>
        </xdr:cNvPr>
        <xdr:cNvCxnSpPr/>
      </xdr:nvCxnSpPr>
      <xdr:spPr>
        <a:xfrm>
          <a:off x="15290800" y="711570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2A94CE2-4FA8-47C6-952B-A7612DFCEEF3}"/>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773E493C-4A16-4A61-838B-6459166FA28B}"/>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56092</xdr:rowOff>
    </xdr:from>
    <xdr:to>
      <xdr:col>72</xdr:col>
      <xdr:colOff>203200</xdr:colOff>
      <xdr:row>41</xdr:row>
      <xdr:rowOff>86254</xdr:rowOff>
    </xdr:to>
    <xdr:cxnSp macro="">
      <xdr:nvCxnSpPr>
        <xdr:cNvPr id="397" name="直線コネクタ 396">
          <a:extLst>
            <a:ext uri="{FF2B5EF4-FFF2-40B4-BE49-F238E27FC236}">
              <a16:creationId xmlns:a16="http://schemas.microsoft.com/office/drawing/2014/main" id="{6331998D-1582-4641-B62E-85A5F90D8FD5}"/>
            </a:ext>
          </a:extLst>
        </xdr:cNvPr>
        <xdr:cNvCxnSpPr/>
      </xdr:nvCxnSpPr>
      <xdr:spPr>
        <a:xfrm>
          <a:off x="14401800" y="708554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6D99BAB6-FA01-4FE7-9164-BAFFCDC49873}"/>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8DDD8340-327C-4500-92C6-98B9582767CA}"/>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15875</xdr:rowOff>
    </xdr:from>
    <xdr:to>
      <xdr:col>68</xdr:col>
      <xdr:colOff>152400</xdr:colOff>
      <xdr:row>41</xdr:row>
      <xdr:rowOff>56092</xdr:rowOff>
    </xdr:to>
    <xdr:cxnSp macro="">
      <xdr:nvCxnSpPr>
        <xdr:cNvPr id="400" name="直線コネクタ 399">
          <a:extLst>
            <a:ext uri="{FF2B5EF4-FFF2-40B4-BE49-F238E27FC236}">
              <a16:creationId xmlns:a16="http://schemas.microsoft.com/office/drawing/2014/main" id="{5A652AD5-1B48-482A-93E0-EE4FAD3B2411}"/>
            </a:ext>
          </a:extLst>
        </xdr:cNvPr>
        <xdr:cNvCxnSpPr/>
      </xdr:nvCxnSpPr>
      <xdr:spPr>
        <a:xfrm>
          <a:off x="13512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56092</xdr:rowOff>
    </xdr:from>
    <xdr:to>
      <xdr:col>68</xdr:col>
      <xdr:colOff>203200</xdr:colOff>
      <xdr:row>40</xdr:row>
      <xdr:rowOff>157692</xdr:rowOff>
    </xdr:to>
    <xdr:sp macro="" textlink="">
      <xdr:nvSpPr>
        <xdr:cNvPr id="401" name="フローチャート: 判断 400">
          <a:extLst>
            <a:ext uri="{FF2B5EF4-FFF2-40B4-BE49-F238E27FC236}">
              <a16:creationId xmlns:a16="http://schemas.microsoft.com/office/drawing/2014/main" id="{C0C0ECDF-38F0-4DC0-8AA6-96174C9D940E}"/>
            </a:ext>
          </a:extLst>
        </xdr:cNvPr>
        <xdr:cNvSpPr/>
      </xdr:nvSpPr>
      <xdr:spPr>
        <a:xfrm>
          <a:off x="14351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167869</xdr:rowOff>
    </xdr:from>
    <xdr:ext cx="762000" cy="259045"/>
    <xdr:sp macro="" textlink="">
      <xdr:nvSpPr>
        <xdr:cNvPr id="402" name="テキスト ボックス 401">
          <a:extLst>
            <a:ext uri="{FF2B5EF4-FFF2-40B4-BE49-F238E27FC236}">
              <a16:creationId xmlns:a16="http://schemas.microsoft.com/office/drawing/2014/main" id="{C09BE691-5FDC-4036-A53A-83DC41A0DB4E}"/>
            </a:ext>
          </a:extLst>
        </xdr:cNvPr>
        <xdr:cNvSpPr txBox="1"/>
      </xdr:nvSpPr>
      <xdr:spPr>
        <a:xfrm>
          <a:off x="14020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66146</xdr:rowOff>
    </xdr:from>
    <xdr:to>
      <xdr:col>64</xdr:col>
      <xdr:colOff>152400</xdr:colOff>
      <xdr:row>40</xdr:row>
      <xdr:rowOff>167746</xdr:rowOff>
    </xdr:to>
    <xdr:sp macro="" textlink="">
      <xdr:nvSpPr>
        <xdr:cNvPr id="403" name="フローチャート: 判断 402">
          <a:extLst>
            <a:ext uri="{FF2B5EF4-FFF2-40B4-BE49-F238E27FC236}">
              <a16:creationId xmlns:a16="http://schemas.microsoft.com/office/drawing/2014/main" id="{7A3EDFC4-05E2-418C-83F0-F9AEA1D2EDC8}"/>
            </a:ext>
          </a:extLst>
        </xdr:cNvPr>
        <xdr:cNvSpPr/>
      </xdr:nvSpPr>
      <xdr:spPr>
        <a:xfrm>
          <a:off x="13462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6473</xdr:rowOff>
    </xdr:from>
    <xdr:ext cx="762000" cy="259045"/>
    <xdr:sp macro="" textlink="">
      <xdr:nvSpPr>
        <xdr:cNvPr id="404" name="テキスト ボックス 403">
          <a:extLst>
            <a:ext uri="{FF2B5EF4-FFF2-40B4-BE49-F238E27FC236}">
              <a16:creationId xmlns:a16="http://schemas.microsoft.com/office/drawing/2014/main" id="{29E1492B-ACE6-43B1-991B-E87A60F747DA}"/>
            </a:ext>
          </a:extLst>
        </xdr:cNvPr>
        <xdr:cNvSpPr txBox="1"/>
      </xdr:nvSpPr>
      <xdr:spPr>
        <a:xfrm>
          <a:off x="13131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CC51A2A1-9E91-4DE8-9566-85C487275BB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489BC8B1-B729-461D-B3D2-A145F3A5A338}"/>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7519816F-6B35-4D09-84AB-6B2E6819C96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84F5981E-47D4-45CD-9437-718D76CADAE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C7C722C3-510F-40FD-8315-50AA04EB668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10" name="楕円 409">
          <a:extLst>
            <a:ext uri="{FF2B5EF4-FFF2-40B4-BE49-F238E27FC236}">
              <a16:creationId xmlns:a16="http://schemas.microsoft.com/office/drawing/2014/main" id="{44164CB5-096D-4AE8-9053-C9B90776CD6F}"/>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11" name="公債費負担の状況該当値テキスト">
          <a:extLst>
            <a:ext uri="{FF2B5EF4-FFF2-40B4-BE49-F238E27FC236}">
              <a16:creationId xmlns:a16="http://schemas.microsoft.com/office/drawing/2014/main" id="{03AD1612-9DD3-4A25-8E17-17A2E22BB422}"/>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55563</xdr:rowOff>
    </xdr:from>
    <xdr:to>
      <xdr:col>77</xdr:col>
      <xdr:colOff>95250</xdr:colOff>
      <xdr:row>41</xdr:row>
      <xdr:rowOff>157163</xdr:rowOff>
    </xdr:to>
    <xdr:sp macro="" textlink="">
      <xdr:nvSpPr>
        <xdr:cNvPr id="412" name="楕円 411">
          <a:extLst>
            <a:ext uri="{FF2B5EF4-FFF2-40B4-BE49-F238E27FC236}">
              <a16:creationId xmlns:a16="http://schemas.microsoft.com/office/drawing/2014/main" id="{77791EF1-DE85-4A61-8B81-84B6E040CCE6}"/>
            </a:ext>
          </a:extLst>
        </xdr:cNvPr>
        <xdr:cNvSpPr/>
      </xdr:nvSpPr>
      <xdr:spPr>
        <a:xfrm>
          <a:off x="16129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141940</xdr:rowOff>
    </xdr:from>
    <xdr:ext cx="736600" cy="259045"/>
    <xdr:sp macro="" textlink="">
      <xdr:nvSpPr>
        <xdr:cNvPr id="413" name="テキスト ボックス 412">
          <a:extLst>
            <a:ext uri="{FF2B5EF4-FFF2-40B4-BE49-F238E27FC236}">
              <a16:creationId xmlns:a16="http://schemas.microsoft.com/office/drawing/2014/main" id="{E3A30024-0970-45EC-8B08-D688788AD89A}"/>
            </a:ext>
          </a:extLst>
        </xdr:cNvPr>
        <xdr:cNvSpPr txBox="1"/>
      </xdr:nvSpPr>
      <xdr:spPr>
        <a:xfrm>
          <a:off x="15798800" y="717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35454</xdr:rowOff>
    </xdr:from>
    <xdr:to>
      <xdr:col>73</xdr:col>
      <xdr:colOff>44450</xdr:colOff>
      <xdr:row>41</xdr:row>
      <xdr:rowOff>137054</xdr:rowOff>
    </xdr:to>
    <xdr:sp macro="" textlink="">
      <xdr:nvSpPr>
        <xdr:cNvPr id="414" name="楕円 413">
          <a:extLst>
            <a:ext uri="{FF2B5EF4-FFF2-40B4-BE49-F238E27FC236}">
              <a16:creationId xmlns:a16="http://schemas.microsoft.com/office/drawing/2014/main" id="{6BE01B52-0158-4C21-88F3-10A9B5393810}"/>
            </a:ext>
          </a:extLst>
        </xdr:cNvPr>
        <xdr:cNvSpPr/>
      </xdr:nvSpPr>
      <xdr:spPr>
        <a:xfrm>
          <a:off x="15240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121831</xdr:rowOff>
    </xdr:from>
    <xdr:ext cx="762000" cy="259045"/>
    <xdr:sp macro="" textlink="">
      <xdr:nvSpPr>
        <xdr:cNvPr id="415" name="テキスト ボックス 414">
          <a:extLst>
            <a:ext uri="{FF2B5EF4-FFF2-40B4-BE49-F238E27FC236}">
              <a16:creationId xmlns:a16="http://schemas.microsoft.com/office/drawing/2014/main" id="{49F6D72C-82EF-4ACB-BB44-9143EE161300}"/>
            </a:ext>
          </a:extLst>
        </xdr:cNvPr>
        <xdr:cNvSpPr txBox="1"/>
      </xdr:nvSpPr>
      <xdr:spPr>
        <a:xfrm>
          <a:off x="14909800" y="715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5292</xdr:rowOff>
    </xdr:from>
    <xdr:to>
      <xdr:col>68</xdr:col>
      <xdr:colOff>203200</xdr:colOff>
      <xdr:row>41</xdr:row>
      <xdr:rowOff>106892</xdr:rowOff>
    </xdr:to>
    <xdr:sp macro="" textlink="">
      <xdr:nvSpPr>
        <xdr:cNvPr id="416" name="楕円 415">
          <a:extLst>
            <a:ext uri="{FF2B5EF4-FFF2-40B4-BE49-F238E27FC236}">
              <a16:creationId xmlns:a16="http://schemas.microsoft.com/office/drawing/2014/main" id="{0DA4D10D-941F-4D18-B534-BF54692C0F3F}"/>
            </a:ext>
          </a:extLst>
        </xdr:cNvPr>
        <xdr:cNvSpPr/>
      </xdr:nvSpPr>
      <xdr:spPr>
        <a:xfrm>
          <a:off x="14351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91669</xdr:rowOff>
    </xdr:from>
    <xdr:ext cx="762000" cy="259045"/>
    <xdr:sp macro="" textlink="">
      <xdr:nvSpPr>
        <xdr:cNvPr id="417" name="テキスト ボックス 416">
          <a:extLst>
            <a:ext uri="{FF2B5EF4-FFF2-40B4-BE49-F238E27FC236}">
              <a16:creationId xmlns:a16="http://schemas.microsoft.com/office/drawing/2014/main" id="{272373CD-728A-40C2-99CE-1C00A2941051}"/>
            </a:ext>
          </a:extLst>
        </xdr:cNvPr>
        <xdr:cNvSpPr txBox="1"/>
      </xdr:nvSpPr>
      <xdr:spPr>
        <a:xfrm>
          <a:off x="14020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136525</xdr:rowOff>
    </xdr:from>
    <xdr:to>
      <xdr:col>64</xdr:col>
      <xdr:colOff>152400</xdr:colOff>
      <xdr:row>41</xdr:row>
      <xdr:rowOff>66675</xdr:rowOff>
    </xdr:to>
    <xdr:sp macro="" textlink="">
      <xdr:nvSpPr>
        <xdr:cNvPr id="418" name="楕円 417">
          <a:extLst>
            <a:ext uri="{FF2B5EF4-FFF2-40B4-BE49-F238E27FC236}">
              <a16:creationId xmlns:a16="http://schemas.microsoft.com/office/drawing/2014/main" id="{DC431521-94F7-4556-8A05-E7625C505919}"/>
            </a:ext>
          </a:extLst>
        </xdr:cNvPr>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51452</xdr:rowOff>
    </xdr:from>
    <xdr:ext cx="762000" cy="259045"/>
    <xdr:sp macro="" textlink="">
      <xdr:nvSpPr>
        <xdr:cNvPr id="419" name="テキスト ボックス 418">
          <a:extLst>
            <a:ext uri="{FF2B5EF4-FFF2-40B4-BE49-F238E27FC236}">
              <a16:creationId xmlns:a16="http://schemas.microsoft.com/office/drawing/2014/main" id="{4CDDE4E0-65B6-4459-9D11-6CD9EB3E17A8}"/>
            </a:ext>
          </a:extLst>
        </xdr:cNvPr>
        <xdr:cNvSpPr txBox="1"/>
      </xdr:nvSpPr>
      <xdr:spPr>
        <a:xfrm>
          <a:off x="13131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4E2D4B68-0467-401C-B6CA-1D80AD7B7ED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11876A94-B8FA-4C38-8C8D-EEDEE962EB4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3DB17EAD-3DDC-4D75-86E8-506680F1E32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D0466260-3059-4F35-A04D-C5AD5B140B3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5D417BDE-FBD4-4576-B55E-22A521A121E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62E61E44-095C-498C-BE7C-157312E55A8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BBB3B73A-1225-4940-B5B7-AB862BC15D6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A34B57B1-19D0-4B7B-BB85-393E44FB396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4EC86318-FB49-4FE6-BAB3-C77666E8AAA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42014EB9-351C-4283-AF0E-F6988095653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12C673F4-7D36-41B1-B82D-C0E2836571E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E7B142C9-FA59-42EA-8FEE-E6F7DA2C494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341C60A1-43E0-4AC4-BAA0-206E32C8143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年度から引き続き比率なしとなった。</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年度では、新規借入額が</a:t>
          </a:r>
          <a:r>
            <a:rPr kumimoji="1" lang="en-US" altLang="ja-JP" sz="1200">
              <a:latin typeface="ＭＳ Ｐゴシック" panose="020B0600070205080204" pitchFamily="50" charset="-128"/>
              <a:ea typeface="ＭＳ Ｐゴシック" panose="020B0600070205080204" pitchFamily="50" charset="-128"/>
            </a:rPr>
            <a:t>317</a:t>
          </a:r>
          <a:r>
            <a:rPr kumimoji="1" lang="ja-JP" altLang="en-US" sz="1200">
              <a:latin typeface="ＭＳ Ｐゴシック" panose="020B0600070205080204" pitchFamily="50" charset="-128"/>
              <a:ea typeface="ＭＳ Ｐゴシック" panose="020B0600070205080204" pitchFamily="50" charset="-128"/>
            </a:rPr>
            <a:t>百万円に対し、元金償還額が</a:t>
          </a:r>
          <a:r>
            <a:rPr kumimoji="1" lang="en-US" altLang="ja-JP" sz="1200">
              <a:latin typeface="ＭＳ Ｐゴシック" panose="020B0600070205080204" pitchFamily="50" charset="-128"/>
              <a:ea typeface="ＭＳ Ｐゴシック" panose="020B0600070205080204" pitchFamily="50" charset="-128"/>
            </a:rPr>
            <a:t>896</a:t>
          </a:r>
          <a:r>
            <a:rPr kumimoji="1" lang="ja-JP" altLang="en-US" sz="1200">
              <a:latin typeface="ＭＳ Ｐゴシック" panose="020B0600070205080204" pitchFamily="50" charset="-128"/>
              <a:ea typeface="ＭＳ Ｐゴシック" panose="020B0600070205080204" pitchFamily="50" charset="-128"/>
            </a:rPr>
            <a:t>百万円と上回ったことにより地方債残高が減少したことと、財政調整基金や減債基金、公共施設解体基金に積立を行ったこと等により充当可能財源等が将来負担額を上回ったことなどによるものである。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から、一部事務組合で消防羽後分署の更新事業が開始されており、今後の町インフラの老朽化に伴う改修等の事業の採択に当たっては、その規模や必要性等も十分に検討し、将来負担比率の抑制に努める。</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14966878-6546-4088-A11C-522B800E624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DE11A456-F939-494E-8EE4-81BF092E2B8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FFB93857-524E-433F-86C0-6F6934F1233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E950E712-7E3C-4689-A036-902D9ADACB6F}"/>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42A5567B-384D-4CE3-A1F8-AE2ED47268E3}"/>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12FC5381-7EF1-4047-8F74-DE70FB9D97DE}"/>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41D2162D-CFEB-4BB3-A4F9-63984BCAA1DC}"/>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4A24AC1-4E67-41D8-BC2C-B28412280941}"/>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AE21593D-1347-4618-B93E-DB39DC29D17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DECF4B69-1840-4E25-8B98-174E63B55866}"/>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DBC3953E-C96F-40A1-8397-366B9DCFC721}"/>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7405F064-34F6-4A83-9A38-591A3195206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5C0838B7-1E61-4E12-BCEC-55760A7CCC8C}"/>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C2FBC411-D226-45A3-BBBA-742EEACCE46D}"/>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7A75ADC-4CBC-49BB-A80F-32287F0458D4}"/>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542B44C4-51F1-4407-B7F6-09116FE2BA6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E9341DD1-E98D-404F-9D4A-F2353126DF6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F55780AD-4484-46F4-8FA2-1B17373EEBB3}"/>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8A42C30A-095C-49DD-9CE9-757CB32CC23B}"/>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58B6687C-9990-4D88-AA34-5082ED442B7B}"/>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292B46BF-A237-4DA5-965E-886868D2F582}"/>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5CA18DBB-F201-494F-BEDA-6B621620DE0F}"/>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6894</xdr:rowOff>
    </xdr:from>
    <xdr:to>
      <xdr:col>72</xdr:col>
      <xdr:colOff>203200</xdr:colOff>
      <xdr:row>15</xdr:row>
      <xdr:rowOff>163165</xdr:rowOff>
    </xdr:to>
    <xdr:cxnSp macro="">
      <xdr:nvCxnSpPr>
        <xdr:cNvPr id="455" name="直線コネクタ 454">
          <a:extLst>
            <a:ext uri="{FF2B5EF4-FFF2-40B4-BE49-F238E27FC236}">
              <a16:creationId xmlns:a16="http://schemas.microsoft.com/office/drawing/2014/main" id="{F5549FD5-AFB0-4131-9672-ADB13A2E1D9C}"/>
            </a:ext>
          </a:extLst>
        </xdr:cNvPr>
        <xdr:cNvCxnSpPr/>
      </xdr:nvCxnSpPr>
      <xdr:spPr>
        <a:xfrm flipV="1">
          <a:off x="14401800" y="2578644"/>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6" name="将来負担の状況平均値テキスト">
          <a:extLst>
            <a:ext uri="{FF2B5EF4-FFF2-40B4-BE49-F238E27FC236}">
              <a16:creationId xmlns:a16="http://schemas.microsoft.com/office/drawing/2014/main" id="{AAEE60AE-94D1-4CE5-A6FB-BA7780991B25}"/>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DE7906A1-2993-4A97-A3AD-84F868507A91}"/>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163165</xdr:rowOff>
    </xdr:from>
    <xdr:to>
      <xdr:col>68</xdr:col>
      <xdr:colOff>152400</xdr:colOff>
      <xdr:row>16</xdr:row>
      <xdr:rowOff>91682</xdr:rowOff>
    </xdr:to>
    <xdr:cxnSp macro="">
      <xdr:nvCxnSpPr>
        <xdr:cNvPr id="458" name="直線コネクタ 457">
          <a:extLst>
            <a:ext uri="{FF2B5EF4-FFF2-40B4-BE49-F238E27FC236}">
              <a16:creationId xmlns:a16="http://schemas.microsoft.com/office/drawing/2014/main" id="{AE09784B-4F04-4BF8-8D3E-8C19D3EC1C97}"/>
            </a:ext>
          </a:extLst>
        </xdr:cNvPr>
        <xdr:cNvCxnSpPr/>
      </xdr:nvCxnSpPr>
      <xdr:spPr>
        <a:xfrm flipV="1">
          <a:off x="13512800" y="2734915"/>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F00F8CC9-24A6-412B-BC4B-4C324AF601C3}"/>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D7FF0B55-8964-407D-AB0C-FD0A35D76D5F}"/>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61" name="フローチャート: 判断 460">
          <a:extLst>
            <a:ext uri="{FF2B5EF4-FFF2-40B4-BE49-F238E27FC236}">
              <a16:creationId xmlns:a16="http://schemas.microsoft.com/office/drawing/2014/main" id="{92C77AF3-8ECC-4D2F-8D57-10AB0CDA270B}"/>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47067</xdr:rowOff>
    </xdr:from>
    <xdr:ext cx="762000" cy="259045"/>
    <xdr:sp macro="" textlink="">
      <xdr:nvSpPr>
        <xdr:cNvPr id="462" name="テキスト ボックス 461">
          <a:extLst>
            <a:ext uri="{FF2B5EF4-FFF2-40B4-BE49-F238E27FC236}">
              <a16:creationId xmlns:a16="http://schemas.microsoft.com/office/drawing/2014/main" id="{B3576F36-129E-419D-A979-ACED668C55E9}"/>
            </a:ext>
          </a:extLst>
        </xdr:cNvPr>
        <xdr:cNvSpPr txBox="1"/>
      </xdr:nvSpPr>
      <xdr:spPr>
        <a:xfrm>
          <a:off x="14909800" y="261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98576</xdr:rowOff>
    </xdr:from>
    <xdr:to>
      <xdr:col>68</xdr:col>
      <xdr:colOff>203200</xdr:colOff>
      <xdr:row>16</xdr:row>
      <xdr:rowOff>28726</xdr:rowOff>
    </xdr:to>
    <xdr:sp macro="" textlink="">
      <xdr:nvSpPr>
        <xdr:cNvPr id="463" name="フローチャート: 判断 462">
          <a:extLst>
            <a:ext uri="{FF2B5EF4-FFF2-40B4-BE49-F238E27FC236}">
              <a16:creationId xmlns:a16="http://schemas.microsoft.com/office/drawing/2014/main" id="{0215B769-4BF1-4F2B-8800-E895A19858BD}"/>
            </a:ext>
          </a:extLst>
        </xdr:cNvPr>
        <xdr:cNvSpPr/>
      </xdr:nvSpPr>
      <xdr:spPr>
        <a:xfrm>
          <a:off x="143510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38903</xdr:rowOff>
    </xdr:from>
    <xdr:ext cx="762000" cy="259045"/>
    <xdr:sp macro="" textlink="">
      <xdr:nvSpPr>
        <xdr:cNvPr id="464" name="テキスト ボックス 463">
          <a:extLst>
            <a:ext uri="{FF2B5EF4-FFF2-40B4-BE49-F238E27FC236}">
              <a16:creationId xmlns:a16="http://schemas.microsoft.com/office/drawing/2014/main" id="{BC00F57A-F962-416B-AED9-E950DE1A0691}"/>
            </a:ext>
          </a:extLst>
        </xdr:cNvPr>
        <xdr:cNvSpPr txBox="1"/>
      </xdr:nvSpPr>
      <xdr:spPr>
        <a:xfrm>
          <a:off x="14020800" y="243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5" name="フローチャート: 判断 464">
          <a:extLst>
            <a:ext uri="{FF2B5EF4-FFF2-40B4-BE49-F238E27FC236}">
              <a16:creationId xmlns:a16="http://schemas.microsoft.com/office/drawing/2014/main" id="{6BFC0318-EBB1-4635-8F79-1BBC67E6FB7A}"/>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6" name="テキスト ボックス 465">
          <a:extLst>
            <a:ext uri="{FF2B5EF4-FFF2-40B4-BE49-F238E27FC236}">
              <a16:creationId xmlns:a16="http://schemas.microsoft.com/office/drawing/2014/main" id="{36E589E0-55F9-44EF-8F1F-4FC5294CC8A1}"/>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AEF398CB-E70C-4241-8F30-B0CEE9B4C62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EB918F61-366E-485C-9BEC-B26684E6400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16810C76-1577-4F77-9AE8-EDD41081CC1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9CE52522-844B-4F6B-9B3E-576075C178D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655EDD2C-C881-4411-B652-45FDD4F8C2B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127544</xdr:rowOff>
    </xdr:from>
    <xdr:to>
      <xdr:col>73</xdr:col>
      <xdr:colOff>44450</xdr:colOff>
      <xdr:row>15</xdr:row>
      <xdr:rowOff>57694</xdr:rowOff>
    </xdr:to>
    <xdr:sp macro="" textlink="">
      <xdr:nvSpPr>
        <xdr:cNvPr id="472" name="楕円 471">
          <a:extLst>
            <a:ext uri="{FF2B5EF4-FFF2-40B4-BE49-F238E27FC236}">
              <a16:creationId xmlns:a16="http://schemas.microsoft.com/office/drawing/2014/main" id="{98F507FC-EDD6-4A83-ABC8-D2A1674759F9}"/>
            </a:ext>
          </a:extLst>
        </xdr:cNvPr>
        <xdr:cNvSpPr/>
      </xdr:nvSpPr>
      <xdr:spPr>
        <a:xfrm>
          <a:off x="152400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67871</xdr:rowOff>
    </xdr:from>
    <xdr:ext cx="762000" cy="259045"/>
    <xdr:sp macro="" textlink="">
      <xdr:nvSpPr>
        <xdr:cNvPr id="473" name="テキスト ボックス 472">
          <a:extLst>
            <a:ext uri="{FF2B5EF4-FFF2-40B4-BE49-F238E27FC236}">
              <a16:creationId xmlns:a16="http://schemas.microsoft.com/office/drawing/2014/main" id="{57566D8B-558F-447E-B495-EF35E34A4045}"/>
            </a:ext>
          </a:extLst>
        </xdr:cNvPr>
        <xdr:cNvSpPr txBox="1"/>
      </xdr:nvSpPr>
      <xdr:spPr>
        <a:xfrm>
          <a:off x="14909800" y="229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112365</xdr:rowOff>
    </xdr:from>
    <xdr:to>
      <xdr:col>68</xdr:col>
      <xdr:colOff>203200</xdr:colOff>
      <xdr:row>16</xdr:row>
      <xdr:rowOff>42515</xdr:rowOff>
    </xdr:to>
    <xdr:sp macro="" textlink="">
      <xdr:nvSpPr>
        <xdr:cNvPr id="474" name="楕円 473">
          <a:extLst>
            <a:ext uri="{FF2B5EF4-FFF2-40B4-BE49-F238E27FC236}">
              <a16:creationId xmlns:a16="http://schemas.microsoft.com/office/drawing/2014/main" id="{11578361-7F10-44A2-A258-A6D1D7DE262B}"/>
            </a:ext>
          </a:extLst>
        </xdr:cNvPr>
        <xdr:cNvSpPr/>
      </xdr:nvSpPr>
      <xdr:spPr>
        <a:xfrm>
          <a:off x="14351000" y="26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27292</xdr:rowOff>
    </xdr:from>
    <xdr:ext cx="762000" cy="259045"/>
    <xdr:sp macro="" textlink="">
      <xdr:nvSpPr>
        <xdr:cNvPr id="475" name="テキスト ボックス 474">
          <a:extLst>
            <a:ext uri="{FF2B5EF4-FFF2-40B4-BE49-F238E27FC236}">
              <a16:creationId xmlns:a16="http://schemas.microsoft.com/office/drawing/2014/main" id="{6B13A268-E868-425C-9495-0F928642944C}"/>
            </a:ext>
          </a:extLst>
        </xdr:cNvPr>
        <xdr:cNvSpPr txBox="1"/>
      </xdr:nvSpPr>
      <xdr:spPr>
        <a:xfrm>
          <a:off x="14020800" y="277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40882</xdr:rowOff>
    </xdr:from>
    <xdr:to>
      <xdr:col>64</xdr:col>
      <xdr:colOff>152400</xdr:colOff>
      <xdr:row>16</xdr:row>
      <xdr:rowOff>142482</xdr:rowOff>
    </xdr:to>
    <xdr:sp macro="" textlink="">
      <xdr:nvSpPr>
        <xdr:cNvPr id="476" name="楕円 475">
          <a:extLst>
            <a:ext uri="{FF2B5EF4-FFF2-40B4-BE49-F238E27FC236}">
              <a16:creationId xmlns:a16="http://schemas.microsoft.com/office/drawing/2014/main" id="{C4ED2445-F022-4C56-A4E8-B0B5FDD2D20E}"/>
            </a:ext>
          </a:extLst>
        </xdr:cNvPr>
        <xdr:cNvSpPr/>
      </xdr:nvSpPr>
      <xdr:spPr>
        <a:xfrm>
          <a:off x="13462000" y="278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127259</xdr:rowOff>
    </xdr:from>
    <xdr:ext cx="762000" cy="259045"/>
    <xdr:sp macro="" textlink="">
      <xdr:nvSpPr>
        <xdr:cNvPr id="477" name="テキスト ボックス 476">
          <a:extLst>
            <a:ext uri="{FF2B5EF4-FFF2-40B4-BE49-F238E27FC236}">
              <a16:creationId xmlns:a16="http://schemas.microsoft.com/office/drawing/2014/main" id="{16A343DD-B051-4DB4-A80C-81855196B7B4}"/>
            </a:ext>
          </a:extLst>
        </xdr:cNvPr>
        <xdr:cNvSpPr txBox="1"/>
      </xdr:nvSpPr>
      <xdr:spPr>
        <a:xfrm>
          <a:off x="13131800" y="287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秋田県羽後町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13,642
13,544
230.78
9,073,769
8,633,688
387,435
5,515,141
6,928,757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人件費の比率は、前年度比</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ポイント減少し、類似団体平均を</a:t>
          </a:r>
          <a:r>
            <a:rPr kumimoji="1" lang="en-US" altLang="ja-JP" sz="1200">
              <a:latin typeface="ＭＳ Ｐゴシック" panose="020B0600070205080204" pitchFamily="50" charset="-128"/>
              <a:ea typeface="ＭＳ Ｐゴシック" panose="020B0600070205080204" pitchFamily="50" charset="-128"/>
            </a:rPr>
            <a:t>4.4</a:t>
          </a:r>
          <a:r>
            <a:rPr kumimoji="1" lang="ja-JP" altLang="en-US" sz="1200">
              <a:latin typeface="ＭＳ Ｐゴシック" panose="020B0600070205080204" pitchFamily="50" charset="-128"/>
              <a:ea typeface="ＭＳ Ｐゴシック" panose="020B0600070205080204" pitchFamily="50" charset="-128"/>
            </a:rPr>
            <a:t>ポイント下回った。</a:t>
          </a:r>
        </a:p>
        <a:p>
          <a:r>
            <a:rPr kumimoji="1" lang="ja-JP" altLang="en-US" sz="1200">
              <a:latin typeface="ＭＳ Ｐゴシック" panose="020B0600070205080204" pitchFamily="50" charset="-128"/>
              <a:ea typeface="ＭＳ Ｐゴシック" panose="020B0600070205080204" pitchFamily="50" charset="-128"/>
            </a:rPr>
            <a:t>　秋田県市町村総合事務組合に納付する退職手当支給事務に係る普通負担金の算定方法の変更に伴い減少したことなどが主な要因となっている。</a:t>
          </a:r>
        </a:p>
        <a:p>
          <a:r>
            <a:rPr kumimoji="1" lang="ja-JP" altLang="en-US" sz="1200">
              <a:latin typeface="ＭＳ Ｐゴシック" panose="020B0600070205080204" pitchFamily="50" charset="-128"/>
              <a:ea typeface="ＭＳ Ｐゴシック" panose="020B0600070205080204" pitchFamily="50" charset="-128"/>
            </a:rPr>
            <a:t>　今後も第</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次羽後町総合発展計画などに基づいて職員数の定員管理の適正化に努めていく。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563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17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35</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258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2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77487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物件費の比率は、前年度より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ポイント増となっているものの、類似団体平均では</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町内の全世帯に配布する緊急告知ＦＭラジオの整備事業の増が主な要因である。今後も第</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期羽後町行政改革大綱に基づき、業務の効率化などを通じて物件費の削減に努めていく。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132715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815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81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15</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815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121285</xdr:rowOff>
    </xdr:from>
    <xdr:to>
      <xdr:col>69</xdr:col>
      <xdr:colOff>92075</xdr:colOff>
      <xdr:row>15</xdr:row>
      <xdr:rowOff>161290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930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xdr:rowOff>
    </xdr:from>
    <xdr:to>
      <xdr:col>69</xdr:col>
      <xdr:colOff>142875</xdr:colOff>
      <xdr:row>15</xdr:row>
      <xdr:rowOff>103505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7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113682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xdr:rowOff>
    </xdr:from>
    <xdr:to>
      <xdr:col>65</xdr:col>
      <xdr:colOff>53975</xdr:colOff>
      <xdr:row>15</xdr:row>
      <xdr:rowOff>109220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119397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4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81915</xdr:rowOff>
    </xdr:from>
    <xdr:to>
      <xdr:col>82</xdr:col>
      <xdr:colOff>158750</xdr:colOff>
      <xdr:row>15</xdr:row>
      <xdr:rowOff>12065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98442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2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70485</xdr:rowOff>
    </xdr:from>
    <xdr:to>
      <xdr:col>65</xdr:col>
      <xdr:colOff>53975</xdr:colOff>
      <xdr:row>16</xdr:row>
      <xdr:rowOff>635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156862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扶助費の比率は、前年度比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これは、保育会運営費補助金の増や令和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月から、高校生までを福祉医療の対象とし、医療費の無償化など子育て支援策を拡充したことによる事業費の増が主な要因である。令和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年度以降、子育て環境の充実を図る上で、大幅な扶助費の減少は見込めないが、引き続き既存事業の見直しや給付の適正化を図っていく。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80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その他の比率は、前年度比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ポイント上回った。</a:t>
          </a:r>
        </a:p>
        <a:p>
          <a:r>
            <a:rPr kumimoji="1" lang="ja-JP" altLang="en-US" sz="1200">
              <a:latin typeface="ＭＳ Ｐゴシック" panose="020B0600070205080204" pitchFamily="50" charset="-128"/>
              <a:ea typeface="ＭＳ Ｐゴシック" panose="020B0600070205080204" pitchFamily="50" charset="-128"/>
            </a:rPr>
            <a:t>　　分子の病院事業会計や農業集落排水事業、公共下水道事業などの財源不足に対する繰出金が増加したものの、分母が普通交付税の再算定などにより一般財源が増加したことにより、比率は前年度と同水準となっている。当町は豪雪地帯であることから多額の除排雪経費により類似団体平均と比較して高い傾向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88900</xdr:rowOff>
    </xdr:from>
    <xdr:to>
      <xdr:col>82</xdr:col>
      <xdr:colOff>107950</xdr:colOff>
      <xdr:row>57</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61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88900</xdr:rowOff>
    </xdr:from>
    <xdr:to>
      <xdr:col>78</xdr:col>
      <xdr:colOff>69850</xdr:colOff>
      <xdr:row>58</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61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3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155575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0330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28575</xdr:rowOff>
    </xdr:from>
    <xdr:to>
      <xdr:col>65</xdr:col>
      <xdr:colOff>53975</xdr:colOff>
      <xdr:row>57</xdr:row>
      <xdr:rowOff>130175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0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140352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7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48277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124477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95250</xdr:rowOff>
    </xdr:from>
    <xdr:to>
      <xdr:col>74</xdr:col>
      <xdr:colOff>31750</xdr:colOff>
      <xdr:row>59</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104775</xdr:rowOff>
    </xdr:from>
    <xdr:to>
      <xdr:col>65</xdr:col>
      <xdr:colOff>53975</xdr:colOff>
      <xdr:row>59</xdr:row>
      <xdr:rowOff>34925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19702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補助費等の比率は、前年度比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ポイント減少し、類似団体平均を</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ポイント上回った。</a:t>
          </a:r>
        </a:p>
        <a:p>
          <a:r>
            <a:rPr kumimoji="1" lang="ja-JP" altLang="en-US" sz="1100">
              <a:latin typeface="ＭＳ Ｐゴシック" panose="020B0600070205080204" pitchFamily="50" charset="-128"/>
              <a:ea typeface="ＭＳ Ｐゴシック" panose="020B0600070205080204" pitchFamily="50" charset="-128"/>
            </a:rPr>
            <a:t>　当町は企業会計において病院事業を経営しており、一般会計から毎年</a:t>
          </a:r>
          <a:r>
            <a:rPr kumimoji="1" lang="en-US" altLang="ja-JP" sz="1100">
              <a:latin typeface="ＭＳ Ｐゴシック" panose="020B0600070205080204" pitchFamily="50" charset="-128"/>
              <a:ea typeface="ＭＳ Ｐゴシック" panose="020B0600070205080204" pitchFamily="50" charset="-128"/>
            </a:rPr>
            <a:t>300</a:t>
          </a:r>
          <a:r>
            <a:rPr kumimoji="1" lang="ja-JP" altLang="en-US" sz="1100">
              <a:latin typeface="ＭＳ Ｐゴシック" panose="020B0600070205080204" pitchFamily="50" charset="-128"/>
              <a:ea typeface="ＭＳ Ｐゴシック" panose="020B0600070205080204" pitchFamily="50" charset="-128"/>
            </a:rPr>
            <a:t>百万円を超える繰出をしている。令和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年度においては</a:t>
          </a:r>
          <a:r>
            <a:rPr kumimoji="1" lang="en-US" altLang="ja-JP" sz="1100">
              <a:latin typeface="ＭＳ Ｐゴシック" panose="020B0600070205080204" pitchFamily="50" charset="-128"/>
              <a:ea typeface="ＭＳ Ｐゴシック" panose="020B0600070205080204" pitchFamily="50" charset="-128"/>
            </a:rPr>
            <a:t>365</a:t>
          </a:r>
          <a:r>
            <a:rPr kumimoji="1" lang="ja-JP" altLang="en-US" sz="1100">
              <a:latin typeface="ＭＳ Ｐゴシック" panose="020B0600070205080204" pitchFamily="50" charset="-128"/>
              <a:ea typeface="ＭＳ Ｐゴシック" panose="020B0600070205080204" pitchFamily="50" charset="-128"/>
            </a:rPr>
            <a:t>百万円を繰出たことから類似団体より高い比率となっているが、前年度に引き続き本年度においても、普通交付税の再算定などにより分母の一般財源が増加したため比率は改善している。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期羽後町行政改革大綱に基づいて、事業評価シートによる事業のチェック体制を整え補助金などの適正な予算編成に努めていく。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157480</xdr:rowOff>
    </xdr:from>
    <xdr:to>
      <xdr:col>82</xdr:col>
      <xdr:colOff>107950</xdr:colOff>
      <xdr:row>37</xdr:row>
      <xdr:rowOff>1270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29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16510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8890</xdr:rowOff>
    </xdr:from>
    <xdr:to>
      <xdr:col>73</xdr:col>
      <xdr:colOff>180975</xdr:colOff>
      <xdr:row>37</xdr:row>
      <xdr:rowOff>16510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352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8890</xdr:rowOff>
    </xdr:from>
    <xdr:to>
      <xdr:col>69</xdr:col>
      <xdr:colOff>92075</xdr:colOff>
      <xdr:row>37</xdr:row>
      <xdr:rowOff>46990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35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78757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137160</xdr:rowOff>
    </xdr:from>
    <xdr:to>
      <xdr:col>74</xdr:col>
      <xdr:colOff>31750</xdr:colOff>
      <xdr:row>37</xdr:row>
      <xdr:rowOff>67310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52087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129540</xdr:rowOff>
    </xdr:from>
    <xdr:to>
      <xdr:col>69</xdr:col>
      <xdr:colOff>142875</xdr:colOff>
      <xdr:row>37</xdr:row>
      <xdr:rowOff>59690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公債費の比率は、前年度比</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ポイント上回った。</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年度に借入したごみ処理施設整備事業にかかる過疎対策事業債の償還額の増などにより指数も増加したことや、令和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年度からは学校給食共同調理場建築事業に係る地方債の元金償還が開始したことなどにより増加したものである。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なお、公債費は令和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年度にピークを迎え、令和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年度以降は減少する見込みである。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3080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106426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303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101854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2897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88137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公債費以外の経常収支比率は、前年度比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ポイント増加しており、類似団体平均を</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ポイント上回った。</a:t>
          </a:r>
        </a:p>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ポイントの増は、分子の公債費以外の費目の合計で、扶助費と補助費等の増額が主な要因である。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第</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次羽後町総合発展計画及び第</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期羽後町行政改革大綱に基づいて、必要な行政サービスを提供しながらも定員管理の適正化と経費の削減に努めていく。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108713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114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65278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1148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143002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66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12700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44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25908</xdr:rowOff>
    </xdr:from>
    <xdr:to>
      <xdr:col>69</xdr:col>
      <xdr:colOff>142875</xdr:colOff>
      <xdr:row>76</xdr:row>
      <xdr:rowOff>127508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29990</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116857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秋田県羽後町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135428</xdr:rowOff>
    </xdr:from>
    <xdr:to>
      <xdr:col>29</xdr:col>
      <xdr:colOff>127000</xdr:colOff>
      <xdr:row>17</xdr:row>
      <xdr:rowOff>154516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97703"/>
          <a:ext cx="647700" cy="19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130589</xdr:rowOff>
    </xdr:from>
    <xdr:to>
      <xdr:col>26</xdr:col>
      <xdr:colOff>50800</xdr:colOff>
      <xdr:row>17</xdr:row>
      <xdr:rowOff>154516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92864"/>
          <a:ext cx="698500" cy="23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130589</xdr:rowOff>
    </xdr:from>
    <xdr:to>
      <xdr:col>22</xdr:col>
      <xdr:colOff>114300</xdr:colOff>
      <xdr:row>17</xdr:row>
      <xdr:rowOff>163614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92864"/>
          <a:ext cx="698500" cy="33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163614</xdr:rowOff>
    </xdr:from>
    <xdr:to>
      <xdr:col>18</xdr:col>
      <xdr:colOff>177800</xdr:colOff>
      <xdr:row>18</xdr:row>
      <xdr:rowOff>19413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25889"/>
          <a:ext cx="698500" cy="27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138859</xdr:rowOff>
    </xdr:from>
    <xdr:to>
      <xdr:col>19</xdr:col>
      <xdr:colOff>38100</xdr:colOff>
      <xdr:row>18</xdr:row>
      <xdr:rowOff>69009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01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53786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8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142928</xdr:rowOff>
    </xdr:from>
    <xdr:to>
      <xdr:col>15</xdr:col>
      <xdr:colOff>101600</xdr:colOff>
      <xdr:row>18</xdr:row>
      <xdr:rowOff>73078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05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57855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9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84628</xdr:rowOff>
    </xdr:from>
    <xdr:to>
      <xdr:col>29</xdr:col>
      <xdr:colOff>177800</xdr:colOff>
      <xdr:row>18</xdr:row>
      <xdr:rowOff>14778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6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56705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103716</xdr:rowOff>
    </xdr:from>
    <xdr:to>
      <xdr:col>26</xdr:col>
      <xdr:colOff>101600</xdr:colOff>
      <xdr:row>18</xdr:row>
      <xdr:rowOff>33866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5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18643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52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79789</xdr:rowOff>
    </xdr:from>
    <xdr:to>
      <xdr:col>22</xdr:col>
      <xdr:colOff>165100</xdr:colOff>
      <xdr:row>18</xdr:row>
      <xdr:rowOff>9939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42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166166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112814</xdr:rowOff>
    </xdr:from>
    <xdr:to>
      <xdr:col>19</xdr:col>
      <xdr:colOff>38100</xdr:colOff>
      <xdr:row>18</xdr:row>
      <xdr:rowOff>42964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7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53141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4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140063</xdr:rowOff>
    </xdr:from>
    <xdr:to>
      <xdr:col>15</xdr:col>
      <xdr:colOff>101600</xdr:colOff>
      <xdr:row>18</xdr:row>
      <xdr:rowOff>70213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80390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7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237890</xdr:rowOff>
    </xdr:from>
    <xdr:to>
      <xdr:col>29</xdr:col>
      <xdr:colOff>127000</xdr:colOff>
      <xdr:row>35</xdr:row>
      <xdr:rowOff>243739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48240"/>
          <a:ext cx="647700" cy="5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2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237890</xdr:rowOff>
    </xdr:from>
    <xdr:to>
      <xdr:col>26</xdr:col>
      <xdr:colOff>50800</xdr:colOff>
      <xdr:row>35</xdr:row>
      <xdr:rowOff>280505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48240"/>
          <a:ext cx="698500" cy="4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280505</xdr:rowOff>
    </xdr:from>
    <xdr:to>
      <xdr:col>22</xdr:col>
      <xdr:colOff>114300</xdr:colOff>
      <xdr:row>36</xdr:row>
      <xdr:rowOff>6700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90855"/>
          <a:ext cx="698500" cy="69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6700</xdr:rowOff>
    </xdr:from>
    <xdr:to>
      <xdr:col>18</xdr:col>
      <xdr:colOff>177800</xdr:colOff>
      <xdr:row>36</xdr:row>
      <xdr:rowOff>52305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59950"/>
          <a:ext cx="698500" cy="45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116967</xdr:rowOff>
    </xdr:from>
    <xdr:to>
      <xdr:col>19</xdr:col>
      <xdr:colOff>38100</xdr:colOff>
      <xdr:row>37</xdr:row>
      <xdr:rowOff>47117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70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31894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5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93611</xdr:rowOff>
    </xdr:from>
    <xdr:to>
      <xdr:col>15</xdr:col>
      <xdr:colOff>101600</xdr:colOff>
      <xdr:row>37</xdr:row>
      <xdr:rowOff>23761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46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8538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192939</xdr:rowOff>
    </xdr:from>
    <xdr:to>
      <xdr:col>29</xdr:col>
      <xdr:colOff>177800</xdr:colOff>
      <xdr:row>35</xdr:row>
      <xdr:rowOff>294539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0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38016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4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187090</xdr:rowOff>
    </xdr:from>
    <xdr:to>
      <xdr:col>26</xdr:col>
      <xdr:colOff>101600</xdr:colOff>
      <xdr:row>35</xdr:row>
      <xdr:rowOff>288690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97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298867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6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229705</xdr:rowOff>
    </xdr:from>
    <xdr:to>
      <xdr:col>22</xdr:col>
      <xdr:colOff>165100</xdr:colOff>
      <xdr:row>35</xdr:row>
      <xdr:rowOff>331305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4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341482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298800</xdr:rowOff>
    </xdr:from>
    <xdr:to>
      <xdr:col>19</xdr:col>
      <xdr:colOff>38100</xdr:colOff>
      <xdr:row>36</xdr:row>
      <xdr:rowOff>57500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09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67677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1505</xdr:rowOff>
    </xdr:from>
    <xdr:to>
      <xdr:col>15</xdr:col>
      <xdr:colOff>101600</xdr:colOff>
      <xdr:row>36</xdr:row>
      <xdr:rowOff>103105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5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113282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2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秋田県羽後町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13,642
13,544
230.78
9,073,769
8,633,688
387,435
5,515,141
6,928,757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21056</xdr:rowOff>
    </xdr:from>
    <xdr:to>
      <xdr:col>24</xdr:col>
      <xdr:colOff>63500</xdr:colOff>
      <xdr:row>37</xdr:row>
      <xdr:rowOff>30467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64706"/>
          <a:ext cx="8382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146495</xdr:rowOff>
    </xdr:from>
    <xdr:to>
      <xdr:col>19</xdr:col>
      <xdr:colOff>177800</xdr:colOff>
      <xdr:row>37</xdr:row>
      <xdr:rowOff>21056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18695"/>
          <a:ext cx="889000" cy="4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146495</xdr:rowOff>
    </xdr:from>
    <xdr:to>
      <xdr:col>15</xdr:col>
      <xdr:colOff>50800</xdr:colOff>
      <xdr:row>38</xdr:row>
      <xdr:rowOff>21349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18695"/>
          <a:ext cx="889000" cy="2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21349</xdr:rowOff>
    </xdr:from>
    <xdr:to>
      <xdr:col>10</xdr:col>
      <xdr:colOff>114300</xdr:colOff>
      <xdr:row>38</xdr:row>
      <xdr:rowOff>52083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36449"/>
          <a:ext cx="88900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44793</xdr:rowOff>
    </xdr:from>
    <xdr:to>
      <xdr:col>10</xdr:col>
      <xdr:colOff>165100</xdr:colOff>
      <xdr:row>37</xdr:row>
      <xdr:rowOff>146393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162920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58852</xdr:rowOff>
    </xdr:from>
    <xdr:to>
      <xdr:col>6</xdr:col>
      <xdr:colOff>38100</xdr:colOff>
      <xdr:row>37</xdr:row>
      <xdr:rowOff>160452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5529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151117</xdr:rowOff>
    </xdr:from>
    <xdr:to>
      <xdr:col>24</xdr:col>
      <xdr:colOff>114300</xdr:colOff>
      <xdr:row>37</xdr:row>
      <xdr:rowOff>81267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129544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141706</xdr:rowOff>
    </xdr:from>
    <xdr:to>
      <xdr:col>20</xdr:col>
      <xdr:colOff>38100</xdr:colOff>
      <xdr:row>37</xdr:row>
      <xdr:rowOff>71856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62983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95695</xdr:rowOff>
    </xdr:from>
    <xdr:to>
      <xdr:col>15</xdr:col>
      <xdr:colOff>101600</xdr:colOff>
      <xdr:row>37</xdr:row>
      <xdr:rowOff>25845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16972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141999</xdr:rowOff>
    </xdr:from>
    <xdr:to>
      <xdr:col>10</xdr:col>
      <xdr:colOff>165100</xdr:colOff>
      <xdr:row>38</xdr:row>
      <xdr:rowOff>72149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8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63276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1283</xdr:rowOff>
    </xdr:from>
    <xdr:to>
      <xdr:col>6</xdr:col>
      <xdr:colOff>38100</xdr:colOff>
      <xdr:row>38</xdr:row>
      <xdr:rowOff>102883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94010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87609</xdr:rowOff>
    </xdr:from>
    <xdr:to>
      <xdr:col>24</xdr:col>
      <xdr:colOff>63500</xdr:colOff>
      <xdr:row>57</xdr:row>
      <xdr:rowOff>131387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60259"/>
          <a:ext cx="838200" cy="4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125774</xdr:rowOff>
    </xdr:from>
    <xdr:to>
      <xdr:col>19</xdr:col>
      <xdr:colOff>177800</xdr:colOff>
      <xdr:row>57</xdr:row>
      <xdr:rowOff>131387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98424"/>
          <a:ext cx="889000" cy="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84782</xdr:rowOff>
    </xdr:from>
    <xdr:to>
      <xdr:col>15</xdr:col>
      <xdr:colOff>50800</xdr:colOff>
      <xdr:row>57</xdr:row>
      <xdr:rowOff>125774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57432"/>
          <a:ext cx="889000" cy="4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84782</xdr:rowOff>
    </xdr:from>
    <xdr:to>
      <xdr:col>10</xdr:col>
      <xdr:colOff>114300</xdr:colOff>
      <xdr:row>57</xdr:row>
      <xdr:rowOff>108447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57432"/>
          <a:ext cx="889000" cy="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5785</xdr:rowOff>
    </xdr:from>
    <xdr:to>
      <xdr:col>10</xdr:col>
      <xdr:colOff>165100</xdr:colOff>
      <xdr:row>57</xdr:row>
      <xdr:rowOff>107385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7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123912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5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26134</xdr:rowOff>
    </xdr:from>
    <xdr:to>
      <xdr:col>6</xdr:col>
      <xdr:colOff>38100</xdr:colOff>
      <xdr:row>57</xdr:row>
      <xdr:rowOff>127734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144261</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36809</xdr:rowOff>
    </xdr:from>
    <xdr:to>
      <xdr:col>24</xdr:col>
      <xdr:colOff>114300</xdr:colOff>
      <xdr:row>57</xdr:row>
      <xdr:rowOff>138409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123186</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80587</xdr:rowOff>
    </xdr:from>
    <xdr:to>
      <xdr:col>20</xdr:col>
      <xdr:colOff>38100</xdr:colOff>
      <xdr:row>58</xdr:row>
      <xdr:rowOff>10737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1864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74974</xdr:rowOff>
    </xdr:from>
    <xdr:to>
      <xdr:col>15</xdr:col>
      <xdr:colOff>101600</xdr:colOff>
      <xdr:row>58</xdr:row>
      <xdr:rowOff>5124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167701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33982</xdr:rowOff>
    </xdr:from>
    <xdr:to>
      <xdr:col>10</xdr:col>
      <xdr:colOff>165100</xdr:colOff>
      <xdr:row>57</xdr:row>
      <xdr:rowOff>135582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126709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57647</xdr:rowOff>
    </xdr:from>
    <xdr:to>
      <xdr:col>6</xdr:col>
      <xdr:colOff>38100</xdr:colOff>
      <xdr:row>57</xdr:row>
      <xdr:rowOff>159247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150374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2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113085</xdr:rowOff>
    </xdr:from>
    <xdr:to>
      <xdr:col>24</xdr:col>
      <xdr:colOff>63500</xdr:colOff>
      <xdr:row>76</xdr:row>
      <xdr:rowOff>159262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143285"/>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113085</xdr:rowOff>
    </xdr:from>
    <xdr:to>
      <xdr:col>19</xdr:col>
      <xdr:colOff>177800</xdr:colOff>
      <xdr:row>76</xdr:row>
      <xdr:rowOff>127160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43285"/>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162718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127160</xdr:rowOff>
    </xdr:from>
    <xdr:to>
      <xdr:col>15</xdr:col>
      <xdr:colOff>50800</xdr:colOff>
      <xdr:row>77</xdr:row>
      <xdr:rowOff>149008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157360"/>
          <a:ext cx="889000" cy="19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164450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151358</xdr:rowOff>
    </xdr:from>
    <xdr:to>
      <xdr:col>10</xdr:col>
      <xdr:colOff>114300</xdr:colOff>
      <xdr:row>77</xdr:row>
      <xdr:rowOff>149008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181558"/>
          <a:ext cx="889000" cy="16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14475</xdr:rowOff>
    </xdr:from>
    <xdr:to>
      <xdr:col>10</xdr:col>
      <xdr:colOff>165100</xdr:colOff>
      <xdr:row>78</xdr:row>
      <xdr:rowOff>116075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107202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167244</xdr:rowOff>
    </xdr:from>
    <xdr:to>
      <xdr:col>6</xdr:col>
      <xdr:colOff>38100</xdr:colOff>
      <xdr:row>78</xdr:row>
      <xdr:rowOff>97394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88521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6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108462</xdr:rowOff>
    </xdr:from>
    <xdr:to>
      <xdr:col>24</xdr:col>
      <xdr:colOff>114300</xdr:colOff>
      <xdr:row>77</xdr:row>
      <xdr:rowOff>38612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131339</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99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62285</xdr:rowOff>
    </xdr:from>
    <xdr:to>
      <xdr:col>20</xdr:col>
      <xdr:colOff>38100</xdr:colOff>
      <xdr:row>76</xdr:row>
      <xdr:rowOff>163885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8962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76360</xdr:rowOff>
    </xdr:from>
    <xdr:to>
      <xdr:col>15</xdr:col>
      <xdr:colOff>101600</xdr:colOff>
      <xdr:row>77</xdr:row>
      <xdr:rowOff>6510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0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23037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88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98208</xdr:rowOff>
    </xdr:from>
    <xdr:to>
      <xdr:col>10</xdr:col>
      <xdr:colOff>165100</xdr:colOff>
      <xdr:row>78</xdr:row>
      <xdr:rowOff>28358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9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44885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07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100558</xdr:rowOff>
    </xdr:from>
    <xdr:to>
      <xdr:col>6</xdr:col>
      <xdr:colOff>38100</xdr:colOff>
      <xdr:row>77</xdr:row>
      <xdr:rowOff>30708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47236</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9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26250</xdr:rowOff>
    </xdr:from>
    <xdr:to>
      <xdr:col>24</xdr:col>
      <xdr:colOff>63500</xdr:colOff>
      <xdr:row>94</xdr:row>
      <xdr:rowOff>19979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971100"/>
          <a:ext cx="838200" cy="16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26250</xdr:rowOff>
    </xdr:from>
    <xdr:to>
      <xdr:col>19</xdr:col>
      <xdr:colOff>177800</xdr:colOff>
      <xdr:row>95</xdr:row>
      <xdr:rowOff>143994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971100"/>
          <a:ext cx="889000" cy="46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143994</xdr:rowOff>
    </xdr:from>
    <xdr:to>
      <xdr:col>15</xdr:col>
      <xdr:colOff>50800</xdr:colOff>
      <xdr:row>96</xdr:row>
      <xdr:rowOff>75447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31744"/>
          <a:ext cx="889000" cy="10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75447</xdr:rowOff>
    </xdr:from>
    <xdr:to>
      <xdr:col>10</xdr:col>
      <xdr:colOff>114300</xdr:colOff>
      <xdr:row>96</xdr:row>
      <xdr:rowOff>107435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34647"/>
          <a:ext cx="889000" cy="3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132021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3384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140629</xdr:rowOff>
    </xdr:from>
    <xdr:to>
      <xdr:col>24</xdr:col>
      <xdr:colOff>114300</xdr:colOff>
      <xdr:row>94</xdr:row>
      <xdr:rowOff>70779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08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163506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93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146900</xdr:rowOff>
    </xdr:from>
    <xdr:to>
      <xdr:col>20</xdr:col>
      <xdr:colOff>38100</xdr:colOff>
      <xdr:row>93</xdr:row>
      <xdr:rowOff>77050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9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93577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69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93194</xdr:rowOff>
    </xdr:from>
    <xdr:to>
      <xdr:col>15</xdr:col>
      <xdr:colOff>101600</xdr:colOff>
      <xdr:row>96</xdr:row>
      <xdr:rowOff>23344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39871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1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24647</xdr:rowOff>
    </xdr:from>
    <xdr:to>
      <xdr:col>10</xdr:col>
      <xdr:colOff>165100</xdr:colOff>
      <xdr:row>96</xdr:row>
      <xdr:rowOff>126247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142774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5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56635</xdr:rowOff>
    </xdr:from>
    <xdr:to>
      <xdr:col>6</xdr:col>
      <xdr:colOff>38100</xdr:colOff>
      <xdr:row>96</xdr:row>
      <xdr:rowOff>158235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1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3312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29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32734</xdr:rowOff>
    </xdr:from>
    <xdr:to>
      <xdr:col>55</xdr:col>
      <xdr:colOff>0</xdr:colOff>
      <xdr:row>35</xdr:row>
      <xdr:rowOff>69469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033484"/>
          <a:ext cx="838200" cy="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131406</xdr:rowOff>
    </xdr:from>
    <xdr:to>
      <xdr:col>50</xdr:col>
      <xdr:colOff>114300</xdr:colOff>
      <xdr:row>35</xdr:row>
      <xdr:rowOff>69469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617806"/>
          <a:ext cx="889000" cy="45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24606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1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131406</xdr:rowOff>
    </xdr:from>
    <xdr:to>
      <xdr:col>45</xdr:col>
      <xdr:colOff>177800</xdr:colOff>
      <xdr:row>36</xdr:row>
      <xdr:rowOff>38892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617806"/>
          <a:ext cx="889000" cy="59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45432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170588</xdr:rowOff>
    </xdr:from>
    <xdr:to>
      <xdr:col>41</xdr:col>
      <xdr:colOff>50800</xdr:colOff>
      <xdr:row>36</xdr:row>
      <xdr:rowOff>38892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171338"/>
          <a:ext cx="889000" cy="3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24051</xdr:rowOff>
    </xdr:from>
    <xdr:to>
      <xdr:col>41</xdr:col>
      <xdr:colOff>101600</xdr:colOff>
      <xdr:row>36</xdr:row>
      <xdr:rowOff>125651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116778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158500</xdr:rowOff>
    </xdr:from>
    <xdr:to>
      <xdr:col>36</xdr:col>
      <xdr:colOff>165100</xdr:colOff>
      <xdr:row>36</xdr:row>
      <xdr:rowOff>88650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79777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153384</xdr:rowOff>
    </xdr:from>
    <xdr:to>
      <xdr:col>55</xdr:col>
      <xdr:colOff>50800</xdr:colOff>
      <xdr:row>35</xdr:row>
      <xdr:rowOff>83534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4811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3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18669</xdr:rowOff>
    </xdr:from>
    <xdr:to>
      <xdr:col>50</xdr:col>
      <xdr:colOff>165100</xdr:colOff>
      <xdr:row>35</xdr:row>
      <xdr:rowOff>120269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136796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79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80606</xdr:rowOff>
    </xdr:from>
    <xdr:to>
      <xdr:col>46</xdr:col>
      <xdr:colOff>38100</xdr:colOff>
      <xdr:row>33</xdr:row>
      <xdr:rowOff>10756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56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27283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4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159542</xdr:rowOff>
    </xdr:from>
    <xdr:to>
      <xdr:col>41</xdr:col>
      <xdr:colOff>101600</xdr:colOff>
      <xdr:row>36</xdr:row>
      <xdr:rowOff>89692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106219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9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119788</xdr:rowOff>
    </xdr:from>
    <xdr:to>
      <xdr:col>36</xdr:col>
      <xdr:colOff>165100</xdr:colOff>
      <xdr:row>36</xdr:row>
      <xdr:rowOff>49938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2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66465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89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125099</xdr:rowOff>
    </xdr:from>
    <xdr:to>
      <xdr:col>55</xdr:col>
      <xdr:colOff>0</xdr:colOff>
      <xdr:row>58</xdr:row>
      <xdr:rowOff>160542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69199"/>
          <a:ext cx="838200" cy="3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107467</xdr:rowOff>
    </xdr:from>
    <xdr:to>
      <xdr:col>50</xdr:col>
      <xdr:colOff>114300</xdr:colOff>
      <xdr:row>58</xdr:row>
      <xdr:rowOff>125099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51567"/>
          <a:ext cx="8890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153667</xdr:rowOff>
    </xdr:from>
    <xdr:to>
      <xdr:col>45</xdr:col>
      <xdr:colOff>177800</xdr:colOff>
      <xdr:row>58</xdr:row>
      <xdr:rowOff>107467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26317"/>
          <a:ext cx="889000" cy="12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95596</xdr:rowOff>
    </xdr:from>
    <xdr:to>
      <xdr:col>41</xdr:col>
      <xdr:colOff>50800</xdr:colOff>
      <xdr:row>57</xdr:row>
      <xdr:rowOff>153667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68246"/>
          <a:ext cx="889000" cy="5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119588</xdr:rowOff>
    </xdr:from>
    <xdr:to>
      <xdr:col>41</xdr:col>
      <xdr:colOff>101600</xdr:colOff>
      <xdr:row>58</xdr:row>
      <xdr:rowOff>49738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9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40865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9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75961</xdr:rowOff>
    </xdr:from>
    <xdr:to>
      <xdr:col>36</xdr:col>
      <xdr:colOff>165100</xdr:colOff>
      <xdr:row>58</xdr:row>
      <xdr:rowOff>6111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168688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109742</xdr:rowOff>
    </xdr:from>
    <xdr:to>
      <xdr:col>55</xdr:col>
      <xdr:colOff>50800</xdr:colOff>
      <xdr:row>59</xdr:row>
      <xdr:rowOff>39892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5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24669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6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74299</xdr:rowOff>
    </xdr:from>
    <xdr:to>
      <xdr:col>50</xdr:col>
      <xdr:colOff>165100</xdr:colOff>
      <xdr:row>59</xdr:row>
      <xdr:rowOff>4449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1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167026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1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56667</xdr:rowOff>
    </xdr:from>
    <xdr:to>
      <xdr:col>46</xdr:col>
      <xdr:colOff>38100</xdr:colOff>
      <xdr:row>58</xdr:row>
      <xdr:rowOff>158267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149394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9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102867</xdr:rowOff>
    </xdr:from>
    <xdr:to>
      <xdr:col>41</xdr:col>
      <xdr:colOff>101600</xdr:colOff>
      <xdr:row>58</xdr:row>
      <xdr:rowOff>33017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7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49544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6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44796</xdr:rowOff>
    </xdr:from>
    <xdr:to>
      <xdr:col>36</xdr:col>
      <xdr:colOff>165100</xdr:colOff>
      <xdr:row>57</xdr:row>
      <xdr:rowOff>146396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1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162923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59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129335</xdr:rowOff>
    </xdr:from>
    <xdr:to>
      <xdr:col>55</xdr:col>
      <xdr:colOff>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02435"/>
          <a:ext cx="8382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102908</xdr:rowOff>
    </xdr:from>
    <xdr:to>
      <xdr:col>50</xdr:col>
      <xdr:colOff>114300</xdr:colOff>
      <xdr:row>78</xdr:row>
      <xdr:rowOff>129335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76008"/>
          <a:ext cx="8890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102908</xdr:rowOff>
    </xdr:from>
    <xdr:to>
      <xdr:col>45</xdr:col>
      <xdr:colOff>177800</xdr:colOff>
      <xdr:row>78</xdr:row>
      <xdr:rowOff>136491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76008"/>
          <a:ext cx="889000" cy="3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119602</xdr:rowOff>
    </xdr:from>
    <xdr:to>
      <xdr:col>41</xdr:col>
      <xdr:colOff>50800</xdr:colOff>
      <xdr:row>78</xdr:row>
      <xdr:rowOff>136491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92702"/>
          <a:ext cx="889000" cy="1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113488</xdr:rowOff>
    </xdr:from>
    <xdr:to>
      <xdr:col>41</xdr:col>
      <xdr:colOff>101600</xdr:colOff>
      <xdr:row>78</xdr:row>
      <xdr:rowOff>43638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60165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51442</xdr:rowOff>
    </xdr:from>
    <xdr:to>
      <xdr:col>36</xdr:col>
      <xdr:colOff>165100</xdr:colOff>
      <xdr:row>77</xdr:row>
      <xdr:rowOff>153042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169569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78535</xdr:rowOff>
    </xdr:from>
    <xdr:to>
      <xdr:col>50</xdr:col>
      <xdr:colOff>165100</xdr:colOff>
      <xdr:row>79</xdr:row>
      <xdr:rowOff>8685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5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171262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4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52108</xdr:rowOff>
    </xdr:from>
    <xdr:to>
      <xdr:col>46</xdr:col>
      <xdr:colOff>38100</xdr:colOff>
      <xdr:row>78</xdr:row>
      <xdr:rowOff>153708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144835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1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85691</xdr:rowOff>
    </xdr:from>
    <xdr:to>
      <xdr:col>41</xdr:col>
      <xdr:colOff>101600</xdr:colOff>
      <xdr:row>79</xdr:row>
      <xdr:rowOff>15841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5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6968</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2017" y="1355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68802</xdr:rowOff>
    </xdr:from>
    <xdr:to>
      <xdr:col>36</xdr:col>
      <xdr:colOff>165100</xdr:colOff>
      <xdr:row>78</xdr:row>
      <xdr:rowOff>170402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161529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3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154440</xdr:rowOff>
    </xdr:from>
    <xdr:to>
      <xdr:col>55</xdr:col>
      <xdr:colOff>0</xdr:colOff>
      <xdr:row>98</xdr:row>
      <xdr:rowOff>5649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85090"/>
          <a:ext cx="838200" cy="2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154440</xdr:rowOff>
    </xdr:from>
    <xdr:to>
      <xdr:col>50</xdr:col>
      <xdr:colOff>114300</xdr:colOff>
      <xdr:row>98</xdr:row>
      <xdr:rowOff>9444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85090"/>
          <a:ext cx="889000" cy="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144862</xdr:rowOff>
    </xdr:from>
    <xdr:to>
      <xdr:col>45</xdr:col>
      <xdr:colOff>177800</xdr:colOff>
      <xdr:row>98</xdr:row>
      <xdr:rowOff>9444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604062"/>
          <a:ext cx="889000" cy="20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144862</xdr:rowOff>
    </xdr:from>
    <xdr:to>
      <xdr:col>41</xdr:col>
      <xdr:colOff>50800</xdr:colOff>
      <xdr:row>97</xdr:row>
      <xdr:rowOff>30671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04062"/>
          <a:ext cx="889000" cy="5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77932</xdr:rowOff>
    </xdr:from>
    <xdr:to>
      <xdr:col>41</xdr:col>
      <xdr:colOff>101600</xdr:colOff>
      <xdr:row>98</xdr:row>
      <xdr:rowOff>8082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170659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8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96535</xdr:rowOff>
    </xdr:from>
    <xdr:to>
      <xdr:col>36</xdr:col>
      <xdr:colOff>165100</xdr:colOff>
      <xdr:row>98</xdr:row>
      <xdr:rowOff>26685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17812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8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126299</xdr:rowOff>
    </xdr:from>
    <xdr:to>
      <xdr:col>55</xdr:col>
      <xdr:colOff>50800</xdr:colOff>
      <xdr:row>98</xdr:row>
      <xdr:rowOff>56449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41226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7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103640</xdr:rowOff>
    </xdr:from>
    <xdr:to>
      <xdr:col>50</xdr:col>
      <xdr:colOff>165100</xdr:colOff>
      <xdr:row>98</xdr:row>
      <xdr:rowOff>33790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24917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130094</xdr:rowOff>
    </xdr:from>
    <xdr:to>
      <xdr:col>46</xdr:col>
      <xdr:colOff>38100</xdr:colOff>
      <xdr:row>98</xdr:row>
      <xdr:rowOff>60244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51371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94062</xdr:rowOff>
    </xdr:from>
    <xdr:to>
      <xdr:col>41</xdr:col>
      <xdr:colOff>101600</xdr:colOff>
      <xdr:row>97</xdr:row>
      <xdr:rowOff>24212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40739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3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151321</xdr:rowOff>
    </xdr:from>
    <xdr:to>
      <xdr:col>36</xdr:col>
      <xdr:colOff>165100</xdr:colOff>
      <xdr:row>97</xdr:row>
      <xdr:rowOff>81471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97998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3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96054</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2604"/>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96054</xdr:rowOff>
    </xdr:from>
    <xdr:to>
      <xdr:col>76</xdr:col>
      <xdr:colOff>114300</xdr:colOff>
      <xdr:row>39</xdr:row>
      <xdr:rowOff>97948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82604"/>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97948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84498"/>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18798</xdr:rowOff>
    </xdr:from>
    <xdr:to>
      <xdr:col>72</xdr:col>
      <xdr:colOff>38100</xdr:colOff>
      <xdr:row>39</xdr:row>
      <xdr:rowOff>120398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136925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4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23299</xdr:rowOff>
    </xdr:from>
    <xdr:to>
      <xdr:col>67</xdr:col>
      <xdr:colOff>101600</xdr:colOff>
      <xdr:row>39</xdr:row>
      <xdr:rowOff>124899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141426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8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45254</xdr:rowOff>
    </xdr:from>
    <xdr:to>
      <xdr:col>76</xdr:col>
      <xdr:colOff>165100</xdr:colOff>
      <xdr:row>39</xdr:row>
      <xdr:rowOff>146854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137981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82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47148</xdr:rowOff>
    </xdr:from>
    <xdr:to>
      <xdr:col>72</xdr:col>
      <xdr:colOff>38100</xdr:colOff>
      <xdr:row>39</xdr:row>
      <xdr:rowOff>148748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139875</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82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50005</xdr:rowOff>
    </xdr:from>
    <xdr:to>
      <xdr:col>85</xdr:col>
      <xdr:colOff>127000</xdr:colOff>
      <xdr:row>76</xdr:row>
      <xdr:rowOff>83136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080205"/>
          <a:ext cx="838200" cy="3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83136</xdr:rowOff>
    </xdr:from>
    <xdr:to>
      <xdr:col>81</xdr:col>
      <xdr:colOff>50800</xdr:colOff>
      <xdr:row>76</xdr:row>
      <xdr:rowOff>114562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113336"/>
          <a:ext cx="889000" cy="3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114562</xdr:rowOff>
    </xdr:from>
    <xdr:to>
      <xdr:col>76</xdr:col>
      <xdr:colOff>114300</xdr:colOff>
      <xdr:row>76</xdr:row>
      <xdr:rowOff>144149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144762"/>
          <a:ext cx="8890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144149</xdr:rowOff>
    </xdr:from>
    <xdr:to>
      <xdr:col>71</xdr:col>
      <xdr:colOff>177800</xdr:colOff>
      <xdr:row>76</xdr:row>
      <xdr:rowOff>144873</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17434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86302</xdr:rowOff>
    </xdr:from>
    <xdr:to>
      <xdr:col>72</xdr:col>
      <xdr:colOff>38100</xdr:colOff>
      <xdr:row>77</xdr:row>
      <xdr:rowOff>16452</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11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32979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84182</xdr:rowOff>
    </xdr:from>
    <xdr:to>
      <xdr:col>67</xdr:col>
      <xdr:colOff>101600</xdr:colOff>
      <xdr:row>77</xdr:row>
      <xdr:rowOff>14332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30860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170655</xdr:rowOff>
    </xdr:from>
    <xdr:to>
      <xdr:col>85</xdr:col>
      <xdr:colOff>177800</xdr:colOff>
      <xdr:row>76</xdr:row>
      <xdr:rowOff>100805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22082</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8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32336</xdr:rowOff>
    </xdr:from>
    <xdr:to>
      <xdr:col>81</xdr:col>
      <xdr:colOff>101600</xdr:colOff>
      <xdr:row>76</xdr:row>
      <xdr:rowOff>133936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125063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63762</xdr:rowOff>
    </xdr:from>
    <xdr:to>
      <xdr:col>76</xdr:col>
      <xdr:colOff>165100</xdr:colOff>
      <xdr:row>76</xdr:row>
      <xdr:rowOff>165362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9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156489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18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93349</xdr:rowOff>
    </xdr:from>
    <xdr:to>
      <xdr:col>72</xdr:col>
      <xdr:colOff>38100</xdr:colOff>
      <xdr:row>77</xdr:row>
      <xdr:rowOff>23499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12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14626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21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94073</xdr:rowOff>
    </xdr:from>
    <xdr:to>
      <xdr:col>67</xdr:col>
      <xdr:colOff>101600</xdr:colOff>
      <xdr:row>77</xdr:row>
      <xdr:rowOff>24223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12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15350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1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29442</xdr:rowOff>
    </xdr:from>
    <xdr:to>
      <xdr:col>85</xdr:col>
      <xdr:colOff>127000</xdr:colOff>
      <xdr:row>97</xdr:row>
      <xdr:rowOff>97262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660092"/>
          <a:ext cx="838200" cy="6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29442</xdr:rowOff>
    </xdr:from>
    <xdr:to>
      <xdr:col>81</xdr:col>
      <xdr:colOff>50800</xdr:colOff>
      <xdr:row>98</xdr:row>
      <xdr:rowOff>43762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60092"/>
          <a:ext cx="889000" cy="18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43762</xdr:rowOff>
    </xdr:from>
    <xdr:to>
      <xdr:col>76</xdr:col>
      <xdr:colOff>114300</xdr:colOff>
      <xdr:row>98</xdr:row>
      <xdr:rowOff>84635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45862"/>
          <a:ext cx="8890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84635</xdr:rowOff>
    </xdr:from>
    <xdr:to>
      <xdr:col>71</xdr:col>
      <xdr:colOff>177800</xdr:colOff>
      <xdr:row>98</xdr:row>
      <xdr:rowOff>92393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886735"/>
          <a:ext cx="889000" cy="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18952</xdr:rowOff>
    </xdr:from>
    <xdr:to>
      <xdr:col>72</xdr:col>
      <xdr:colOff>38100</xdr:colOff>
      <xdr:row>98</xdr:row>
      <xdr:rowOff>120552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9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169523</xdr:rowOff>
    </xdr:from>
    <xdr:to>
      <xdr:col>67</xdr:col>
      <xdr:colOff>101600</xdr:colOff>
      <xdr:row>98</xdr:row>
      <xdr:rowOff>99673</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116200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7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46462</xdr:rowOff>
    </xdr:from>
    <xdr:to>
      <xdr:col>85</xdr:col>
      <xdr:colOff>177800</xdr:colOff>
      <xdr:row>97</xdr:row>
      <xdr:rowOff>148062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24889</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5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150092</xdr:rowOff>
    </xdr:from>
    <xdr:to>
      <xdr:col>81</xdr:col>
      <xdr:colOff>101600</xdr:colOff>
      <xdr:row>97</xdr:row>
      <xdr:rowOff>80242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96769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38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164412</xdr:rowOff>
    </xdr:from>
    <xdr:to>
      <xdr:col>76</xdr:col>
      <xdr:colOff>165100</xdr:colOff>
      <xdr:row>98</xdr:row>
      <xdr:rowOff>94562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9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85689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8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33835</xdr:rowOff>
    </xdr:from>
    <xdr:to>
      <xdr:col>72</xdr:col>
      <xdr:colOff>38100</xdr:colOff>
      <xdr:row>98</xdr:row>
      <xdr:rowOff>135435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126562</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9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41593</xdr:rowOff>
    </xdr:from>
    <xdr:to>
      <xdr:col>67</xdr:col>
      <xdr:colOff>101600</xdr:colOff>
      <xdr:row>98</xdr:row>
      <xdr:rowOff>143193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134320</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23795</xdr:rowOff>
    </xdr:from>
    <xdr:to>
      <xdr:col>102</xdr:col>
      <xdr:colOff>165100</xdr:colOff>
      <xdr:row>38</xdr:row>
      <xdr:rowOff>125395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3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141922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1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19611</xdr:rowOff>
    </xdr:from>
    <xdr:to>
      <xdr:col>98</xdr:col>
      <xdr:colOff>38100</xdr:colOff>
      <xdr:row>38</xdr:row>
      <xdr:rowOff>121211</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137738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75565</xdr:rowOff>
    </xdr:from>
    <xdr:to>
      <xdr:col>102</xdr:col>
      <xdr:colOff>165100</xdr:colOff>
      <xdr:row>59</xdr:row>
      <xdr:rowOff>5715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1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22242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9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42685</xdr:rowOff>
    </xdr:from>
    <xdr:to>
      <xdr:col>98</xdr:col>
      <xdr:colOff>38100</xdr:colOff>
      <xdr:row>58</xdr:row>
      <xdr:rowOff>144285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160812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6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110260</xdr:rowOff>
    </xdr:from>
    <xdr:to>
      <xdr:col>116</xdr:col>
      <xdr:colOff>63500</xdr:colOff>
      <xdr:row>74</xdr:row>
      <xdr:rowOff>166544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797560"/>
          <a:ext cx="838200" cy="5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21215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87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166544</xdr:rowOff>
    </xdr:from>
    <xdr:to>
      <xdr:col>111</xdr:col>
      <xdr:colOff>177800</xdr:colOff>
      <xdr:row>75</xdr:row>
      <xdr:rowOff>3797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853844"/>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3797</xdr:rowOff>
    </xdr:from>
    <xdr:to>
      <xdr:col>107</xdr:col>
      <xdr:colOff>50800</xdr:colOff>
      <xdr:row>75</xdr:row>
      <xdr:rowOff>31213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862547"/>
          <a:ext cx="889000" cy="2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31213</xdr:rowOff>
    </xdr:from>
    <xdr:to>
      <xdr:col>102</xdr:col>
      <xdr:colOff>114300</xdr:colOff>
      <xdr:row>75</xdr:row>
      <xdr:rowOff>62302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889963"/>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144973</xdr:rowOff>
    </xdr:from>
    <xdr:to>
      <xdr:col>102</xdr:col>
      <xdr:colOff>165100</xdr:colOff>
      <xdr:row>76</xdr:row>
      <xdr:rowOff>75123</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66250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130342</xdr:rowOff>
    </xdr:from>
    <xdr:to>
      <xdr:col>98</xdr:col>
      <xdr:colOff>38100</xdr:colOff>
      <xdr:row>76</xdr:row>
      <xdr:rowOff>60492</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51619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59460</xdr:rowOff>
    </xdr:from>
    <xdr:to>
      <xdr:col>116</xdr:col>
      <xdr:colOff>114300</xdr:colOff>
      <xdr:row>74</xdr:row>
      <xdr:rowOff>161060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7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82337</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59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115744</xdr:rowOff>
    </xdr:from>
    <xdr:to>
      <xdr:col>112</xdr:col>
      <xdr:colOff>38100</xdr:colOff>
      <xdr:row>75</xdr:row>
      <xdr:rowOff>45894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8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62421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57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124447</xdr:rowOff>
    </xdr:from>
    <xdr:to>
      <xdr:col>107</xdr:col>
      <xdr:colOff>101600</xdr:colOff>
      <xdr:row>75</xdr:row>
      <xdr:rowOff>54597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8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71124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151863</xdr:rowOff>
    </xdr:from>
    <xdr:to>
      <xdr:col>102</xdr:col>
      <xdr:colOff>165100</xdr:colOff>
      <xdr:row>75</xdr:row>
      <xdr:rowOff>82013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8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98540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6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11502</xdr:rowOff>
    </xdr:from>
    <xdr:to>
      <xdr:col>98</xdr:col>
      <xdr:colOff>38100</xdr:colOff>
      <xdr:row>75</xdr:row>
      <xdr:rowOff>113102</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87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129629</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64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歳出決算額における住民一人当たりのコストは</a:t>
          </a:r>
          <a:r>
            <a:rPr kumimoji="1" lang="en-US" altLang="ja-JP" sz="1100">
              <a:latin typeface="ＭＳ Ｐゴシック" panose="020B0600070205080204" pitchFamily="50" charset="-128"/>
              <a:ea typeface="ＭＳ Ｐゴシック" panose="020B0600070205080204" pitchFamily="50" charset="-128"/>
            </a:rPr>
            <a:t>632,876</a:t>
          </a:r>
          <a:r>
            <a:rPr kumimoji="1" lang="ja-JP" altLang="en-US" sz="1100">
              <a:latin typeface="ＭＳ Ｐゴシック" panose="020B0600070205080204" pitchFamily="50" charset="-128"/>
              <a:ea typeface="ＭＳ Ｐゴシック" panose="020B0600070205080204" pitchFamily="50" charset="-128"/>
            </a:rPr>
            <a:t>円である。</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88,108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円の減となった。秋田県市町村総合事務組合に納付する退職手当支給事務に係る普通負担金の算定方法の変更に伴い減少となっている。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78,672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11,490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円の増となった。緊急</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FM</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ラジオ整備事業や新型コロナウイルスワクチン接種事業費などにより増加した。</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97,332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10,116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円の減となった。電力・ガス・食料品等価格高騰緊急支援事業費の増があったものの、住民税非課税世帯等に対する臨時特別給付事業や子育て世帯への臨時特別給付事業などの終了により減少となっている。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135,896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8,035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円の増となった。羽後町生活応援発行事業などの新型コロナウイルス感染症対応地方創生臨時交付金事業などにより増加した。</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積立金は住民一人当たり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46,782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14,834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円の減となった。前年度に比して公共施設解体基金の積み立てを減額したことによる。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2B8920-1234-4884-A6DE-9A953B847F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079D2B4-ADB9-4F08-A81F-2DAF73D3FF1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CEFF32DC-57C3-4229-89C0-9850DCFA011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A2ADEDDF-A04D-4572-8F0C-31867D1459E1}"/>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秋田県羽後町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04CD0C-2CF5-430A-8618-56B6B04C954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E05D613-1DE5-472A-A532-5C9C5129F6C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303FD6-C933-4540-AB25-13DBAFB13FB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75358CE-6C27-4904-A4AC-ACAC76110B8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72DA59D-5A2D-47CD-8520-F45C7CDF8E7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49CF71F-1965-4B05-B8C4-35E5E67A238B}"/>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13,642
13,544
230.78
9,073,769
8,633,688
387,435
5,515,141
6,928,757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6BCC482-3F0D-4738-BA32-89CE5394951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267364B-982A-400F-AF58-EE0DCF6F5F8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BBA282-4792-4F1B-B766-A21B0AB41E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E44A7D-2FC9-49BE-B0AC-3C594E3CA92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8025491-94CD-4EDA-B709-033B4246375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A7D0D05-6ADF-407E-A4A1-BD43C089565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1AAECF1-8888-4328-B1AD-B4569AE8ED59}"/>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0B35F38-1AB6-4B0E-BFD4-B49EB395CB1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C382706-8291-4849-8F83-31B7646EC7A7}"/>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30CD764-0584-4B7A-8CA2-5C68D70992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8089FE9-C0EE-492A-9E4A-6EA8EB61BA3E}"/>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853CBAD-B12D-4BC7-9A32-F242E6DB774A}"/>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E9202F6-18B3-4760-A5C3-FE57E6324FD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3F1CDA6-53C8-48D3-9EDE-FA1B4CEA3AD5}"/>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752AA11-96A7-4D5D-9990-1CC71E2B6A8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3341A03B-C585-47F1-8F77-AA643795AEE2}"/>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1F5C485-2C10-4DB4-8005-71F3151691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9AA7DCC-8BE6-43CF-ACBA-76C22E0CE223}"/>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7CB84F4-6FCC-4DDA-B971-6B86AA85264C}"/>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340AB46-6AB4-48FD-8969-6566089C3B54}"/>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42B126F8-B2F6-4674-9731-8BBB8CD41346}"/>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F666FD0-3121-437D-B024-507B25590E61}"/>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6C138004-592A-4DDB-997B-22B1E8B1B5AE}"/>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A78BA2C-EF9D-458F-8F53-CC100878D816}"/>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82B9906-BC00-4A70-9B46-819E0265C81E}"/>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EBAB26E0-7EF6-4121-AD34-820DEEBD6F6B}"/>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AFEFD19-310B-46BD-8169-053866BE49F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C5D1B7A-2CE9-4984-82C1-D3DD50CB11C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2721EA9-ECB3-47EE-89CE-206E63D6480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0C11DD7-FE48-4D3B-A8D1-C76784745196}"/>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AABFD575-6FE9-4BDD-AB94-B72ED976B356}"/>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2C30DC7C-17BF-49A4-89B8-236007DFD038}"/>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C7608DB5-9701-44EC-9B26-280A33B4A722}"/>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E222DE37-FBCB-4234-8A8A-C53F191E49AF}"/>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1990C02B-112D-4F7E-8BE7-EBE9E04F30DE}"/>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5D0CF17E-249A-431E-89C5-30D159F99CE1}"/>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2144324C-5CAC-4B99-9AFB-F3FFAF37E897}"/>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ED010783-7659-40D2-BBBC-AE4F9643CE79}"/>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4EBDA514-9284-490D-B470-65B09C648E91}"/>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BEDC60F0-793A-4301-9CEF-F7F26AAB521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ECCAF71A-8469-42DF-AF2B-33DBBA4B873E}"/>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5F66EEC0-938C-4DC5-A015-835365477B76}"/>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D5C5C610-5D9D-448D-849A-C10E6C765D85}"/>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3797E84A-8247-4FE4-994F-07775ED8E6B9}"/>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B999F83C-2B6F-4805-B11F-F0ED142D3ABC}"/>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C1358FAF-687E-4E0A-B14F-B389E10D65E4}"/>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87C88F06-5624-48D4-9156-A579A129175A}"/>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D0F3C5DB-527A-440B-A4C8-018283248716}"/>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A0B40A36-556D-4906-9A37-C092A465FDB5}"/>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3FF6E20-7F4D-4964-8EB3-3FA185B048A6}"/>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988D9018-9C62-43E5-A8F1-2ECA3B7D1C02}"/>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119452</xdr:rowOff>
    </xdr:from>
    <xdr:to>
      <xdr:col>24</xdr:col>
      <xdr:colOff>63500</xdr:colOff>
      <xdr:row>36</xdr:row>
      <xdr:rowOff>16256</xdr:rowOff>
    </xdr:to>
    <xdr:cxnSp macro="">
      <xdr:nvCxnSpPr>
        <xdr:cNvPr id="63" name="直線コネクタ 62">
          <a:extLst>
            <a:ext uri="{FF2B5EF4-FFF2-40B4-BE49-F238E27FC236}">
              <a16:creationId xmlns:a16="http://schemas.microsoft.com/office/drawing/2014/main" id="{5BC85CDC-009C-44FC-9CCE-7B196BE26467}"/>
            </a:ext>
          </a:extLst>
        </xdr:cNvPr>
        <xdr:cNvCxnSpPr/>
      </xdr:nvCxnSpPr>
      <xdr:spPr>
        <a:xfrm flipV="1">
          <a:off x="3797300" y="6120202"/>
          <a:ext cx="8382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1CC642F7-40A1-407C-B30A-EEDD12796FA5}"/>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7E8DAAB0-7964-418B-9713-BF864C093FCC}"/>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137577</xdr:rowOff>
    </xdr:from>
    <xdr:to>
      <xdr:col>19</xdr:col>
      <xdr:colOff>177800</xdr:colOff>
      <xdr:row>36</xdr:row>
      <xdr:rowOff>16256</xdr:rowOff>
    </xdr:to>
    <xdr:cxnSp macro="">
      <xdr:nvCxnSpPr>
        <xdr:cNvPr id="66" name="直線コネクタ 65">
          <a:extLst>
            <a:ext uri="{FF2B5EF4-FFF2-40B4-BE49-F238E27FC236}">
              <a16:creationId xmlns:a16="http://schemas.microsoft.com/office/drawing/2014/main" id="{FFF4F4A1-524C-4598-8E58-09EA75B7C4A6}"/>
            </a:ext>
          </a:extLst>
        </xdr:cNvPr>
        <xdr:cNvCxnSpPr/>
      </xdr:nvCxnSpPr>
      <xdr:spPr>
        <a:xfrm>
          <a:off x="2908300" y="6138327"/>
          <a:ext cx="8890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917912DC-030C-4F0D-ADC0-EE1FF461E848}"/>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9F7DDB7C-5A8C-42DD-8909-5C60C8D09AD4}"/>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127943</xdr:rowOff>
    </xdr:from>
    <xdr:to>
      <xdr:col>15</xdr:col>
      <xdr:colOff>50800</xdr:colOff>
      <xdr:row>35</xdr:row>
      <xdr:rowOff>137577</xdr:rowOff>
    </xdr:to>
    <xdr:cxnSp macro="">
      <xdr:nvCxnSpPr>
        <xdr:cNvPr id="69" name="直線コネクタ 68">
          <a:extLst>
            <a:ext uri="{FF2B5EF4-FFF2-40B4-BE49-F238E27FC236}">
              <a16:creationId xmlns:a16="http://schemas.microsoft.com/office/drawing/2014/main" id="{F6BD6A70-E2E8-4F98-9364-689DBC59AA9C}"/>
            </a:ext>
          </a:extLst>
        </xdr:cNvPr>
        <xdr:cNvCxnSpPr/>
      </xdr:nvCxnSpPr>
      <xdr:spPr>
        <a:xfrm>
          <a:off x="2019300" y="6128693"/>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921B17FA-7BBB-4865-A663-A754AFDD6979}"/>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ADA0A46C-18A7-4084-8B5D-B132746AB3D7}"/>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115044</xdr:rowOff>
    </xdr:from>
    <xdr:to>
      <xdr:col>10</xdr:col>
      <xdr:colOff>114300</xdr:colOff>
      <xdr:row>35</xdr:row>
      <xdr:rowOff>127943</xdr:rowOff>
    </xdr:to>
    <xdr:cxnSp macro="">
      <xdr:nvCxnSpPr>
        <xdr:cNvPr id="72" name="直線コネクタ 71">
          <a:extLst>
            <a:ext uri="{FF2B5EF4-FFF2-40B4-BE49-F238E27FC236}">
              <a16:creationId xmlns:a16="http://schemas.microsoft.com/office/drawing/2014/main" id="{113FE3D8-FFCE-4FA4-B70B-D22A97E32DF1}"/>
            </a:ext>
          </a:extLst>
        </xdr:cNvPr>
        <xdr:cNvCxnSpPr/>
      </xdr:nvCxnSpPr>
      <xdr:spPr>
        <a:xfrm>
          <a:off x="1130300" y="6115794"/>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101963</xdr:rowOff>
    </xdr:from>
    <xdr:to>
      <xdr:col>10</xdr:col>
      <xdr:colOff>165100</xdr:colOff>
      <xdr:row>38</xdr:row>
      <xdr:rowOff>32113</xdr:rowOff>
    </xdr:to>
    <xdr:sp macro="" textlink="">
      <xdr:nvSpPr>
        <xdr:cNvPr id="73" name="フローチャート: 判断 72">
          <a:extLst>
            <a:ext uri="{FF2B5EF4-FFF2-40B4-BE49-F238E27FC236}">
              <a16:creationId xmlns:a16="http://schemas.microsoft.com/office/drawing/2014/main" id="{64BCC1A9-2DFB-4226-9885-8ACE3705ADC0}"/>
            </a:ext>
          </a:extLst>
        </xdr:cNvPr>
        <xdr:cNvSpPr/>
      </xdr:nvSpPr>
      <xdr:spPr>
        <a:xfrm>
          <a:off x="1968500" y="644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23240</xdr:rowOff>
    </xdr:from>
    <xdr:ext cx="469744" cy="259045"/>
    <xdr:sp macro="" textlink="">
      <xdr:nvSpPr>
        <xdr:cNvPr id="74" name="テキスト ボックス 73">
          <a:extLst>
            <a:ext uri="{FF2B5EF4-FFF2-40B4-BE49-F238E27FC236}">
              <a16:creationId xmlns:a16="http://schemas.microsoft.com/office/drawing/2014/main" id="{935F4D6F-B531-4FA8-89D1-528350AB169A}"/>
            </a:ext>
          </a:extLst>
        </xdr:cNvPr>
        <xdr:cNvSpPr txBox="1"/>
      </xdr:nvSpPr>
      <xdr:spPr>
        <a:xfrm>
          <a:off x="1784428" y="653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89880</xdr:rowOff>
    </xdr:from>
    <xdr:to>
      <xdr:col>6</xdr:col>
      <xdr:colOff>38100</xdr:colOff>
      <xdr:row>38</xdr:row>
      <xdr:rowOff>20030</xdr:rowOff>
    </xdr:to>
    <xdr:sp macro="" textlink="">
      <xdr:nvSpPr>
        <xdr:cNvPr id="75" name="フローチャート: 判断 74">
          <a:extLst>
            <a:ext uri="{FF2B5EF4-FFF2-40B4-BE49-F238E27FC236}">
              <a16:creationId xmlns:a16="http://schemas.microsoft.com/office/drawing/2014/main" id="{B05ECE38-F0D2-4C69-B220-F9DA58C1DE91}"/>
            </a:ext>
          </a:extLst>
        </xdr:cNvPr>
        <xdr:cNvSpPr/>
      </xdr:nvSpPr>
      <xdr:spPr>
        <a:xfrm>
          <a:off x="1079500" y="643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11157</xdr:rowOff>
    </xdr:from>
    <xdr:ext cx="469744" cy="259045"/>
    <xdr:sp macro="" textlink="">
      <xdr:nvSpPr>
        <xdr:cNvPr id="76" name="テキスト ボックス 75">
          <a:extLst>
            <a:ext uri="{FF2B5EF4-FFF2-40B4-BE49-F238E27FC236}">
              <a16:creationId xmlns:a16="http://schemas.microsoft.com/office/drawing/2014/main" id="{22508353-9426-43A9-94B5-96485739BA0B}"/>
            </a:ext>
          </a:extLst>
        </xdr:cNvPr>
        <xdr:cNvSpPr txBox="1"/>
      </xdr:nvSpPr>
      <xdr:spPr>
        <a:xfrm>
          <a:off x="895428" y="652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85FE898-937D-468F-8FAA-DF0248A3DF7C}"/>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2E490F3B-BADA-43FA-BA31-C5D0ED155EF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F2C66764-F2CF-40AB-82B7-4F94CDB8CCA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BA5C8FB4-1654-4B54-ACF3-6F1F38F1C58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C34811FF-6B90-4763-AE97-609A3FDB65E2}"/>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68652</xdr:rowOff>
    </xdr:from>
    <xdr:to>
      <xdr:col>24</xdr:col>
      <xdr:colOff>114300</xdr:colOff>
      <xdr:row>35</xdr:row>
      <xdr:rowOff>170252</xdr:rowOff>
    </xdr:to>
    <xdr:sp macro="" textlink="">
      <xdr:nvSpPr>
        <xdr:cNvPr id="82" name="楕円 81">
          <a:extLst>
            <a:ext uri="{FF2B5EF4-FFF2-40B4-BE49-F238E27FC236}">
              <a16:creationId xmlns:a16="http://schemas.microsoft.com/office/drawing/2014/main" id="{05B17A48-3878-4CBA-8687-C836D38F4769}"/>
            </a:ext>
          </a:extLst>
        </xdr:cNvPr>
        <xdr:cNvSpPr/>
      </xdr:nvSpPr>
      <xdr:spPr>
        <a:xfrm>
          <a:off x="4584700" y="606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91529</xdr:rowOff>
    </xdr:from>
    <xdr:ext cx="469744" cy="259045"/>
    <xdr:sp macro="" textlink="">
      <xdr:nvSpPr>
        <xdr:cNvPr id="83" name="議会費該当値テキスト">
          <a:extLst>
            <a:ext uri="{FF2B5EF4-FFF2-40B4-BE49-F238E27FC236}">
              <a16:creationId xmlns:a16="http://schemas.microsoft.com/office/drawing/2014/main" id="{A82F67CE-8EE4-4C6C-BF7B-1FE05639760B}"/>
            </a:ext>
          </a:extLst>
        </xdr:cNvPr>
        <xdr:cNvSpPr txBox="1"/>
      </xdr:nvSpPr>
      <xdr:spPr>
        <a:xfrm>
          <a:off x="4686300" y="59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136906</xdr:rowOff>
    </xdr:from>
    <xdr:to>
      <xdr:col>20</xdr:col>
      <xdr:colOff>38100</xdr:colOff>
      <xdr:row>36</xdr:row>
      <xdr:rowOff>67056</xdr:rowOff>
    </xdr:to>
    <xdr:sp macro="" textlink="">
      <xdr:nvSpPr>
        <xdr:cNvPr id="84" name="楕円 83">
          <a:extLst>
            <a:ext uri="{FF2B5EF4-FFF2-40B4-BE49-F238E27FC236}">
              <a16:creationId xmlns:a16="http://schemas.microsoft.com/office/drawing/2014/main" id="{101547E2-977A-4C5B-BDD0-EEE6742A4661}"/>
            </a:ext>
          </a:extLst>
        </xdr:cNvPr>
        <xdr:cNvSpPr/>
      </xdr:nvSpPr>
      <xdr:spPr>
        <a:xfrm>
          <a:off x="3746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83583</xdr:rowOff>
    </xdr:from>
    <xdr:ext cx="469744" cy="259045"/>
    <xdr:sp macro="" textlink="">
      <xdr:nvSpPr>
        <xdr:cNvPr id="85" name="テキスト ボックス 84">
          <a:extLst>
            <a:ext uri="{FF2B5EF4-FFF2-40B4-BE49-F238E27FC236}">
              <a16:creationId xmlns:a16="http://schemas.microsoft.com/office/drawing/2014/main" id="{F6BA74DC-1BCA-4BC6-833B-3ABFDE976524}"/>
            </a:ext>
          </a:extLst>
        </xdr:cNvPr>
        <xdr:cNvSpPr txBox="1"/>
      </xdr:nvSpPr>
      <xdr:spPr>
        <a:xfrm>
          <a:off x="3562428" y="591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86777</xdr:rowOff>
    </xdr:from>
    <xdr:to>
      <xdr:col>15</xdr:col>
      <xdr:colOff>101600</xdr:colOff>
      <xdr:row>36</xdr:row>
      <xdr:rowOff>16927</xdr:rowOff>
    </xdr:to>
    <xdr:sp macro="" textlink="">
      <xdr:nvSpPr>
        <xdr:cNvPr id="86" name="楕円 85">
          <a:extLst>
            <a:ext uri="{FF2B5EF4-FFF2-40B4-BE49-F238E27FC236}">
              <a16:creationId xmlns:a16="http://schemas.microsoft.com/office/drawing/2014/main" id="{33203027-59C0-4C25-9F73-2AA8CAA8F082}"/>
            </a:ext>
          </a:extLst>
        </xdr:cNvPr>
        <xdr:cNvSpPr/>
      </xdr:nvSpPr>
      <xdr:spPr>
        <a:xfrm>
          <a:off x="2857500" y="60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33454</xdr:rowOff>
    </xdr:from>
    <xdr:ext cx="469744" cy="259045"/>
    <xdr:sp macro="" textlink="">
      <xdr:nvSpPr>
        <xdr:cNvPr id="87" name="テキスト ボックス 86">
          <a:extLst>
            <a:ext uri="{FF2B5EF4-FFF2-40B4-BE49-F238E27FC236}">
              <a16:creationId xmlns:a16="http://schemas.microsoft.com/office/drawing/2014/main" id="{7965AABA-9A35-4FD8-AD13-EF2C03BCA40B}"/>
            </a:ext>
          </a:extLst>
        </xdr:cNvPr>
        <xdr:cNvSpPr txBox="1"/>
      </xdr:nvSpPr>
      <xdr:spPr>
        <a:xfrm>
          <a:off x="2673428" y="586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77143</xdr:rowOff>
    </xdr:from>
    <xdr:to>
      <xdr:col>10</xdr:col>
      <xdr:colOff>165100</xdr:colOff>
      <xdr:row>36</xdr:row>
      <xdr:rowOff>7293</xdr:rowOff>
    </xdr:to>
    <xdr:sp macro="" textlink="">
      <xdr:nvSpPr>
        <xdr:cNvPr id="88" name="楕円 87">
          <a:extLst>
            <a:ext uri="{FF2B5EF4-FFF2-40B4-BE49-F238E27FC236}">
              <a16:creationId xmlns:a16="http://schemas.microsoft.com/office/drawing/2014/main" id="{7822DB7C-B2CD-440A-8503-F997F0504D74}"/>
            </a:ext>
          </a:extLst>
        </xdr:cNvPr>
        <xdr:cNvSpPr/>
      </xdr:nvSpPr>
      <xdr:spPr>
        <a:xfrm>
          <a:off x="1968500" y="60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23820</xdr:rowOff>
    </xdr:from>
    <xdr:ext cx="469744" cy="259045"/>
    <xdr:sp macro="" textlink="">
      <xdr:nvSpPr>
        <xdr:cNvPr id="89" name="テキスト ボックス 88">
          <a:extLst>
            <a:ext uri="{FF2B5EF4-FFF2-40B4-BE49-F238E27FC236}">
              <a16:creationId xmlns:a16="http://schemas.microsoft.com/office/drawing/2014/main" id="{F5ACCE0B-32B2-48DD-95BC-6AF21D116B40}"/>
            </a:ext>
          </a:extLst>
        </xdr:cNvPr>
        <xdr:cNvSpPr txBox="1"/>
      </xdr:nvSpPr>
      <xdr:spPr>
        <a:xfrm>
          <a:off x="1784428" y="585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64244</xdr:rowOff>
    </xdr:from>
    <xdr:to>
      <xdr:col>6</xdr:col>
      <xdr:colOff>38100</xdr:colOff>
      <xdr:row>35</xdr:row>
      <xdr:rowOff>165844</xdr:rowOff>
    </xdr:to>
    <xdr:sp macro="" textlink="">
      <xdr:nvSpPr>
        <xdr:cNvPr id="90" name="楕円 89">
          <a:extLst>
            <a:ext uri="{FF2B5EF4-FFF2-40B4-BE49-F238E27FC236}">
              <a16:creationId xmlns:a16="http://schemas.microsoft.com/office/drawing/2014/main" id="{840341BE-1C05-436A-AA7C-E9C53B7402F7}"/>
            </a:ext>
          </a:extLst>
        </xdr:cNvPr>
        <xdr:cNvSpPr/>
      </xdr:nvSpPr>
      <xdr:spPr>
        <a:xfrm>
          <a:off x="1079500" y="60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10921</xdr:rowOff>
    </xdr:from>
    <xdr:ext cx="469744" cy="259045"/>
    <xdr:sp macro="" textlink="">
      <xdr:nvSpPr>
        <xdr:cNvPr id="91" name="テキスト ボックス 90">
          <a:extLst>
            <a:ext uri="{FF2B5EF4-FFF2-40B4-BE49-F238E27FC236}">
              <a16:creationId xmlns:a16="http://schemas.microsoft.com/office/drawing/2014/main" id="{49868D70-CDBC-4FC5-A2A1-86E44538A11A}"/>
            </a:ext>
          </a:extLst>
        </xdr:cNvPr>
        <xdr:cNvSpPr txBox="1"/>
      </xdr:nvSpPr>
      <xdr:spPr>
        <a:xfrm>
          <a:off x="895428" y="584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9E47B10D-3308-48F5-84C1-63E468C3B94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1F72820F-6CB9-461B-A284-12366428AF9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26409533-7855-4952-9893-CC66C5407B78}"/>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47B2F997-7AD6-43B9-A4A1-0932461F2B19}"/>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3040D66C-5270-4AD0-8D14-E993161ED5B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40AFB21B-3077-47DE-95E7-A745FA3E8F77}"/>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65B74210-3BF2-4617-AC3D-5D8AC8ED4FD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720E2FA0-676D-4C48-A622-99F873936F59}"/>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5E360D4C-80A0-42C4-85ED-06565293626D}"/>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2800806F-7790-464C-AE71-4C670BF1E91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5199C337-9EA1-44A5-B99D-0A98A618911E}"/>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6496FD7-88B7-492C-A6B5-620B7EBF9348}"/>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B33B9FCC-8688-4B3F-99FA-814E2D8F6D05}"/>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FB1CDE50-5900-4FD5-B36B-C7E7D126295B}"/>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9852CD0B-317F-4DB2-A3D7-1AFE502E672C}"/>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72811F86-FE8C-4CA1-81E4-98B481ED616F}"/>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B78EAA05-20B5-4016-93DD-1DA0AE9356E6}"/>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B70B29ED-4D76-47F2-95A8-6E717C4E5A89}"/>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BE7F8656-8DB7-4E1A-BF09-5BCE36FC9277}"/>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A0A4C61B-BF11-4A7A-A2D0-400EEE8BED6A}"/>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12F9641-1889-4150-AC16-D7889611E10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5A0BE708-3735-4679-96BC-FE1058B3FA23}"/>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2B48A44D-157F-4397-8CE2-9A0C55BDE5FA}"/>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A0B5BE2A-871D-4C1D-85FE-941CF65145DD}"/>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D1F66B17-0CCA-4EF7-8222-C7F9F91F6086}"/>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ACA1E7D5-4DA9-4350-B766-000B5AA7B803}"/>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988A408F-C4A4-4D32-8972-F5391756D0E4}"/>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64D30A58-2875-4F5E-8881-21A4F73BDE7C}"/>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111613</xdr:rowOff>
    </xdr:from>
    <xdr:to>
      <xdr:col>24</xdr:col>
      <xdr:colOff>63500</xdr:colOff>
      <xdr:row>56</xdr:row>
      <xdr:rowOff>161382</xdr:rowOff>
    </xdr:to>
    <xdr:cxnSp macro="">
      <xdr:nvCxnSpPr>
        <xdr:cNvPr id="120" name="直線コネクタ 119">
          <a:extLst>
            <a:ext uri="{FF2B5EF4-FFF2-40B4-BE49-F238E27FC236}">
              <a16:creationId xmlns:a16="http://schemas.microsoft.com/office/drawing/2014/main" id="{906A7A51-6B2F-442F-B521-FCDFCFAC0264}"/>
            </a:ext>
          </a:extLst>
        </xdr:cNvPr>
        <xdr:cNvCxnSpPr/>
      </xdr:nvCxnSpPr>
      <xdr:spPr>
        <a:xfrm>
          <a:off x="3797300" y="9712813"/>
          <a:ext cx="8382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5D7E05A9-ECFF-4368-B437-0FCA14434176}"/>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6346DA7-5FE5-446B-8E5B-98B9E7A706B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35375</xdr:rowOff>
    </xdr:from>
    <xdr:to>
      <xdr:col>19</xdr:col>
      <xdr:colOff>177800</xdr:colOff>
      <xdr:row>56</xdr:row>
      <xdr:rowOff>111613</xdr:rowOff>
    </xdr:to>
    <xdr:cxnSp macro="">
      <xdr:nvCxnSpPr>
        <xdr:cNvPr id="123" name="直線コネクタ 122">
          <a:extLst>
            <a:ext uri="{FF2B5EF4-FFF2-40B4-BE49-F238E27FC236}">
              <a16:creationId xmlns:a16="http://schemas.microsoft.com/office/drawing/2014/main" id="{7C8BE30B-60BC-413A-9B58-B28F698E1DE1}"/>
            </a:ext>
          </a:extLst>
        </xdr:cNvPr>
        <xdr:cNvCxnSpPr/>
      </xdr:nvCxnSpPr>
      <xdr:spPr>
        <a:xfrm>
          <a:off x="2908300" y="9465125"/>
          <a:ext cx="889000" cy="2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1D56D02A-A60E-493D-99CC-A0F88F253CA6}"/>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CCBF26F0-9B6A-4527-B09A-68296322D639}"/>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35375</xdr:rowOff>
    </xdr:from>
    <xdr:to>
      <xdr:col>15</xdr:col>
      <xdr:colOff>50800</xdr:colOff>
      <xdr:row>57</xdr:row>
      <xdr:rowOff>119156</xdr:rowOff>
    </xdr:to>
    <xdr:cxnSp macro="">
      <xdr:nvCxnSpPr>
        <xdr:cNvPr id="126" name="直線コネクタ 125">
          <a:extLst>
            <a:ext uri="{FF2B5EF4-FFF2-40B4-BE49-F238E27FC236}">
              <a16:creationId xmlns:a16="http://schemas.microsoft.com/office/drawing/2014/main" id="{1FC4671F-12AE-4B4D-87C3-0E63C47D10DC}"/>
            </a:ext>
          </a:extLst>
        </xdr:cNvPr>
        <xdr:cNvCxnSpPr/>
      </xdr:nvCxnSpPr>
      <xdr:spPr>
        <a:xfrm flipV="1">
          <a:off x="2019300" y="9465125"/>
          <a:ext cx="889000" cy="4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4F035044-C458-48A3-A0B7-5C702F4E3BA4}"/>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230074FD-43DB-467A-A2A2-6963C1F1043A}"/>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119156</xdr:rowOff>
    </xdr:from>
    <xdr:to>
      <xdr:col>10</xdr:col>
      <xdr:colOff>114300</xdr:colOff>
      <xdr:row>57</xdr:row>
      <xdr:rowOff>120787</xdr:rowOff>
    </xdr:to>
    <xdr:cxnSp macro="">
      <xdr:nvCxnSpPr>
        <xdr:cNvPr id="129" name="直線コネクタ 128">
          <a:extLst>
            <a:ext uri="{FF2B5EF4-FFF2-40B4-BE49-F238E27FC236}">
              <a16:creationId xmlns:a16="http://schemas.microsoft.com/office/drawing/2014/main" id="{AEA49CEB-C823-4DAA-976A-34C05BA5D347}"/>
            </a:ext>
          </a:extLst>
        </xdr:cNvPr>
        <xdr:cNvCxnSpPr/>
      </xdr:nvCxnSpPr>
      <xdr:spPr>
        <a:xfrm flipV="1">
          <a:off x="1130300" y="9891806"/>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158364</xdr:rowOff>
    </xdr:from>
    <xdr:to>
      <xdr:col>10</xdr:col>
      <xdr:colOff>165100</xdr:colOff>
      <xdr:row>57</xdr:row>
      <xdr:rowOff>88514</xdr:rowOff>
    </xdr:to>
    <xdr:sp macro="" textlink="">
      <xdr:nvSpPr>
        <xdr:cNvPr id="130" name="フローチャート: 判断 129">
          <a:extLst>
            <a:ext uri="{FF2B5EF4-FFF2-40B4-BE49-F238E27FC236}">
              <a16:creationId xmlns:a16="http://schemas.microsoft.com/office/drawing/2014/main" id="{F5C49622-BC39-4CC0-9DDA-28041B44AA22}"/>
            </a:ext>
          </a:extLst>
        </xdr:cNvPr>
        <xdr:cNvSpPr/>
      </xdr:nvSpPr>
      <xdr:spPr>
        <a:xfrm>
          <a:off x="1968500" y="97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105041</xdr:rowOff>
    </xdr:from>
    <xdr:ext cx="534377" cy="259045"/>
    <xdr:sp macro="" textlink="">
      <xdr:nvSpPr>
        <xdr:cNvPr id="131" name="テキスト ボックス 130">
          <a:extLst>
            <a:ext uri="{FF2B5EF4-FFF2-40B4-BE49-F238E27FC236}">
              <a16:creationId xmlns:a16="http://schemas.microsoft.com/office/drawing/2014/main" id="{3B6C63CF-46E6-4F09-B31F-3F0A4F0C90C4}"/>
            </a:ext>
          </a:extLst>
        </xdr:cNvPr>
        <xdr:cNvSpPr txBox="1"/>
      </xdr:nvSpPr>
      <xdr:spPr>
        <a:xfrm>
          <a:off x="1752111" y="95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118058</xdr:rowOff>
    </xdr:from>
    <xdr:to>
      <xdr:col>6</xdr:col>
      <xdr:colOff>38100</xdr:colOff>
      <xdr:row>57</xdr:row>
      <xdr:rowOff>48208</xdr:rowOff>
    </xdr:to>
    <xdr:sp macro="" textlink="">
      <xdr:nvSpPr>
        <xdr:cNvPr id="132" name="フローチャート: 判断 131">
          <a:extLst>
            <a:ext uri="{FF2B5EF4-FFF2-40B4-BE49-F238E27FC236}">
              <a16:creationId xmlns:a16="http://schemas.microsoft.com/office/drawing/2014/main" id="{086B6643-D4CB-4C60-B113-6855C9B0D66D}"/>
            </a:ext>
          </a:extLst>
        </xdr:cNvPr>
        <xdr:cNvSpPr/>
      </xdr:nvSpPr>
      <xdr:spPr>
        <a:xfrm>
          <a:off x="1079500" y="97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64735</xdr:rowOff>
    </xdr:from>
    <xdr:ext cx="599010" cy="259045"/>
    <xdr:sp macro="" textlink="">
      <xdr:nvSpPr>
        <xdr:cNvPr id="133" name="テキスト ボックス 132">
          <a:extLst>
            <a:ext uri="{FF2B5EF4-FFF2-40B4-BE49-F238E27FC236}">
              <a16:creationId xmlns:a16="http://schemas.microsoft.com/office/drawing/2014/main" id="{185E89DF-1E02-4BBB-AC2B-FA8FCEF78BFF}"/>
            </a:ext>
          </a:extLst>
        </xdr:cNvPr>
        <xdr:cNvSpPr txBox="1"/>
      </xdr:nvSpPr>
      <xdr:spPr>
        <a:xfrm>
          <a:off x="830795" y="949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4602EFB-6779-467A-B1BB-E26413CD750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8BE409C6-F314-4FD7-81C1-0B11A246D32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B2B6151B-8987-4FC9-B062-399A0DA8B41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583D802A-BD42-4F46-934B-5259E6DD16A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44EA6466-CD70-440E-8D06-A28E2F56DE6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110582</xdr:rowOff>
    </xdr:from>
    <xdr:to>
      <xdr:col>24</xdr:col>
      <xdr:colOff>114300</xdr:colOff>
      <xdr:row>57</xdr:row>
      <xdr:rowOff>40732</xdr:rowOff>
    </xdr:to>
    <xdr:sp macro="" textlink="">
      <xdr:nvSpPr>
        <xdr:cNvPr id="139" name="楕円 138">
          <a:extLst>
            <a:ext uri="{FF2B5EF4-FFF2-40B4-BE49-F238E27FC236}">
              <a16:creationId xmlns:a16="http://schemas.microsoft.com/office/drawing/2014/main" id="{F0C7156A-DBDD-49BD-BAE6-AB08D7639BB1}"/>
            </a:ext>
          </a:extLst>
        </xdr:cNvPr>
        <xdr:cNvSpPr/>
      </xdr:nvSpPr>
      <xdr:spPr>
        <a:xfrm>
          <a:off x="4584700" y="971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89009</xdr:rowOff>
    </xdr:from>
    <xdr:ext cx="599010" cy="259045"/>
    <xdr:sp macro="" textlink="">
      <xdr:nvSpPr>
        <xdr:cNvPr id="140" name="総務費該当値テキスト">
          <a:extLst>
            <a:ext uri="{FF2B5EF4-FFF2-40B4-BE49-F238E27FC236}">
              <a16:creationId xmlns:a16="http://schemas.microsoft.com/office/drawing/2014/main" id="{909E63E5-306E-406A-93C6-FF59F0FFDE41}"/>
            </a:ext>
          </a:extLst>
        </xdr:cNvPr>
        <xdr:cNvSpPr txBox="1"/>
      </xdr:nvSpPr>
      <xdr:spPr>
        <a:xfrm>
          <a:off x="4686300" y="96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60813</xdr:rowOff>
    </xdr:from>
    <xdr:to>
      <xdr:col>20</xdr:col>
      <xdr:colOff>38100</xdr:colOff>
      <xdr:row>56</xdr:row>
      <xdr:rowOff>162413</xdr:rowOff>
    </xdr:to>
    <xdr:sp macro="" textlink="">
      <xdr:nvSpPr>
        <xdr:cNvPr id="141" name="楕円 140">
          <a:extLst>
            <a:ext uri="{FF2B5EF4-FFF2-40B4-BE49-F238E27FC236}">
              <a16:creationId xmlns:a16="http://schemas.microsoft.com/office/drawing/2014/main" id="{E59CF3A6-2C0E-4B14-B3A5-79EA3C2DF71C}"/>
            </a:ext>
          </a:extLst>
        </xdr:cNvPr>
        <xdr:cNvSpPr/>
      </xdr:nvSpPr>
      <xdr:spPr>
        <a:xfrm>
          <a:off x="3746500" y="96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153540</xdr:rowOff>
    </xdr:from>
    <xdr:ext cx="599010" cy="259045"/>
    <xdr:sp macro="" textlink="">
      <xdr:nvSpPr>
        <xdr:cNvPr id="142" name="テキスト ボックス 141">
          <a:extLst>
            <a:ext uri="{FF2B5EF4-FFF2-40B4-BE49-F238E27FC236}">
              <a16:creationId xmlns:a16="http://schemas.microsoft.com/office/drawing/2014/main" id="{54AA932E-CDAC-4AAD-A9DC-FAF533D2A510}"/>
            </a:ext>
          </a:extLst>
        </xdr:cNvPr>
        <xdr:cNvSpPr txBox="1"/>
      </xdr:nvSpPr>
      <xdr:spPr>
        <a:xfrm>
          <a:off x="3497795" y="975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156025</xdr:rowOff>
    </xdr:from>
    <xdr:to>
      <xdr:col>15</xdr:col>
      <xdr:colOff>101600</xdr:colOff>
      <xdr:row>55</xdr:row>
      <xdr:rowOff>86175</xdr:rowOff>
    </xdr:to>
    <xdr:sp macro="" textlink="">
      <xdr:nvSpPr>
        <xdr:cNvPr id="143" name="楕円 142">
          <a:extLst>
            <a:ext uri="{FF2B5EF4-FFF2-40B4-BE49-F238E27FC236}">
              <a16:creationId xmlns:a16="http://schemas.microsoft.com/office/drawing/2014/main" id="{9083877A-AF91-4686-8D91-97C7C4A0B2BA}"/>
            </a:ext>
          </a:extLst>
        </xdr:cNvPr>
        <xdr:cNvSpPr/>
      </xdr:nvSpPr>
      <xdr:spPr>
        <a:xfrm>
          <a:off x="2857500" y="94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77302</xdr:rowOff>
    </xdr:from>
    <xdr:ext cx="599010" cy="259045"/>
    <xdr:sp macro="" textlink="">
      <xdr:nvSpPr>
        <xdr:cNvPr id="144" name="テキスト ボックス 143">
          <a:extLst>
            <a:ext uri="{FF2B5EF4-FFF2-40B4-BE49-F238E27FC236}">
              <a16:creationId xmlns:a16="http://schemas.microsoft.com/office/drawing/2014/main" id="{02213DA0-D4DE-4832-8234-0332B6D11FED}"/>
            </a:ext>
          </a:extLst>
        </xdr:cNvPr>
        <xdr:cNvSpPr txBox="1"/>
      </xdr:nvSpPr>
      <xdr:spPr>
        <a:xfrm>
          <a:off x="2608795" y="950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68356</xdr:rowOff>
    </xdr:from>
    <xdr:to>
      <xdr:col>10</xdr:col>
      <xdr:colOff>165100</xdr:colOff>
      <xdr:row>57</xdr:row>
      <xdr:rowOff>169956</xdr:rowOff>
    </xdr:to>
    <xdr:sp macro="" textlink="">
      <xdr:nvSpPr>
        <xdr:cNvPr id="145" name="楕円 144">
          <a:extLst>
            <a:ext uri="{FF2B5EF4-FFF2-40B4-BE49-F238E27FC236}">
              <a16:creationId xmlns:a16="http://schemas.microsoft.com/office/drawing/2014/main" id="{7CAC5ECB-7EE3-4587-B6EA-84D8D8E4154A}"/>
            </a:ext>
          </a:extLst>
        </xdr:cNvPr>
        <xdr:cNvSpPr/>
      </xdr:nvSpPr>
      <xdr:spPr>
        <a:xfrm>
          <a:off x="1968500" y="98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161083</xdr:rowOff>
    </xdr:from>
    <xdr:ext cx="534377" cy="259045"/>
    <xdr:sp macro="" textlink="">
      <xdr:nvSpPr>
        <xdr:cNvPr id="146" name="テキスト ボックス 145">
          <a:extLst>
            <a:ext uri="{FF2B5EF4-FFF2-40B4-BE49-F238E27FC236}">
              <a16:creationId xmlns:a16="http://schemas.microsoft.com/office/drawing/2014/main" id="{4A85BA0F-D843-4958-A145-EEC678C8A56F}"/>
            </a:ext>
          </a:extLst>
        </xdr:cNvPr>
        <xdr:cNvSpPr txBox="1"/>
      </xdr:nvSpPr>
      <xdr:spPr>
        <a:xfrm>
          <a:off x="1752111" y="99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69987</xdr:rowOff>
    </xdr:from>
    <xdr:to>
      <xdr:col>6</xdr:col>
      <xdr:colOff>38100</xdr:colOff>
      <xdr:row>58</xdr:row>
      <xdr:rowOff>137</xdr:rowOff>
    </xdr:to>
    <xdr:sp macro="" textlink="">
      <xdr:nvSpPr>
        <xdr:cNvPr id="147" name="楕円 146">
          <a:extLst>
            <a:ext uri="{FF2B5EF4-FFF2-40B4-BE49-F238E27FC236}">
              <a16:creationId xmlns:a16="http://schemas.microsoft.com/office/drawing/2014/main" id="{D554D81A-19B9-46CF-BA01-B1620B2DA5D3}"/>
            </a:ext>
          </a:extLst>
        </xdr:cNvPr>
        <xdr:cNvSpPr/>
      </xdr:nvSpPr>
      <xdr:spPr>
        <a:xfrm>
          <a:off x="1079500" y="98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162714</xdr:rowOff>
    </xdr:from>
    <xdr:ext cx="534377" cy="259045"/>
    <xdr:sp macro="" textlink="">
      <xdr:nvSpPr>
        <xdr:cNvPr id="148" name="テキスト ボックス 147">
          <a:extLst>
            <a:ext uri="{FF2B5EF4-FFF2-40B4-BE49-F238E27FC236}">
              <a16:creationId xmlns:a16="http://schemas.microsoft.com/office/drawing/2014/main" id="{F28BC43E-DD62-4D46-B82C-FEC9744C64C5}"/>
            </a:ext>
          </a:extLst>
        </xdr:cNvPr>
        <xdr:cNvSpPr txBox="1"/>
      </xdr:nvSpPr>
      <xdr:spPr>
        <a:xfrm>
          <a:off x="863111" y="993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B1F40A50-11B7-4D8F-9191-84E7C9D9DCEE}"/>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CAC9A7BE-542A-4712-B438-0EB01C39B68B}"/>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3AA7F08C-2CFB-4126-8ED8-479D540251D3}"/>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B9FB20AE-97EC-44FA-AF53-6FA8E8BAEC1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8449117-3FCF-4F31-80B7-C9BDE0E01D5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A95F5A-8714-45B0-A010-9A5FEC2EB6B2}"/>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BE106664-BA5C-4861-A767-B2FD1CE0033C}"/>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4AE448B8-CF30-4970-A338-24500A92188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4728D551-3793-43A7-B277-FC1220B0D78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C593774-F86B-4890-A706-1D6EC626AC5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A92A385A-DBFA-4C5B-B22E-052C1D691707}"/>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38CEF25B-E5A1-4298-B67C-5EECED870D47}"/>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50BA650C-05DF-40FA-9D85-D80D445AD57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B5D9BA6F-FCAC-4284-B3D1-74282EF7F884}"/>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64D11BC6-57E1-4B7F-95FC-1F4A5D6B09D2}"/>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AC408D3A-D57C-4A6C-B5B5-0F21B6736103}"/>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5CACA505-F720-4D42-9284-E27D0355123A}"/>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453E593-A476-4C2D-89F3-25ED52D90B05}"/>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7D1785DA-665D-4433-AECA-1F3CF2FAC37F}"/>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39C492C9-9CC9-4B05-85B8-41D5274682A3}"/>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1E5B214-34DD-49ED-852D-1A966B5D8045}"/>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2A3AA498-D674-4CFC-9FB9-04969A90E9CB}"/>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BF1717E2-166F-4C13-A336-753C1038F097}"/>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D4A1F179-88E5-4FA9-8F1E-760AE6C337CB}"/>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8B61C844-AE28-425A-A86A-DC73F663D728}"/>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A6734100-FD68-4CE2-81C4-B9FCDD7C963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95A0D38D-3211-438F-970D-F70A59D2C00A}"/>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DF582F94-F08C-4647-9FAB-745E05917C1E}"/>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75298541-5319-4025-8543-EADB1318F95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89395</xdr:rowOff>
    </xdr:from>
    <xdr:to>
      <xdr:col>24</xdr:col>
      <xdr:colOff>63500</xdr:colOff>
      <xdr:row>75</xdr:row>
      <xdr:rowOff>55207</xdr:rowOff>
    </xdr:to>
    <xdr:cxnSp macro="">
      <xdr:nvCxnSpPr>
        <xdr:cNvPr id="178" name="直線コネクタ 177">
          <a:extLst>
            <a:ext uri="{FF2B5EF4-FFF2-40B4-BE49-F238E27FC236}">
              <a16:creationId xmlns:a16="http://schemas.microsoft.com/office/drawing/2014/main" id="{F17F48C4-C5C3-4EE6-AA04-2C9CC2A89EAD}"/>
            </a:ext>
          </a:extLst>
        </xdr:cNvPr>
        <xdr:cNvCxnSpPr/>
      </xdr:nvCxnSpPr>
      <xdr:spPr>
        <a:xfrm>
          <a:off x="3797300" y="12776695"/>
          <a:ext cx="838200" cy="1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73703</xdr:rowOff>
    </xdr:from>
    <xdr:ext cx="599010" cy="259045"/>
    <xdr:sp macro="" textlink="">
      <xdr:nvSpPr>
        <xdr:cNvPr id="179" name="民生費平均値テキスト">
          <a:extLst>
            <a:ext uri="{FF2B5EF4-FFF2-40B4-BE49-F238E27FC236}">
              <a16:creationId xmlns:a16="http://schemas.microsoft.com/office/drawing/2014/main" id="{19264C3F-89D7-48BC-944A-3B93658FFABF}"/>
            </a:ext>
          </a:extLst>
        </xdr:cNvPr>
        <xdr:cNvSpPr txBox="1"/>
      </xdr:nvSpPr>
      <xdr:spPr>
        <a:xfrm>
          <a:off x="4686300" y="12932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3291AE08-5EB5-4180-B83F-5BCD1DFBFDD7}"/>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89395</xdr:rowOff>
    </xdr:from>
    <xdr:to>
      <xdr:col>19</xdr:col>
      <xdr:colOff>177800</xdr:colOff>
      <xdr:row>76</xdr:row>
      <xdr:rowOff>77381</xdr:rowOff>
    </xdr:to>
    <xdr:cxnSp macro="">
      <xdr:nvCxnSpPr>
        <xdr:cNvPr id="181" name="直線コネクタ 180">
          <a:extLst>
            <a:ext uri="{FF2B5EF4-FFF2-40B4-BE49-F238E27FC236}">
              <a16:creationId xmlns:a16="http://schemas.microsoft.com/office/drawing/2014/main" id="{D3F524E0-5796-4A35-B040-8E4D76219829}"/>
            </a:ext>
          </a:extLst>
        </xdr:cNvPr>
        <xdr:cNvCxnSpPr/>
      </xdr:nvCxnSpPr>
      <xdr:spPr>
        <a:xfrm flipV="1">
          <a:off x="2908300" y="12776695"/>
          <a:ext cx="889000" cy="3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3EACA27E-A188-4598-837B-65206D2F6EFB}"/>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43832</xdr:rowOff>
    </xdr:from>
    <xdr:ext cx="599010" cy="259045"/>
    <xdr:sp macro="" textlink="">
      <xdr:nvSpPr>
        <xdr:cNvPr id="183" name="テキスト ボックス 182">
          <a:extLst>
            <a:ext uri="{FF2B5EF4-FFF2-40B4-BE49-F238E27FC236}">
              <a16:creationId xmlns:a16="http://schemas.microsoft.com/office/drawing/2014/main" id="{6B27C65E-B9D5-4A17-A1BB-D200300F7440}"/>
            </a:ext>
          </a:extLst>
        </xdr:cNvPr>
        <xdr:cNvSpPr txBox="1"/>
      </xdr:nvSpPr>
      <xdr:spPr>
        <a:xfrm>
          <a:off x="3497795" y="129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77381</xdr:rowOff>
    </xdr:from>
    <xdr:to>
      <xdr:col>15</xdr:col>
      <xdr:colOff>50800</xdr:colOff>
      <xdr:row>76</xdr:row>
      <xdr:rowOff>139370</xdr:rowOff>
    </xdr:to>
    <xdr:cxnSp macro="">
      <xdr:nvCxnSpPr>
        <xdr:cNvPr id="184" name="直線コネクタ 183">
          <a:extLst>
            <a:ext uri="{FF2B5EF4-FFF2-40B4-BE49-F238E27FC236}">
              <a16:creationId xmlns:a16="http://schemas.microsoft.com/office/drawing/2014/main" id="{1969E655-BB7B-4C75-9B01-2898A3EACE2A}"/>
            </a:ext>
          </a:extLst>
        </xdr:cNvPr>
        <xdr:cNvCxnSpPr/>
      </xdr:nvCxnSpPr>
      <xdr:spPr>
        <a:xfrm flipV="1">
          <a:off x="2019300" y="13107581"/>
          <a:ext cx="889000" cy="6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588F954A-7782-4346-8B2C-3D2BC1D87F26}"/>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26091</xdr:rowOff>
    </xdr:from>
    <xdr:ext cx="599010" cy="259045"/>
    <xdr:sp macro="" textlink="">
      <xdr:nvSpPr>
        <xdr:cNvPr id="186" name="テキスト ボックス 185">
          <a:extLst>
            <a:ext uri="{FF2B5EF4-FFF2-40B4-BE49-F238E27FC236}">
              <a16:creationId xmlns:a16="http://schemas.microsoft.com/office/drawing/2014/main" id="{EEC6E028-C5D9-4E8B-A8C8-0712AC23E3B8}"/>
            </a:ext>
          </a:extLst>
        </xdr:cNvPr>
        <xdr:cNvSpPr txBox="1"/>
      </xdr:nvSpPr>
      <xdr:spPr>
        <a:xfrm>
          <a:off x="2608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139370</xdr:rowOff>
    </xdr:from>
    <xdr:to>
      <xdr:col>10</xdr:col>
      <xdr:colOff>114300</xdr:colOff>
      <xdr:row>76</xdr:row>
      <xdr:rowOff>141757</xdr:rowOff>
    </xdr:to>
    <xdr:cxnSp macro="">
      <xdr:nvCxnSpPr>
        <xdr:cNvPr id="187" name="直線コネクタ 186">
          <a:extLst>
            <a:ext uri="{FF2B5EF4-FFF2-40B4-BE49-F238E27FC236}">
              <a16:creationId xmlns:a16="http://schemas.microsoft.com/office/drawing/2014/main" id="{91A3BF56-FF5C-4B8D-84F2-9660BA7C2AA5}"/>
            </a:ext>
          </a:extLst>
        </xdr:cNvPr>
        <xdr:cNvCxnSpPr/>
      </xdr:nvCxnSpPr>
      <xdr:spPr>
        <a:xfrm flipV="1">
          <a:off x="1130300" y="13169570"/>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55829</xdr:rowOff>
    </xdr:from>
    <xdr:to>
      <xdr:col>10</xdr:col>
      <xdr:colOff>165100</xdr:colOff>
      <xdr:row>77</xdr:row>
      <xdr:rowOff>157429</xdr:rowOff>
    </xdr:to>
    <xdr:sp macro="" textlink="">
      <xdr:nvSpPr>
        <xdr:cNvPr id="188" name="フローチャート: 判断 187">
          <a:extLst>
            <a:ext uri="{FF2B5EF4-FFF2-40B4-BE49-F238E27FC236}">
              <a16:creationId xmlns:a16="http://schemas.microsoft.com/office/drawing/2014/main" id="{91FED2F7-E372-44E9-A70B-649FF97CEF90}"/>
            </a:ext>
          </a:extLst>
        </xdr:cNvPr>
        <xdr:cNvSpPr/>
      </xdr:nvSpPr>
      <xdr:spPr>
        <a:xfrm>
          <a:off x="1968500" y="1325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148556</xdr:rowOff>
    </xdr:from>
    <xdr:ext cx="599010" cy="259045"/>
    <xdr:sp macro="" textlink="">
      <xdr:nvSpPr>
        <xdr:cNvPr id="189" name="テキスト ボックス 188">
          <a:extLst>
            <a:ext uri="{FF2B5EF4-FFF2-40B4-BE49-F238E27FC236}">
              <a16:creationId xmlns:a16="http://schemas.microsoft.com/office/drawing/2014/main" id="{FFA0A6B9-7DB7-4E21-8078-4CA247E6358C}"/>
            </a:ext>
          </a:extLst>
        </xdr:cNvPr>
        <xdr:cNvSpPr txBox="1"/>
      </xdr:nvSpPr>
      <xdr:spPr>
        <a:xfrm>
          <a:off x="1719795" y="1335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146596</xdr:rowOff>
    </xdr:from>
    <xdr:to>
      <xdr:col>6</xdr:col>
      <xdr:colOff>38100</xdr:colOff>
      <xdr:row>78</xdr:row>
      <xdr:rowOff>76746</xdr:rowOff>
    </xdr:to>
    <xdr:sp macro="" textlink="">
      <xdr:nvSpPr>
        <xdr:cNvPr id="190" name="フローチャート: 判断 189">
          <a:extLst>
            <a:ext uri="{FF2B5EF4-FFF2-40B4-BE49-F238E27FC236}">
              <a16:creationId xmlns:a16="http://schemas.microsoft.com/office/drawing/2014/main" id="{CE7CB606-2A81-4354-AB74-672C1BDF9007}"/>
            </a:ext>
          </a:extLst>
        </xdr:cNvPr>
        <xdr:cNvSpPr/>
      </xdr:nvSpPr>
      <xdr:spPr>
        <a:xfrm>
          <a:off x="1079500" y="1334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67873</xdr:rowOff>
    </xdr:from>
    <xdr:ext cx="599010" cy="259045"/>
    <xdr:sp macro="" textlink="">
      <xdr:nvSpPr>
        <xdr:cNvPr id="191" name="テキスト ボックス 190">
          <a:extLst>
            <a:ext uri="{FF2B5EF4-FFF2-40B4-BE49-F238E27FC236}">
              <a16:creationId xmlns:a16="http://schemas.microsoft.com/office/drawing/2014/main" id="{A9DA909F-30CB-4157-BF81-7E61B7A5E629}"/>
            </a:ext>
          </a:extLst>
        </xdr:cNvPr>
        <xdr:cNvSpPr txBox="1"/>
      </xdr:nvSpPr>
      <xdr:spPr>
        <a:xfrm>
          <a:off x="830795" y="1344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F9E43BF-4AA6-407C-B626-488C25601C5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F44BBF59-7FC8-4939-AA1B-9FE0B5A7431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DF777404-5B96-4975-9D51-EF18000FBB71}"/>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E2DF2105-FFB3-4776-83E7-9894EC60005A}"/>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5CAD4B4F-7031-4943-804C-5A8EF3206982}"/>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4407</xdr:rowOff>
    </xdr:from>
    <xdr:to>
      <xdr:col>24</xdr:col>
      <xdr:colOff>114300</xdr:colOff>
      <xdr:row>75</xdr:row>
      <xdr:rowOff>106007</xdr:rowOff>
    </xdr:to>
    <xdr:sp macro="" textlink="">
      <xdr:nvSpPr>
        <xdr:cNvPr id="197" name="楕円 196">
          <a:extLst>
            <a:ext uri="{FF2B5EF4-FFF2-40B4-BE49-F238E27FC236}">
              <a16:creationId xmlns:a16="http://schemas.microsoft.com/office/drawing/2014/main" id="{5C1D1026-FBF1-448D-A3BC-8FADD1F53DC8}"/>
            </a:ext>
          </a:extLst>
        </xdr:cNvPr>
        <xdr:cNvSpPr/>
      </xdr:nvSpPr>
      <xdr:spPr>
        <a:xfrm>
          <a:off x="4584700" y="128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27284</xdr:rowOff>
    </xdr:from>
    <xdr:ext cx="599010" cy="259045"/>
    <xdr:sp macro="" textlink="">
      <xdr:nvSpPr>
        <xdr:cNvPr id="198" name="民生費該当値テキスト">
          <a:extLst>
            <a:ext uri="{FF2B5EF4-FFF2-40B4-BE49-F238E27FC236}">
              <a16:creationId xmlns:a16="http://schemas.microsoft.com/office/drawing/2014/main" id="{21357C3C-2EA9-4EBD-8C5C-4F220296F873}"/>
            </a:ext>
          </a:extLst>
        </xdr:cNvPr>
        <xdr:cNvSpPr txBox="1"/>
      </xdr:nvSpPr>
      <xdr:spPr>
        <a:xfrm>
          <a:off x="4686300" y="1271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38595</xdr:rowOff>
    </xdr:from>
    <xdr:to>
      <xdr:col>20</xdr:col>
      <xdr:colOff>38100</xdr:colOff>
      <xdr:row>74</xdr:row>
      <xdr:rowOff>140195</xdr:rowOff>
    </xdr:to>
    <xdr:sp macro="" textlink="">
      <xdr:nvSpPr>
        <xdr:cNvPr id="199" name="楕円 198">
          <a:extLst>
            <a:ext uri="{FF2B5EF4-FFF2-40B4-BE49-F238E27FC236}">
              <a16:creationId xmlns:a16="http://schemas.microsoft.com/office/drawing/2014/main" id="{83879C1B-6D1D-4FDA-BB6D-C5AEE3FA32C6}"/>
            </a:ext>
          </a:extLst>
        </xdr:cNvPr>
        <xdr:cNvSpPr/>
      </xdr:nvSpPr>
      <xdr:spPr>
        <a:xfrm>
          <a:off x="3746500" y="127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156722</xdr:rowOff>
    </xdr:from>
    <xdr:ext cx="599010" cy="259045"/>
    <xdr:sp macro="" textlink="">
      <xdr:nvSpPr>
        <xdr:cNvPr id="200" name="テキスト ボックス 199">
          <a:extLst>
            <a:ext uri="{FF2B5EF4-FFF2-40B4-BE49-F238E27FC236}">
              <a16:creationId xmlns:a16="http://schemas.microsoft.com/office/drawing/2014/main" id="{A514F4FE-583E-4FA1-BF39-8ED601BDAFCB}"/>
            </a:ext>
          </a:extLst>
        </xdr:cNvPr>
        <xdr:cNvSpPr txBox="1"/>
      </xdr:nvSpPr>
      <xdr:spPr>
        <a:xfrm>
          <a:off x="3497795" y="1250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26581</xdr:rowOff>
    </xdr:from>
    <xdr:to>
      <xdr:col>15</xdr:col>
      <xdr:colOff>101600</xdr:colOff>
      <xdr:row>76</xdr:row>
      <xdr:rowOff>128181</xdr:rowOff>
    </xdr:to>
    <xdr:sp macro="" textlink="">
      <xdr:nvSpPr>
        <xdr:cNvPr id="201" name="楕円 200">
          <a:extLst>
            <a:ext uri="{FF2B5EF4-FFF2-40B4-BE49-F238E27FC236}">
              <a16:creationId xmlns:a16="http://schemas.microsoft.com/office/drawing/2014/main" id="{43248E48-D214-44A2-80FE-C049C65B8833}"/>
            </a:ext>
          </a:extLst>
        </xdr:cNvPr>
        <xdr:cNvSpPr/>
      </xdr:nvSpPr>
      <xdr:spPr>
        <a:xfrm>
          <a:off x="2857500" y="130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144708</xdr:rowOff>
    </xdr:from>
    <xdr:ext cx="599010" cy="259045"/>
    <xdr:sp macro="" textlink="">
      <xdr:nvSpPr>
        <xdr:cNvPr id="202" name="テキスト ボックス 201">
          <a:extLst>
            <a:ext uri="{FF2B5EF4-FFF2-40B4-BE49-F238E27FC236}">
              <a16:creationId xmlns:a16="http://schemas.microsoft.com/office/drawing/2014/main" id="{C0D4C7C6-7565-44DC-A546-C618B8AAE981}"/>
            </a:ext>
          </a:extLst>
        </xdr:cNvPr>
        <xdr:cNvSpPr txBox="1"/>
      </xdr:nvSpPr>
      <xdr:spPr>
        <a:xfrm>
          <a:off x="2608795" y="1283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88570</xdr:rowOff>
    </xdr:from>
    <xdr:to>
      <xdr:col>10</xdr:col>
      <xdr:colOff>165100</xdr:colOff>
      <xdr:row>77</xdr:row>
      <xdr:rowOff>18720</xdr:rowOff>
    </xdr:to>
    <xdr:sp macro="" textlink="">
      <xdr:nvSpPr>
        <xdr:cNvPr id="203" name="楕円 202">
          <a:extLst>
            <a:ext uri="{FF2B5EF4-FFF2-40B4-BE49-F238E27FC236}">
              <a16:creationId xmlns:a16="http://schemas.microsoft.com/office/drawing/2014/main" id="{E78C39E9-8CE8-4E3F-A55A-6C7AD405C2CA}"/>
            </a:ext>
          </a:extLst>
        </xdr:cNvPr>
        <xdr:cNvSpPr/>
      </xdr:nvSpPr>
      <xdr:spPr>
        <a:xfrm>
          <a:off x="1968500" y="131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35247</xdr:rowOff>
    </xdr:from>
    <xdr:ext cx="599010" cy="259045"/>
    <xdr:sp macro="" textlink="">
      <xdr:nvSpPr>
        <xdr:cNvPr id="204" name="テキスト ボックス 203">
          <a:extLst>
            <a:ext uri="{FF2B5EF4-FFF2-40B4-BE49-F238E27FC236}">
              <a16:creationId xmlns:a16="http://schemas.microsoft.com/office/drawing/2014/main" id="{CA430018-C565-4942-A1C9-035B09AE34D7}"/>
            </a:ext>
          </a:extLst>
        </xdr:cNvPr>
        <xdr:cNvSpPr txBox="1"/>
      </xdr:nvSpPr>
      <xdr:spPr>
        <a:xfrm>
          <a:off x="1719795" y="1289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90957</xdr:rowOff>
    </xdr:from>
    <xdr:to>
      <xdr:col>6</xdr:col>
      <xdr:colOff>38100</xdr:colOff>
      <xdr:row>77</xdr:row>
      <xdr:rowOff>21107</xdr:rowOff>
    </xdr:to>
    <xdr:sp macro="" textlink="">
      <xdr:nvSpPr>
        <xdr:cNvPr id="205" name="楕円 204">
          <a:extLst>
            <a:ext uri="{FF2B5EF4-FFF2-40B4-BE49-F238E27FC236}">
              <a16:creationId xmlns:a16="http://schemas.microsoft.com/office/drawing/2014/main" id="{0AA3CAC3-6B5A-4A32-865E-581B93B56E55}"/>
            </a:ext>
          </a:extLst>
        </xdr:cNvPr>
        <xdr:cNvSpPr/>
      </xdr:nvSpPr>
      <xdr:spPr>
        <a:xfrm>
          <a:off x="1079500" y="131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37634</xdr:rowOff>
    </xdr:from>
    <xdr:ext cx="599010" cy="259045"/>
    <xdr:sp macro="" textlink="">
      <xdr:nvSpPr>
        <xdr:cNvPr id="206" name="テキスト ボックス 205">
          <a:extLst>
            <a:ext uri="{FF2B5EF4-FFF2-40B4-BE49-F238E27FC236}">
              <a16:creationId xmlns:a16="http://schemas.microsoft.com/office/drawing/2014/main" id="{1B98A8D0-7D90-4911-AB52-0E9CFB83F8CB}"/>
            </a:ext>
          </a:extLst>
        </xdr:cNvPr>
        <xdr:cNvSpPr txBox="1"/>
      </xdr:nvSpPr>
      <xdr:spPr>
        <a:xfrm>
          <a:off x="830795" y="1289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170038AB-E719-444A-8048-E77C9814C901}"/>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EF98329C-C902-4C23-A1C8-3149C30FA018}"/>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859876F6-7D6D-4F10-A2E3-F33EF82FB1D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609DAC3B-BB36-4435-AEF6-1F5DDE9699D2}"/>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4EEE60E6-C2EB-47A0-85F9-E7D64D78F0BD}"/>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8EE16027-B781-4EEA-9985-172849B3C0D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53D8B274-8126-4346-919D-49D7369AECE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81B21FA5-4155-4F81-964F-32FCA5FED069}"/>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E61B679D-6A66-42F4-913C-D56249F68883}"/>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877F3F23-5D7D-4C43-86DA-69A44C3759F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26EFF9CC-613D-4CE1-8B4D-780419E07618}"/>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AC8A513B-FB05-4213-AEE2-F28865D1BCCD}"/>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5988DC27-8E7F-4640-B8E9-3E5809AFD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9C0B8588-4E2D-4C69-940E-DCD2E0CD8F2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9F8667D6-3029-4478-B1C1-58C0D02DF367}"/>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CB120A01-F1CC-41B7-9B44-0D3A36E3CCB9}"/>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7833F105-3458-4B76-BB2C-E8CB47CE0B13}"/>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BFF38A91-97CE-4A44-9163-292719FD2A19}"/>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93E02760-61AD-4210-88D5-ED071ACC4BCD}"/>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CD4EA7C8-C185-431A-A1D9-50C81523410E}"/>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9CFAA5F2-3896-4A30-A397-9B908DB0858E}"/>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A862432B-EADF-436B-BCB4-DD8E6882EC7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2CF47C34-9C0B-4809-8130-82466AAADFE6}"/>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1CED8C42-6242-4DFE-A3C8-AA9C3CD7B81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E30107AA-F599-48AF-86E7-4238EE9C8057}"/>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3CD2F2D4-592D-4354-A8EA-48DC44DC569E}"/>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823FDD03-6F14-4A2F-A717-31426551D844}"/>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77F4E4BC-6473-4CE2-9C77-3F38276C4311}"/>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258F73A0-59E6-42DC-9BA4-ACA95E03C0E6}"/>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47625</xdr:rowOff>
    </xdr:from>
    <xdr:to>
      <xdr:col>24</xdr:col>
      <xdr:colOff>63500</xdr:colOff>
      <xdr:row>96</xdr:row>
      <xdr:rowOff>154356</xdr:rowOff>
    </xdr:to>
    <xdr:cxnSp macro="">
      <xdr:nvCxnSpPr>
        <xdr:cNvPr id="236" name="直線コネクタ 235">
          <a:extLst>
            <a:ext uri="{FF2B5EF4-FFF2-40B4-BE49-F238E27FC236}">
              <a16:creationId xmlns:a16="http://schemas.microsoft.com/office/drawing/2014/main" id="{E44D1204-4A31-4DC0-8F5D-FB582C452178}"/>
            </a:ext>
          </a:extLst>
        </xdr:cNvPr>
        <xdr:cNvCxnSpPr/>
      </xdr:nvCxnSpPr>
      <xdr:spPr>
        <a:xfrm flipV="1">
          <a:off x="3797300" y="16506825"/>
          <a:ext cx="838200" cy="1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7" name="衛生費平均値テキスト">
          <a:extLst>
            <a:ext uri="{FF2B5EF4-FFF2-40B4-BE49-F238E27FC236}">
              <a16:creationId xmlns:a16="http://schemas.microsoft.com/office/drawing/2014/main" id="{36480BDB-92C4-41CE-9D5B-D5F2C1F61F13}"/>
            </a:ext>
          </a:extLst>
        </xdr:cNvPr>
        <xdr:cNvSpPr txBox="1"/>
      </xdr:nvSpPr>
      <xdr:spPr>
        <a:xfrm>
          <a:off x="4686300" y="1655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7A80EC21-7384-4A96-B53D-B4C736757AB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122186</xdr:rowOff>
    </xdr:from>
    <xdr:to>
      <xdr:col>19</xdr:col>
      <xdr:colOff>177800</xdr:colOff>
      <xdr:row>96</xdr:row>
      <xdr:rowOff>154356</xdr:rowOff>
    </xdr:to>
    <xdr:cxnSp macro="">
      <xdr:nvCxnSpPr>
        <xdr:cNvPr id="239" name="直線コネクタ 238">
          <a:extLst>
            <a:ext uri="{FF2B5EF4-FFF2-40B4-BE49-F238E27FC236}">
              <a16:creationId xmlns:a16="http://schemas.microsoft.com/office/drawing/2014/main" id="{2BC4808C-C2F3-44FD-A5D4-2EF31EF4B4E3}"/>
            </a:ext>
          </a:extLst>
        </xdr:cNvPr>
        <xdr:cNvCxnSpPr/>
      </xdr:nvCxnSpPr>
      <xdr:spPr>
        <a:xfrm>
          <a:off x="2908300" y="16581386"/>
          <a:ext cx="889000" cy="3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A8F0ED7F-8E9E-4623-B5C6-0C47888099C9}"/>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1" name="テキスト ボックス 240">
          <a:extLst>
            <a:ext uri="{FF2B5EF4-FFF2-40B4-BE49-F238E27FC236}">
              <a16:creationId xmlns:a16="http://schemas.microsoft.com/office/drawing/2014/main" id="{AA3CCF82-CF08-443D-9330-2CB0287399FA}"/>
            </a:ext>
          </a:extLst>
        </xdr:cNvPr>
        <xdr:cNvSpPr txBox="1"/>
      </xdr:nvSpPr>
      <xdr:spPr>
        <a:xfrm>
          <a:off x="3530111"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122186</xdr:rowOff>
    </xdr:from>
    <xdr:to>
      <xdr:col>15</xdr:col>
      <xdr:colOff>50800</xdr:colOff>
      <xdr:row>98</xdr:row>
      <xdr:rowOff>6592</xdr:rowOff>
    </xdr:to>
    <xdr:cxnSp macro="">
      <xdr:nvCxnSpPr>
        <xdr:cNvPr id="242" name="直線コネクタ 241">
          <a:extLst>
            <a:ext uri="{FF2B5EF4-FFF2-40B4-BE49-F238E27FC236}">
              <a16:creationId xmlns:a16="http://schemas.microsoft.com/office/drawing/2014/main" id="{787D7909-B038-4F1A-BA69-CD9D3B434841}"/>
            </a:ext>
          </a:extLst>
        </xdr:cNvPr>
        <xdr:cNvCxnSpPr/>
      </xdr:nvCxnSpPr>
      <xdr:spPr>
        <a:xfrm flipV="1">
          <a:off x="2019300" y="16581386"/>
          <a:ext cx="889000" cy="2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21CB7416-4789-43B3-B255-0FB58FAEDB45}"/>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4" name="テキスト ボックス 243">
          <a:extLst>
            <a:ext uri="{FF2B5EF4-FFF2-40B4-BE49-F238E27FC236}">
              <a16:creationId xmlns:a16="http://schemas.microsoft.com/office/drawing/2014/main" id="{D3E4C4EF-FEA8-4C29-8E75-C3D9B5D149AF}"/>
            </a:ext>
          </a:extLst>
        </xdr:cNvPr>
        <xdr:cNvSpPr txBox="1"/>
      </xdr:nvSpPr>
      <xdr:spPr>
        <a:xfrm>
          <a:off x="2641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6592</xdr:rowOff>
    </xdr:from>
    <xdr:to>
      <xdr:col>10</xdr:col>
      <xdr:colOff>114300</xdr:colOff>
      <xdr:row>98</xdr:row>
      <xdr:rowOff>11531</xdr:rowOff>
    </xdr:to>
    <xdr:cxnSp macro="">
      <xdr:nvCxnSpPr>
        <xdr:cNvPr id="245" name="直線コネクタ 244">
          <a:extLst>
            <a:ext uri="{FF2B5EF4-FFF2-40B4-BE49-F238E27FC236}">
              <a16:creationId xmlns:a16="http://schemas.microsoft.com/office/drawing/2014/main" id="{BF374606-EED7-4B20-9ADF-B088E59A826D}"/>
            </a:ext>
          </a:extLst>
        </xdr:cNvPr>
        <xdr:cNvCxnSpPr/>
      </xdr:nvCxnSpPr>
      <xdr:spPr>
        <a:xfrm flipV="1">
          <a:off x="1130300" y="16808692"/>
          <a:ext cx="8890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167463</xdr:rowOff>
    </xdr:from>
    <xdr:to>
      <xdr:col>10</xdr:col>
      <xdr:colOff>165100</xdr:colOff>
      <xdr:row>98</xdr:row>
      <xdr:rowOff>97613</xdr:rowOff>
    </xdr:to>
    <xdr:sp macro="" textlink="">
      <xdr:nvSpPr>
        <xdr:cNvPr id="246" name="フローチャート: 判断 245">
          <a:extLst>
            <a:ext uri="{FF2B5EF4-FFF2-40B4-BE49-F238E27FC236}">
              <a16:creationId xmlns:a16="http://schemas.microsoft.com/office/drawing/2014/main" id="{0220E895-A24C-4A56-BD31-F95477E85B1D}"/>
            </a:ext>
          </a:extLst>
        </xdr:cNvPr>
        <xdr:cNvSpPr/>
      </xdr:nvSpPr>
      <xdr:spPr>
        <a:xfrm>
          <a:off x="1968500" y="1679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88740</xdr:rowOff>
    </xdr:from>
    <xdr:ext cx="534377" cy="259045"/>
    <xdr:sp macro="" textlink="">
      <xdr:nvSpPr>
        <xdr:cNvPr id="247" name="テキスト ボックス 246">
          <a:extLst>
            <a:ext uri="{FF2B5EF4-FFF2-40B4-BE49-F238E27FC236}">
              <a16:creationId xmlns:a16="http://schemas.microsoft.com/office/drawing/2014/main" id="{532B10EA-016B-430C-B472-72B74DB92E32}"/>
            </a:ext>
          </a:extLst>
        </xdr:cNvPr>
        <xdr:cNvSpPr txBox="1"/>
      </xdr:nvSpPr>
      <xdr:spPr>
        <a:xfrm>
          <a:off x="1752111" y="168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17895</xdr:rowOff>
    </xdr:from>
    <xdr:to>
      <xdr:col>6</xdr:col>
      <xdr:colOff>38100</xdr:colOff>
      <xdr:row>98</xdr:row>
      <xdr:rowOff>119495</xdr:rowOff>
    </xdr:to>
    <xdr:sp macro="" textlink="">
      <xdr:nvSpPr>
        <xdr:cNvPr id="248" name="フローチャート: 判断 247">
          <a:extLst>
            <a:ext uri="{FF2B5EF4-FFF2-40B4-BE49-F238E27FC236}">
              <a16:creationId xmlns:a16="http://schemas.microsoft.com/office/drawing/2014/main" id="{C49A0FB4-F47E-4F6E-961C-04B52AA8F720}"/>
            </a:ext>
          </a:extLst>
        </xdr:cNvPr>
        <xdr:cNvSpPr/>
      </xdr:nvSpPr>
      <xdr:spPr>
        <a:xfrm>
          <a:off x="1079500" y="168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110622</xdr:rowOff>
    </xdr:from>
    <xdr:ext cx="534377" cy="259045"/>
    <xdr:sp macro="" textlink="">
      <xdr:nvSpPr>
        <xdr:cNvPr id="249" name="テキスト ボックス 248">
          <a:extLst>
            <a:ext uri="{FF2B5EF4-FFF2-40B4-BE49-F238E27FC236}">
              <a16:creationId xmlns:a16="http://schemas.microsoft.com/office/drawing/2014/main" id="{360DF2B2-ED5F-4738-85AB-C543ECD40F81}"/>
            </a:ext>
          </a:extLst>
        </xdr:cNvPr>
        <xdr:cNvSpPr txBox="1"/>
      </xdr:nvSpPr>
      <xdr:spPr>
        <a:xfrm>
          <a:off x="863111" y="169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15604FD-391A-4414-B880-3C35A0A4BA5A}"/>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7E4FEDAD-6B77-4B9D-A842-C2143ABB861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59888AE9-3D3A-4D0A-AE41-9CD1224DD67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8F13208D-0387-4DC6-981E-1FB3A5BD98F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D7BDF756-7E09-4476-B2DA-5CABB9B77E7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168275</xdr:rowOff>
    </xdr:from>
    <xdr:to>
      <xdr:col>24</xdr:col>
      <xdr:colOff>114300</xdr:colOff>
      <xdr:row>96</xdr:row>
      <xdr:rowOff>98425</xdr:rowOff>
    </xdr:to>
    <xdr:sp macro="" textlink="">
      <xdr:nvSpPr>
        <xdr:cNvPr id="255" name="楕円 254">
          <a:extLst>
            <a:ext uri="{FF2B5EF4-FFF2-40B4-BE49-F238E27FC236}">
              <a16:creationId xmlns:a16="http://schemas.microsoft.com/office/drawing/2014/main" id="{5F2EB367-451F-4752-B073-83406E373B4C}"/>
            </a:ext>
          </a:extLst>
        </xdr:cNvPr>
        <xdr:cNvSpPr/>
      </xdr:nvSpPr>
      <xdr:spPr>
        <a:xfrm>
          <a:off x="4584700" y="164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19702</xdr:rowOff>
    </xdr:from>
    <xdr:ext cx="534377" cy="259045"/>
    <xdr:sp macro="" textlink="">
      <xdr:nvSpPr>
        <xdr:cNvPr id="256" name="衛生費該当値テキスト">
          <a:extLst>
            <a:ext uri="{FF2B5EF4-FFF2-40B4-BE49-F238E27FC236}">
              <a16:creationId xmlns:a16="http://schemas.microsoft.com/office/drawing/2014/main" id="{7C4005A4-59EC-45D6-9A1D-098E203ABB39}"/>
            </a:ext>
          </a:extLst>
        </xdr:cNvPr>
        <xdr:cNvSpPr txBox="1"/>
      </xdr:nvSpPr>
      <xdr:spPr>
        <a:xfrm>
          <a:off x="4686300" y="1630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103556</xdr:rowOff>
    </xdr:from>
    <xdr:to>
      <xdr:col>20</xdr:col>
      <xdr:colOff>38100</xdr:colOff>
      <xdr:row>97</xdr:row>
      <xdr:rowOff>33706</xdr:rowOff>
    </xdr:to>
    <xdr:sp macro="" textlink="">
      <xdr:nvSpPr>
        <xdr:cNvPr id="257" name="楕円 256">
          <a:extLst>
            <a:ext uri="{FF2B5EF4-FFF2-40B4-BE49-F238E27FC236}">
              <a16:creationId xmlns:a16="http://schemas.microsoft.com/office/drawing/2014/main" id="{1354BA10-AC0F-4FD9-905C-AD1376B18E8E}"/>
            </a:ext>
          </a:extLst>
        </xdr:cNvPr>
        <xdr:cNvSpPr/>
      </xdr:nvSpPr>
      <xdr:spPr>
        <a:xfrm>
          <a:off x="3746500" y="165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50233</xdr:rowOff>
    </xdr:from>
    <xdr:ext cx="534377" cy="259045"/>
    <xdr:sp macro="" textlink="">
      <xdr:nvSpPr>
        <xdr:cNvPr id="258" name="テキスト ボックス 257">
          <a:extLst>
            <a:ext uri="{FF2B5EF4-FFF2-40B4-BE49-F238E27FC236}">
              <a16:creationId xmlns:a16="http://schemas.microsoft.com/office/drawing/2014/main" id="{FB54A7AB-68F1-48BD-91FB-6647B5F7365F}"/>
            </a:ext>
          </a:extLst>
        </xdr:cNvPr>
        <xdr:cNvSpPr txBox="1"/>
      </xdr:nvSpPr>
      <xdr:spPr>
        <a:xfrm>
          <a:off x="3530111" y="1633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71386</xdr:rowOff>
    </xdr:from>
    <xdr:to>
      <xdr:col>15</xdr:col>
      <xdr:colOff>101600</xdr:colOff>
      <xdr:row>97</xdr:row>
      <xdr:rowOff>1536</xdr:rowOff>
    </xdr:to>
    <xdr:sp macro="" textlink="">
      <xdr:nvSpPr>
        <xdr:cNvPr id="259" name="楕円 258">
          <a:extLst>
            <a:ext uri="{FF2B5EF4-FFF2-40B4-BE49-F238E27FC236}">
              <a16:creationId xmlns:a16="http://schemas.microsoft.com/office/drawing/2014/main" id="{6333EE47-9031-4320-88AD-5DFD36C8EFC0}"/>
            </a:ext>
          </a:extLst>
        </xdr:cNvPr>
        <xdr:cNvSpPr/>
      </xdr:nvSpPr>
      <xdr:spPr>
        <a:xfrm>
          <a:off x="2857500" y="165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18063</xdr:rowOff>
    </xdr:from>
    <xdr:ext cx="534377" cy="259045"/>
    <xdr:sp macro="" textlink="">
      <xdr:nvSpPr>
        <xdr:cNvPr id="260" name="テキスト ボックス 259">
          <a:extLst>
            <a:ext uri="{FF2B5EF4-FFF2-40B4-BE49-F238E27FC236}">
              <a16:creationId xmlns:a16="http://schemas.microsoft.com/office/drawing/2014/main" id="{E266788F-02EC-4B6F-B050-64BB59F00909}"/>
            </a:ext>
          </a:extLst>
        </xdr:cNvPr>
        <xdr:cNvSpPr txBox="1"/>
      </xdr:nvSpPr>
      <xdr:spPr>
        <a:xfrm>
          <a:off x="2641111" y="1630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127242</xdr:rowOff>
    </xdr:from>
    <xdr:to>
      <xdr:col>10</xdr:col>
      <xdr:colOff>165100</xdr:colOff>
      <xdr:row>98</xdr:row>
      <xdr:rowOff>57392</xdr:rowOff>
    </xdr:to>
    <xdr:sp macro="" textlink="">
      <xdr:nvSpPr>
        <xdr:cNvPr id="261" name="楕円 260">
          <a:extLst>
            <a:ext uri="{FF2B5EF4-FFF2-40B4-BE49-F238E27FC236}">
              <a16:creationId xmlns:a16="http://schemas.microsoft.com/office/drawing/2014/main" id="{EEFE3035-D2C5-41B9-B327-1E7616BABF96}"/>
            </a:ext>
          </a:extLst>
        </xdr:cNvPr>
        <xdr:cNvSpPr/>
      </xdr:nvSpPr>
      <xdr:spPr>
        <a:xfrm>
          <a:off x="1968500" y="167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73919</xdr:rowOff>
    </xdr:from>
    <xdr:ext cx="534377" cy="259045"/>
    <xdr:sp macro="" textlink="">
      <xdr:nvSpPr>
        <xdr:cNvPr id="262" name="テキスト ボックス 261">
          <a:extLst>
            <a:ext uri="{FF2B5EF4-FFF2-40B4-BE49-F238E27FC236}">
              <a16:creationId xmlns:a16="http://schemas.microsoft.com/office/drawing/2014/main" id="{C56CA411-550B-4527-96B9-2798F1C417DC}"/>
            </a:ext>
          </a:extLst>
        </xdr:cNvPr>
        <xdr:cNvSpPr txBox="1"/>
      </xdr:nvSpPr>
      <xdr:spPr>
        <a:xfrm>
          <a:off x="1752111" y="165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132181</xdr:rowOff>
    </xdr:from>
    <xdr:to>
      <xdr:col>6</xdr:col>
      <xdr:colOff>38100</xdr:colOff>
      <xdr:row>98</xdr:row>
      <xdr:rowOff>62331</xdr:rowOff>
    </xdr:to>
    <xdr:sp macro="" textlink="">
      <xdr:nvSpPr>
        <xdr:cNvPr id="263" name="楕円 262">
          <a:extLst>
            <a:ext uri="{FF2B5EF4-FFF2-40B4-BE49-F238E27FC236}">
              <a16:creationId xmlns:a16="http://schemas.microsoft.com/office/drawing/2014/main" id="{8EEF89B0-DC99-4F81-815A-9A3610B0D272}"/>
            </a:ext>
          </a:extLst>
        </xdr:cNvPr>
        <xdr:cNvSpPr/>
      </xdr:nvSpPr>
      <xdr:spPr>
        <a:xfrm>
          <a:off x="1079500" y="167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78858</xdr:rowOff>
    </xdr:from>
    <xdr:ext cx="534377" cy="259045"/>
    <xdr:sp macro="" textlink="">
      <xdr:nvSpPr>
        <xdr:cNvPr id="264" name="テキスト ボックス 263">
          <a:extLst>
            <a:ext uri="{FF2B5EF4-FFF2-40B4-BE49-F238E27FC236}">
              <a16:creationId xmlns:a16="http://schemas.microsoft.com/office/drawing/2014/main" id="{2A98C31B-F852-4E74-85D6-A155A5AB6A6F}"/>
            </a:ext>
          </a:extLst>
        </xdr:cNvPr>
        <xdr:cNvSpPr txBox="1"/>
      </xdr:nvSpPr>
      <xdr:spPr>
        <a:xfrm>
          <a:off x="863111" y="165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BC12DF3A-3CA0-47C0-A203-041048268CB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8D597E1-9E00-4BC1-BB99-B7EE56ED480E}"/>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4E4062B4-D218-46B3-BDDE-CA5434ACBDE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18ADCDB3-0DA1-42F4-A6FA-87CFA783C279}"/>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F7B99C3-0C52-479F-ABEF-3E073DAABC5C}"/>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75CF2360-D848-4BFB-A477-FA27786D73AE}"/>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D4F91A21-0904-4BBD-A2D0-0FC5EFCE7BDD}"/>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CC311247-0E4D-490A-949C-B8396C4325D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3B90C30E-5879-4055-8B00-AE11734E626C}"/>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D4089678-E3B2-4354-978D-F188E32945C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3DA91255-93F5-4BCD-AE3A-F0D5997D325D}"/>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141CD027-43C7-481A-8187-2ECA3458962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3ED8980C-E2A5-4C66-90E1-688EA3920F17}"/>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AEFD58F1-8AE3-4879-81EE-602266116B23}"/>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F096663E-F40C-4115-A5A0-806BB73E18A4}"/>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B829471E-08ED-43A8-B12C-7F91A7892A58}"/>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7DDDD357-0F8E-455A-917B-BEA302532496}"/>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ECB312B-078A-4F64-9C27-DA5F5395166C}"/>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6F6655CC-3542-4295-BF17-3AD1F3594C5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62330887-61D8-4CD9-B8A2-6CDC6CDD525F}"/>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7DF59421-15DD-4A56-9963-BD28F5DB91DD}"/>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4D7163BA-F163-4E9B-BAAD-454066A5C74F}"/>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1B444B18-9532-4B9C-8AC9-DA01DEF13514}"/>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944D168B-4687-40AB-A33F-93DB89CD2D3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47E0FADC-0B1C-49F1-A693-73383C71F1D6}"/>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75073C09-B4D6-4A6F-AA0D-389D76025F18}"/>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136957</xdr:rowOff>
    </xdr:from>
    <xdr:to>
      <xdr:col>55</xdr:col>
      <xdr:colOff>0</xdr:colOff>
      <xdr:row>38</xdr:row>
      <xdr:rowOff>136957</xdr:rowOff>
    </xdr:to>
    <xdr:cxnSp macro="">
      <xdr:nvCxnSpPr>
        <xdr:cNvPr id="291" name="直線コネクタ 290">
          <a:extLst>
            <a:ext uri="{FF2B5EF4-FFF2-40B4-BE49-F238E27FC236}">
              <a16:creationId xmlns:a16="http://schemas.microsoft.com/office/drawing/2014/main" id="{8E4C4C22-FFBB-438E-8603-ED9F162171F4}"/>
            </a:ext>
          </a:extLst>
        </xdr:cNvPr>
        <xdr:cNvCxnSpPr/>
      </xdr:nvCxnSpPr>
      <xdr:spPr>
        <a:xfrm>
          <a:off x="9639300" y="6652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984E61CC-51F1-4914-97CE-1593961FF7B4}"/>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2BC9D385-B134-4CB9-907E-288FBE409F22}"/>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136957</xdr:rowOff>
    </xdr:from>
    <xdr:to>
      <xdr:col>50</xdr:col>
      <xdr:colOff>114300</xdr:colOff>
      <xdr:row>38</xdr:row>
      <xdr:rowOff>137414</xdr:rowOff>
    </xdr:to>
    <xdr:cxnSp macro="">
      <xdr:nvCxnSpPr>
        <xdr:cNvPr id="294" name="直線コネクタ 293">
          <a:extLst>
            <a:ext uri="{FF2B5EF4-FFF2-40B4-BE49-F238E27FC236}">
              <a16:creationId xmlns:a16="http://schemas.microsoft.com/office/drawing/2014/main" id="{DBDA4CC0-8779-4487-A69D-B86C590A5F2C}"/>
            </a:ext>
          </a:extLst>
        </xdr:cNvPr>
        <xdr:cNvCxnSpPr/>
      </xdr:nvCxnSpPr>
      <xdr:spPr>
        <a:xfrm flipV="1">
          <a:off x="8750300" y="66520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45C5ACBB-01A9-4285-BF76-A3793B111A3B}"/>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77E98940-68CE-4B27-BEAA-03B5FAD35361}"/>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136957</xdr:rowOff>
    </xdr:from>
    <xdr:to>
      <xdr:col>45</xdr:col>
      <xdr:colOff>177800</xdr:colOff>
      <xdr:row>38</xdr:row>
      <xdr:rowOff>137414</xdr:rowOff>
    </xdr:to>
    <xdr:cxnSp macro="">
      <xdr:nvCxnSpPr>
        <xdr:cNvPr id="297" name="直線コネクタ 296">
          <a:extLst>
            <a:ext uri="{FF2B5EF4-FFF2-40B4-BE49-F238E27FC236}">
              <a16:creationId xmlns:a16="http://schemas.microsoft.com/office/drawing/2014/main" id="{7D86764C-BE33-4D52-A872-8EDCDF2ACECB}"/>
            </a:ext>
          </a:extLst>
        </xdr:cNvPr>
        <xdr:cNvCxnSpPr/>
      </xdr:nvCxnSpPr>
      <xdr:spPr>
        <a:xfrm>
          <a:off x="7861300" y="66520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AD8F6059-B908-44AD-85C4-A2961FDC1371}"/>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03AD10B1-27DB-445B-A83C-4B90FDBAE5AE}"/>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135586</xdr:rowOff>
    </xdr:from>
    <xdr:to>
      <xdr:col>41</xdr:col>
      <xdr:colOff>50800</xdr:colOff>
      <xdr:row>38</xdr:row>
      <xdr:rowOff>136957</xdr:rowOff>
    </xdr:to>
    <xdr:cxnSp macro="">
      <xdr:nvCxnSpPr>
        <xdr:cNvPr id="300" name="直線コネクタ 299">
          <a:extLst>
            <a:ext uri="{FF2B5EF4-FFF2-40B4-BE49-F238E27FC236}">
              <a16:creationId xmlns:a16="http://schemas.microsoft.com/office/drawing/2014/main" id="{0D3667C7-A4CC-4ABB-AF26-504FE96A3528}"/>
            </a:ext>
          </a:extLst>
        </xdr:cNvPr>
        <xdr:cNvCxnSpPr/>
      </xdr:nvCxnSpPr>
      <xdr:spPr>
        <a:xfrm>
          <a:off x="6972300" y="665068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301" name="フローチャート: 判断 300">
          <a:extLst>
            <a:ext uri="{FF2B5EF4-FFF2-40B4-BE49-F238E27FC236}">
              <a16:creationId xmlns:a16="http://schemas.microsoft.com/office/drawing/2014/main" id="{7626CCB8-A44B-4595-ABA2-2B9A3AEF6F53}"/>
            </a:ext>
          </a:extLst>
        </xdr:cNvPr>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38320</xdr:rowOff>
    </xdr:from>
    <xdr:ext cx="378565" cy="259045"/>
    <xdr:sp macro="" textlink="">
      <xdr:nvSpPr>
        <xdr:cNvPr id="302" name="テキスト ボックス 301">
          <a:extLst>
            <a:ext uri="{FF2B5EF4-FFF2-40B4-BE49-F238E27FC236}">
              <a16:creationId xmlns:a16="http://schemas.microsoft.com/office/drawing/2014/main" id="{B5CF1A90-FD6C-470C-812C-36E9DF98A9C8}"/>
            </a:ext>
          </a:extLst>
        </xdr:cNvPr>
        <xdr:cNvSpPr txBox="1"/>
      </xdr:nvSpPr>
      <xdr:spPr>
        <a:xfrm>
          <a:off x="7672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3" name="フローチャート: 判断 302">
          <a:extLst>
            <a:ext uri="{FF2B5EF4-FFF2-40B4-BE49-F238E27FC236}">
              <a16:creationId xmlns:a16="http://schemas.microsoft.com/office/drawing/2014/main" id="{F54182DE-C847-4E72-84D2-B4117FC4C703}"/>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4" name="テキスト ボックス 303">
          <a:extLst>
            <a:ext uri="{FF2B5EF4-FFF2-40B4-BE49-F238E27FC236}">
              <a16:creationId xmlns:a16="http://schemas.microsoft.com/office/drawing/2014/main" id="{9E19084C-F1F6-4C77-AB95-A5A31D42D7E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A8F2E57A-B387-4825-928F-549AED9AFC3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70BFC523-4089-47A1-B986-727F39FA113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1E4CFB50-7B31-415E-B180-DA3BBE647BA5}"/>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48EA677-31DE-4B05-8FE5-9CB628A712D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30CE1E09-F818-48F1-92AA-9C244042C8B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310" name="楕円 309">
          <a:extLst>
            <a:ext uri="{FF2B5EF4-FFF2-40B4-BE49-F238E27FC236}">
              <a16:creationId xmlns:a16="http://schemas.microsoft.com/office/drawing/2014/main" id="{9A2DBD0C-AB38-4A80-8876-FBF54F68B389}"/>
            </a:ext>
          </a:extLst>
        </xdr:cNvPr>
        <xdr:cNvSpPr/>
      </xdr:nvSpPr>
      <xdr:spPr>
        <a:xfrm>
          <a:off x="10426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1084</xdr:rowOff>
    </xdr:from>
    <xdr:ext cx="249299" cy="259045"/>
    <xdr:sp macro="" textlink="">
      <xdr:nvSpPr>
        <xdr:cNvPr id="311" name="労働費該当値テキスト">
          <a:extLst>
            <a:ext uri="{FF2B5EF4-FFF2-40B4-BE49-F238E27FC236}">
              <a16:creationId xmlns:a16="http://schemas.microsoft.com/office/drawing/2014/main" id="{712D8BD4-316D-42A4-ADF5-060FADC98215}"/>
            </a:ext>
          </a:extLst>
        </xdr:cNvPr>
        <xdr:cNvSpPr txBox="1"/>
      </xdr:nvSpPr>
      <xdr:spPr>
        <a:xfrm>
          <a:off x="10528300" y="651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86157</xdr:rowOff>
    </xdr:from>
    <xdr:to>
      <xdr:col>50</xdr:col>
      <xdr:colOff>165100</xdr:colOff>
      <xdr:row>39</xdr:row>
      <xdr:rowOff>16307</xdr:rowOff>
    </xdr:to>
    <xdr:sp macro="" textlink="">
      <xdr:nvSpPr>
        <xdr:cNvPr id="312" name="楕円 311">
          <a:extLst>
            <a:ext uri="{FF2B5EF4-FFF2-40B4-BE49-F238E27FC236}">
              <a16:creationId xmlns:a16="http://schemas.microsoft.com/office/drawing/2014/main" id="{47D95B98-5431-438D-A3F1-403AC8AECF25}"/>
            </a:ext>
          </a:extLst>
        </xdr:cNvPr>
        <xdr:cNvSpPr/>
      </xdr:nvSpPr>
      <xdr:spPr>
        <a:xfrm>
          <a:off x="9588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7434</xdr:rowOff>
    </xdr:from>
    <xdr:ext cx="249299" cy="259045"/>
    <xdr:sp macro="" textlink="">
      <xdr:nvSpPr>
        <xdr:cNvPr id="313" name="テキスト ボックス 312">
          <a:extLst>
            <a:ext uri="{FF2B5EF4-FFF2-40B4-BE49-F238E27FC236}">
              <a16:creationId xmlns:a16="http://schemas.microsoft.com/office/drawing/2014/main" id="{6C6C6369-F8B9-4F3E-8C57-7E16450ECFA5}"/>
            </a:ext>
          </a:extLst>
        </xdr:cNvPr>
        <xdr:cNvSpPr txBox="1"/>
      </xdr:nvSpPr>
      <xdr:spPr>
        <a:xfrm>
          <a:off x="9514650" y="66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86614</xdr:rowOff>
    </xdr:from>
    <xdr:to>
      <xdr:col>46</xdr:col>
      <xdr:colOff>38100</xdr:colOff>
      <xdr:row>39</xdr:row>
      <xdr:rowOff>16764</xdr:rowOff>
    </xdr:to>
    <xdr:sp macro="" textlink="">
      <xdr:nvSpPr>
        <xdr:cNvPr id="314" name="楕円 313">
          <a:extLst>
            <a:ext uri="{FF2B5EF4-FFF2-40B4-BE49-F238E27FC236}">
              <a16:creationId xmlns:a16="http://schemas.microsoft.com/office/drawing/2014/main" id="{A0D05A17-79DC-4B1C-882C-11B1364F8AFE}"/>
            </a:ext>
          </a:extLst>
        </xdr:cNvPr>
        <xdr:cNvSpPr/>
      </xdr:nvSpPr>
      <xdr:spPr>
        <a:xfrm>
          <a:off x="8699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7891</xdr:rowOff>
    </xdr:from>
    <xdr:ext cx="249299" cy="259045"/>
    <xdr:sp macro="" textlink="">
      <xdr:nvSpPr>
        <xdr:cNvPr id="315" name="テキスト ボックス 314">
          <a:extLst>
            <a:ext uri="{FF2B5EF4-FFF2-40B4-BE49-F238E27FC236}">
              <a16:creationId xmlns:a16="http://schemas.microsoft.com/office/drawing/2014/main" id="{55CB51B9-87CB-4750-80C1-A3D7683941AA}"/>
            </a:ext>
          </a:extLst>
        </xdr:cNvPr>
        <xdr:cNvSpPr txBox="1"/>
      </xdr:nvSpPr>
      <xdr:spPr>
        <a:xfrm>
          <a:off x="8625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86157</xdr:rowOff>
    </xdr:from>
    <xdr:to>
      <xdr:col>41</xdr:col>
      <xdr:colOff>101600</xdr:colOff>
      <xdr:row>39</xdr:row>
      <xdr:rowOff>16307</xdr:rowOff>
    </xdr:to>
    <xdr:sp macro="" textlink="">
      <xdr:nvSpPr>
        <xdr:cNvPr id="316" name="楕円 315">
          <a:extLst>
            <a:ext uri="{FF2B5EF4-FFF2-40B4-BE49-F238E27FC236}">
              <a16:creationId xmlns:a16="http://schemas.microsoft.com/office/drawing/2014/main" id="{045AF96B-918E-4794-9F06-4AA97EA65B48}"/>
            </a:ext>
          </a:extLst>
        </xdr:cNvPr>
        <xdr:cNvSpPr/>
      </xdr:nvSpPr>
      <xdr:spPr>
        <a:xfrm>
          <a:off x="7810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7434</xdr:rowOff>
    </xdr:from>
    <xdr:ext cx="249299" cy="259045"/>
    <xdr:sp macro="" textlink="">
      <xdr:nvSpPr>
        <xdr:cNvPr id="317" name="テキスト ボックス 316">
          <a:extLst>
            <a:ext uri="{FF2B5EF4-FFF2-40B4-BE49-F238E27FC236}">
              <a16:creationId xmlns:a16="http://schemas.microsoft.com/office/drawing/2014/main" id="{BDDBD57C-F7C2-4CF2-800E-181C7C5276FD}"/>
            </a:ext>
          </a:extLst>
        </xdr:cNvPr>
        <xdr:cNvSpPr txBox="1"/>
      </xdr:nvSpPr>
      <xdr:spPr>
        <a:xfrm>
          <a:off x="7736650" y="66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84786</xdr:rowOff>
    </xdr:from>
    <xdr:to>
      <xdr:col>36</xdr:col>
      <xdr:colOff>165100</xdr:colOff>
      <xdr:row>39</xdr:row>
      <xdr:rowOff>14936</xdr:rowOff>
    </xdr:to>
    <xdr:sp macro="" textlink="">
      <xdr:nvSpPr>
        <xdr:cNvPr id="318" name="楕円 317">
          <a:extLst>
            <a:ext uri="{FF2B5EF4-FFF2-40B4-BE49-F238E27FC236}">
              <a16:creationId xmlns:a16="http://schemas.microsoft.com/office/drawing/2014/main" id="{65171276-EB06-4CDF-96F7-B9E52C7F4492}"/>
            </a:ext>
          </a:extLst>
        </xdr:cNvPr>
        <xdr:cNvSpPr/>
      </xdr:nvSpPr>
      <xdr:spPr>
        <a:xfrm>
          <a:off x="6921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6063</xdr:rowOff>
    </xdr:from>
    <xdr:ext cx="249299" cy="259045"/>
    <xdr:sp macro="" textlink="">
      <xdr:nvSpPr>
        <xdr:cNvPr id="319" name="テキスト ボックス 318">
          <a:extLst>
            <a:ext uri="{FF2B5EF4-FFF2-40B4-BE49-F238E27FC236}">
              <a16:creationId xmlns:a16="http://schemas.microsoft.com/office/drawing/2014/main" id="{693B908B-D2FA-4949-88B0-9AEEA16F4636}"/>
            </a:ext>
          </a:extLst>
        </xdr:cNvPr>
        <xdr:cNvSpPr txBox="1"/>
      </xdr:nvSpPr>
      <xdr:spPr>
        <a:xfrm>
          <a:off x="6847650" y="6692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54BAE60B-0DB1-4618-BF5D-6A463AFAE2EC}"/>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D67F758D-E22A-42C1-9607-9EC4030851C9}"/>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ACF6B15C-9DA9-4320-8E49-222F826790E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5B59093E-EACC-4476-BC21-DBFF178DE86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FFC83E52-99F8-4B7B-A57C-80F1B2D0CC4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7C8F5B3E-2E1B-4412-A100-9DF8DF7D686F}"/>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B7BAA984-A977-4800-AF61-FC9099407BA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391B12A8-6A06-4C76-8781-368CF5E3A671}"/>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4E401A8F-2D1F-4B1B-8CC0-DFC42A95066E}"/>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D10B248F-B61D-48F4-9454-0B362FE2B87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1ACCF1CE-E3DD-40DB-9728-982695BC2216}"/>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4D501A08-802D-4F3A-BB65-E4AFD1FFA6F2}"/>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ACB9F4B7-6B87-4A84-AB0D-A5223E3C58C5}"/>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D503C5E7-6154-447E-BE37-7A2291B03D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66CA5E45-32F5-4A62-AA9B-38BD2DF16B5B}"/>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BD5AD541-B76A-4E7C-A61B-49732A945F09}"/>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C6777467-8B18-4BBF-9E7A-7F986162165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A69DB355-1FA8-4303-B70D-0B7858D81397}"/>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9A547384-1BE2-4234-8098-C3DB345DE00A}"/>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64AA3AE5-D277-4175-AFDB-B61791856A82}"/>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4E10F4C7-BF2D-403C-87F4-8EED9B82AE6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5656ED7C-253F-49A1-9E25-9C50A294BD7A}"/>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28C5A7F5-C4D7-433D-A02A-486CF0EA468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EF83FD50-94D1-4FF9-BD7F-244EF54C36A2}"/>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D4F16057-3756-4D56-84ED-C2D30576ABB4}"/>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FD56447D-0A3C-40CD-9FC0-99E08B3F4A12}"/>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3B3A4050-5E15-43B7-9951-6FA0F7251A2E}"/>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E61B534E-999E-4C62-9EE4-01CF9748EDF1}"/>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147975</xdr:rowOff>
    </xdr:from>
    <xdr:to>
      <xdr:col>55</xdr:col>
      <xdr:colOff>0</xdr:colOff>
      <xdr:row>57</xdr:row>
      <xdr:rowOff>48321</xdr:rowOff>
    </xdr:to>
    <xdr:cxnSp macro="">
      <xdr:nvCxnSpPr>
        <xdr:cNvPr id="348" name="直線コネクタ 347">
          <a:extLst>
            <a:ext uri="{FF2B5EF4-FFF2-40B4-BE49-F238E27FC236}">
              <a16:creationId xmlns:a16="http://schemas.microsoft.com/office/drawing/2014/main" id="{109FC7EE-76AF-4BB5-8A3B-3026242A5BE0}"/>
            </a:ext>
          </a:extLst>
        </xdr:cNvPr>
        <xdr:cNvCxnSpPr/>
      </xdr:nvCxnSpPr>
      <xdr:spPr>
        <a:xfrm>
          <a:off x="9639300" y="9749175"/>
          <a:ext cx="838200" cy="7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a:extLst>
            <a:ext uri="{FF2B5EF4-FFF2-40B4-BE49-F238E27FC236}">
              <a16:creationId xmlns:a16="http://schemas.microsoft.com/office/drawing/2014/main" id="{E2D0DF93-457F-4CDA-9CB2-D19F1123F67D}"/>
            </a:ext>
          </a:extLst>
        </xdr:cNvPr>
        <xdr:cNvSpPr txBox="1"/>
      </xdr:nvSpPr>
      <xdr:spPr>
        <a:xfrm>
          <a:off x="10528300" y="978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460E109F-40BE-4E4E-AB5A-CD5781D0C7B4}"/>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147975</xdr:rowOff>
    </xdr:from>
    <xdr:to>
      <xdr:col>50</xdr:col>
      <xdr:colOff>114300</xdr:colOff>
      <xdr:row>57</xdr:row>
      <xdr:rowOff>23061</xdr:rowOff>
    </xdr:to>
    <xdr:cxnSp macro="">
      <xdr:nvCxnSpPr>
        <xdr:cNvPr id="351" name="直線コネクタ 350">
          <a:extLst>
            <a:ext uri="{FF2B5EF4-FFF2-40B4-BE49-F238E27FC236}">
              <a16:creationId xmlns:a16="http://schemas.microsoft.com/office/drawing/2014/main" id="{1CB2B2CD-39E6-48A7-9D3B-52A91AC5C544}"/>
            </a:ext>
          </a:extLst>
        </xdr:cNvPr>
        <xdr:cNvCxnSpPr/>
      </xdr:nvCxnSpPr>
      <xdr:spPr>
        <a:xfrm flipV="1">
          <a:off x="8750300" y="9749175"/>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5FFC65A0-EE33-46D5-BAFB-42332774F48E}"/>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3" name="テキスト ボックス 352">
          <a:extLst>
            <a:ext uri="{FF2B5EF4-FFF2-40B4-BE49-F238E27FC236}">
              <a16:creationId xmlns:a16="http://schemas.microsoft.com/office/drawing/2014/main" id="{61A0E107-5AAA-492E-BAAB-F4A5ABEF3A6A}"/>
            </a:ext>
          </a:extLst>
        </xdr:cNvPr>
        <xdr:cNvSpPr txBox="1"/>
      </xdr:nvSpPr>
      <xdr:spPr>
        <a:xfrm>
          <a:off x="9372111" y="99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521</xdr:rowOff>
    </xdr:from>
    <xdr:to>
      <xdr:col>45</xdr:col>
      <xdr:colOff>177800</xdr:colOff>
      <xdr:row>57</xdr:row>
      <xdr:rowOff>23061</xdr:rowOff>
    </xdr:to>
    <xdr:cxnSp macro="">
      <xdr:nvCxnSpPr>
        <xdr:cNvPr id="354" name="直線コネクタ 353">
          <a:extLst>
            <a:ext uri="{FF2B5EF4-FFF2-40B4-BE49-F238E27FC236}">
              <a16:creationId xmlns:a16="http://schemas.microsoft.com/office/drawing/2014/main" id="{552260F5-12C3-4E9D-8A43-A546581D6C2D}"/>
            </a:ext>
          </a:extLst>
        </xdr:cNvPr>
        <xdr:cNvCxnSpPr/>
      </xdr:nvCxnSpPr>
      <xdr:spPr>
        <a:xfrm>
          <a:off x="7861300" y="9773171"/>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EAEF52B6-109A-420B-B570-AAD8C0F8CD36}"/>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6" name="テキスト ボックス 355">
          <a:extLst>
            <a:ext uri="{FF2B5EF4-FFF2-40B4-BE49-F238E27FC236}">
              <a16:creationId xmlns:a16="http://schemas.microsoft.com/office/drawing/2014/main" id="{5FB82B0A-2976-4DD5-8034-04B7EC0A5567}"/>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108580</xdr:rowOff>
    </xdr:from>
    <xdr:to>
      <xdr:col>41</xdr:col>
      <xdr:colOff>50800</xdr:colOff>
      <xdr:row>57</xdr:row>
      <xdr:rowOff>521</xdr:rowOff>
    </xdr:to>
    <xdr:cxnSp macro="">
      <xdr:nvCxnSpPr>
        <xdr:cNvPr id="357" name="直線コネクタ 356">
          <a:extLst>
            <a:ext uri="{FF2B5EF4-FFF2-40B4-BE49-F238E27FC236}">
              <a16:creationId xmlns:a16="http://schemas.microsoft.com/office/drawing/2014/main" id="{1BBDAA21-F636-475A-8E1D-D2CBCB355E98}"/>
            </a:ext>
          </a:extLst>
        </xdr:cNvPr>
        <xdr:cNvCxnSpPr/>
      </xdr:nvCxnSpPr>
      <xdr:spPr>
        <a:xfrm>
          <a:off x="6972300" y="9538330"/>
          <a:ext cx="889000" cy="23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91422</xdr:rowOff>
    </xdr:from>
    <xdr:to>
      <xdr:col>41</xdr:col>
      <xdr:colOff>101600</xdr:colOff>
      <xdr:row>58</xdr:row>
      <xdr:rowOff>21572</xdr:rowOff>
    </xdr:to>
    <xdr:sp macro="" textlink="">
      <xdr:nvSpPr>
        <xdr:cNvPr id="358" name="フローチャート: 判断 357">
          <a:extLst>
            <a:ext uri="{FF2B5EF4-FFF2-40B4-BE49-F238E27FC236}">
              <a16:creationId xmlns:a16="http://schemas.microsoft.com/office/drawing/2014/main" id="{7064DC26-4545-458A-A15A-38F646A368DB}"/>
            </a:ext>
          </a:extLst>
        </xdr:cNvPr>
        <xdr:cNvSpPr/>
      </xdr:nvSpPr>
      <xdr:spPr>
        <a:xfrm>
          <a:off x="7810500" y="98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12699</xdr:rowOff>
    </xdr:from>
    <xdr:ext cx="534377" cy="259045"/>
    <xdr:sp macro="" textlink="">
      <xdr:nvSpPr>
        <xdr:cNvPr id="359" name="テキスト ボックス 358">
          <a:extLst>
            <a:ext uri="{FF2B5EF4-FFF2-40B4-BE49-F238E27FC236}">
              <a16:creationId xmlns:a16="http://schemas.microsoft.com/office/drawing/2014/main" id="{E2352977-66B5-424A-A35A-0C2802C897FC}"/>
            </a:ext>
          </a:extLst>
        </xdr:cNvPr>
        <xdr:cNvSpPr txBox="1"/>
      </xdr:nvSpPr>
      <xdr:spPr>
        <a:xfrm>
          <a:off x="7594111" y="99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74185</xdr:rowOff>
    </xdr:from>
    <xdr:to>
      <xdr:col>36</xdr:col>
      <xdr:colOff>165100</xdr:colOff>
      <xdr:row>58</xdr:row>
      <xdr:rowOff>4335</xdr:rowOff>
    </xdr:to>
    <xdr:sp macro="" textlink="">
      <xdr:nvSpPr>
        <xdr:cNvPr id="360" name="フローチャート: 判断 359">
          <a:extLst>
            <a:ext uri="{FF2B5EF4-FFF2-40B4-BE49-F238E27FC236}">
              <a16:creationId xmlns:a16="http://schemas.microsoft.com/office/drawing/2014/main" id="{4598E7F4-90E3-4A38-93DC-CA2E9D424BBA}"/>
            </a:ext>
          </a:extLst>
        </xdr:cNvPr>
        <xdr:cNvSpPr/>
      </xdr:nvSpPr>
      <xdr:spPr>
        <a:xfrm>
          <a:off x="6921500" y="98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166912</xdr:rowOff>
    </xdr:from>
    <xdr:ext cx="534377" cy="259045"/>
    <xdr:sp macro="" textlink="">
      <xdr:nvSpPr>
        <xdr:cNvPr id="361" name="テキスト ボックス 360">
          <a:extLst>
            <a:ext uri="{FF2B5EF4-FFF2-40B4-BE49-F238E27FC236}">
              <a16:creationId xmlns:a16="http://schemas.microsoft.com/office/drawing/2014/main" id="{A3E1D469-66F9-4BEE-8710-5E1389EDE68D}"/>
            </a:ext>
          </a:extLst>
        </xdr:cNvPr>
        <xdr:cNvSpPr txBox="1"/>
      </xdr:nvSpPr>
      <xdr:spPr>
        <a:xfrm>
          <a:off x="6705111" y="993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EAF2052C-D3EE-4806-BFD3-C0B68070121B}"/>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BC79FBE8-5582-4BD6-B7F3-672B49710D9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D95F26C-7468-4390-BC86-9B4CB80E904B}"/>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E6AD7E60-62B1-4B89-AB37-033F83A0528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78FC19F0-4DE4-4B63-8AB9-3803D557C3C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168971</xdr:rowOff>
    </xdr:from>
    <xdr:to>
      <xdr:col>55</xdr:col>
      <xdr:colOff>50800</xdr:colOff>
      <xdr:row>57</xdr:row>
      <xdr:rowOff>99121</xdr:rowOff>
    </xdr:to>
    <xdr:sp macro="" textlink="">
      <xdr:nvSpPr>
        <xdr:cNvPr id="367" name="楕円 366">
          <a:extLst>
            <a:ext uri="{FF2B5EF4-FFF2-40B4-BE49-F238E27FC236}">
              <a16:creationId xmlns:a16="http://schemas.microsoft.com/office/drawing/2014/main" id="{5BDBDCF7-C245-47C3-A251-DFEC4D42814D}"/>
            </a:ext>
          </a:extLst>
        </xdr:cNvPr>
        <xdr:cNvSpPr/>
      </xdr:nvSpPr>
      <xdr:spPr>
        <a:xfrm>
          <a:off x="10426700" y="97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20398</xdr:rowOff>
    </xdr:from>
    <xdr:ext cx="534377" cy="259045"/>
    <xdr:sp macro="" textlink="">
      <xdr:nvSpPr>
        <xdr:cNvPr id="368" name="農林水産業費該当値テキスト">
          <a:extLst>
            <a:ext uri="{FF2B5EF4-FFF2-40B4-BE49-F238E27FC236}">
              <a16:creationId xmlns:a16="http://schemas.microsoft.com/office/drawing/2014/main" id="{87BDA6C7-4AF8-4F7E-BA0A-E92DC91A641A}"/>
            </a:ext>
          </a:extLst>
        </xdr:cNvPr>
        <xdr:cNvSpPr txBox="1"/>
      </xdr:nvSpPr>
      <xdr:spPr>
        <a:xfrm>
          <a:off x="10528300" y="962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97175</xdr:rowOff>
    </xdr:from>
    <xdr:to>
      <xdr:col>50</xdr:col>
      <xdr:colOff>165100</xdr:colOff>
      <xdr:row>57</xdr:row>
      <xdr:rowOff>27325</xdr:rowOff>
    </xdr:to>
    <xdr:sp macro="" textlink="">
      <xdr:nvSpPr>
        <xdr:cNvPr id="369" name="楕円 368">
          <a:extLst>
            <a:ext uri="{FF2B5EF4-FFF2-40B4-BE49-F238E27FC236}">
              <a16:creationId xmlns:a16="http://schemas.microsoft.com/office/drawing/2014/main" id="{51BA5B39-0B32-4124-AF1B-4C887F2B4E53}"/>
            </a:ext>
          </a:extLst>
        </xdr:cNvPr>
        <xdr:cNvSpPr/>
      </xdr:nvSpPr>
      <xdr:spPr>
        <a:xfrm>
          <a:off x="9588500" y="969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43852</xdr:rowOff>
    </xdr:from>
    <xdr:ext cx="534377" cy="259045"/>
    <xdr:sp macro="" textlink="">
      <xdr:nvSpPr>
        <xdr:cNvPr id="370" name="テキスト ボックス 369">
          <a:extLst>
            <a:ext uri="{FF2B5EF4-FFF2-40B4-BE49-F238E27FC236}">
              <a16:creationId xmlns:a16="http://schemas.microsoft.com/office/drawing/2014/main" id="{72331052-FEEB-4841-B0CD-2537A1237355}"/>
            </a:ext>
          </a:extLst>
        </xdr:cNvPr>
        <xdr:cNvSpPr txBox="1"/>
      </xdr:nvSpPr>
      <xdr:spPr>
        <a:xfrm>
          <a:off x="9372111" y="947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143711</xdr:rowOff>
    </xdr:from>
    <xdr:to>
      <xdr:col>46</xdr:col>
      <xdr:colOff>38100</xdr:colOff>
      <xdr:row>57</xdr:row>
      <xdr:rowOff>73861</xdr:rowOff>
    </xdr:to>
    <xdr:sp macro="" textlink="">
      <xdr:nvSpPr>
        <xdr:cNvPr id="371" name="楕円 370">
          <a:extLst>
            <a:ext uri="{FF2B5EF4-FFF2-40B4-BE49-F238E27FC236}">
              <a16:creationId xmlns:a16="http://schemas.microsoft.com/office/drawing/2014/main" id="{1694C216-BC0D-4FA4-923D-094C1D09BF4F}"/>
            </a:ext>
          </a:extLst>
        </xdr:cNvPr>
        <xdr:cNvSpPr/>
      </xdr:nvSpPr>
      <xdr:spPr>
        <a:xfrm>
          <a:off x="8699500" y="97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90388</xdr:rowOff>
    </xdr:from>
    <xdr:ext cx="534377" cy="259045"/>
    <xdr:sp macro="" textlink="">
      <xdr:nvSpPr>
        <xdr:cNvPr id="372" name="テキスト ボックス 371">
          <a:extLst>
            <a:ext uri="{FF2B5EF4-FFF2-40B4-BE49-F238E27FC236}">
              <a16:creationId xmlns:a16="http://schemas.microsoft.com/office/drawing/2014/main" id="{700A96BC-9FE3-4447-9831-3695F7D750F7}"/>
            </a:ext>
          </a:extLst>
        </xdr:cNvPr>
        <xdr:cNvSpPr txBox="1"/>
      </xdr:nvSpPr>
      <xdr:spPr>
        <a:xfrm>
          <a:off x="8483111" y="952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121171</xdr:rowOff>
    </xdr:from>
    <xdr:to>
      <xdr:col>41</xdr:col>
      <xdr:colOff>101600</xdr:colOff>
      <xdr:row>57</xdr:row>
      <xdr:rowOff>51321</xdr:rowOff>
    </xdr:to>
    <xdr:sp macro="" textlink="">
      <xdr:nvSpPr>
        <xdr:cNvPr id="373" name="楕円 372">
          <a:extLst>
            <a:ext uri="{FF2B5EF4-FFF2-40B4-BE49-F238E27FC236}">
              <a16:creationId xmlns:a16="http://schemas.microsoft.com/office/drawing/2014/main" id="{4B5E7BDC-783A-4824-B4EF-86186F353CBE}"/>
            </a:ext>
          </a:extLst>
        </xdr:cNvPr>
        <xdr:cNvSpPr/>
      </xdr:nvSpPr>
      <xdr:spPr>
        <a:xfrm>
          <a:off x="7810500" y="97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67848</xdr:rowOff>
    </xdr:from>
    <xdr:ext cx="534377" cy="259045"/>
    <xdr:sp macro="" textlink="">
      <xdr:nvSpPr>
        <xdr:cNvPr id="374" name="テキスト ボックス 373">
          <a:extLst>
            <a:ext uri="{FF2B5EF4-FFF2-40B4-BE49-F238E27FC236}">
              <a16:creationId xmlns:a16="http://schemas.microsoft.com/office/drawing/2014/main" id="{06FDF647-746C-4D9A-8E0E-0FA8E6320083}"/>
            </a:ext>
          </a:extLst>
        </xdr:cNvPr>
        <xdr:cNvSpPr txBox="1"/>
      </xdr:nvSpPr>
      <xdr:spPr>
        <a:xfrm>
          <a:off x="7594111" y="94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57780</xdr:rowOff>
    </xdr:from>
    <xdr:to>
      <xdr:col>36</xdr:col>
      <xdr:colOff>165100</xdr:colOff>
      <xdr:row>55</xdr:row>
      <xdr:rowOff>159380</xdr:rowOff>
    </xdr:to>
    <xdr:sp macro="" textlink="">
      <xdr:nvSpPr>
        <xdr:cNvPr id="375" name="楕円 374">
          <a:extLst>
            <a:ext uri="{FF2B5EF4-FFF2-40B4-BE49-F238E27FC236}">
              <a16:creationId xmlns:a16="http://schemas.microsoft.com/office/drawing/2014/main" id="{6335DD94-843E-407D-B10A-1AF966CD0606}"/>
            </a:ext>
          </a:extLst>
        </xdr:cNvPr>
        <xdr:cNvSpPr/>
      </xdr:nvSpPr>
      <xdr:spPr>
        <a:xfrm>
          <a:off x="6921500" y="948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4457</xdr:rowOff>
    </xdr:from>
    <xdr:ext cx="534377" cy="259045"/>
    <xdr:sp macro="" textlink="">
      <xdr:nvSpPr>
        <xdr:cNvPr id="376" name="テキスト ボックス 375">
          <a:extLst>
            <a:ext uri="{FF2B5EF4-FFF2-40B4-BE49-F238E27FC236}">
              <a16:creationId xmlns:a16="http://schemas.microsoft.com/office/drawing/2014/main" id="{D61BD885-B799-4B57-A591-B348E85289E3}"/>
            </a:ext>
          </a:extLst>
        </xdr:cNvPr>
        <xdr:cNvSpPr txBox="1"/>
      </xdr:nvSpPr>
      <xdr:spPr>
        <a:xfrm>
          <a:off x="6705111" y="926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F19CAEC7-5CD8-458C-B49A-975C23A5006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6B46CD4C-84DA-4D6F-9582-7E34E0E51298}"/>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DA761AEF-DD76-46AB-A455-CB9CD08FC8B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27344CBB-6697-4161-9103-2335ADE0F49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7C40F1EA-FC25-4EF9-B64D-725D67BC020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E74B3FB4-06F1-40BE-9DD2-F2BCA2AAEB3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41D26632-E657-487D-8A43-1CECEFDCAD8B}"/>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901B0B55-AFDC-4A6B-8E31-35A006CEFF34}"/>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61F9C44-60CF-4E67-9532-2ED05B5AE77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57A83FEF-51FC-46A1-B561-1A5C5F4C00DC}"/>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49C6E398-217A-4315-8606-7E8AC3581727}"/>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F523BDBE-2D15-4CB6-8404-1FDA415A337E}"/>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4F1B39EA-D473-4633-BE60-8F99CE551AA2}"/>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386BA5F3-60EC-4EF0-AD3D-DEA68FC1CE0C}"/>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E4F78F9B-8663-4227-8F01-628F2FC65714}"/>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2175CAE4-A627-4C00-979E-BF2F9AB942D7}"/>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B4893D30-C5C1-43E5-974A-CC12853D0B88}"/>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B35DC650-F464-4742-9F8E-5B70E3B923F2}"/>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9F0C7C34-D48F-4B7A-9FD0-5C9A6398F4AB}"/>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5E073EC8-CC7A-46C5-9C7F-17F3FD1E233D}"/>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3BBB1ACF-FF29-4EB7-93C5-4A53C98485DD}"/>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66BF10EC-04D8-496F-AD19-4184542EDA02}"/>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83EC9F9-E36B-43B7-9DC2-2B453DD0F72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3F7D75DA-F002-487C-A387-EA669FF2E4C9}"/>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591A25B6-F4FA-4020-8E66-509CEB7E59CC}"/>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8109EB66-D04A-4543-9D83-6C91B6EE9AD1}"/>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DC1E3527-FA65-416B-933D-AFB0F1E854FB}"/>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35635355-A2CE-434D-84FB-F7EA9E0F9F4C}"/>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48F01F6-42F3-4B1A-84A1-984A6323A4D7}"/>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54D744E9-53B5-44DB-B32F-62B6F98C0063}"/>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54890</xdr:rowOff>
    </xdr:from>
    <xdr:to>
      <xdr:col>55</xdr:col>
      <xdr:colOff>0</xdr:colOff>
      <xdr:row>77</xdr:row>
      <xdr:rowOff>157220</xdr:rowOff>
    </xdr:to>
    <xdr:cxnSp macro="">
      <xdr:nvCxnSpPr>
        <xdr:cNvPr id="407" name="直線コネクタ 406">
          <a:extLst>
            <a:ext uri="{FF2B5EF4-FFF2-40B4-BE49-F238E27FC236}">
              <a16:creationId xmlns:a16="http://schemas.microsoft.com/office/drawing/2014/main" id="{10ADE543-DF66-4AC2-A858-254AB4182C40}"/>
            </a:ext>
          </a:extLst>
        </xdr:cNvPr>
        <xdr:cNvCxnSpPr/>
      </xdr:nvCxnSpPr>
      <xdr:spPr>
        <a:xfrm flipV="1">
          <a:off x="9639300" y="13256540"/>
          <a:ext cx="838200" cy="10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D1C38421-326A-46C4-850C-A7145B4C8F3B}"/>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3371C2A3-9D4E-4534-AD80-858779BEA914}"/>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23571</xdr:rowOff>
    </xdr:from>
    <xdr:to>
      <xdr:col>50</xdr:col>
      <xdr:colOff>114300</xdr:colOff>
      <xdr:row>77</xdr:row>
      <xdr:rowOff>157220</xdr:rowOff>
    </xdr:to>
    <xdr:cxnSp macro="">
      <xdr:nvCxnSpPr>
        <xdr:cNvPr id="410" name="直線コネクタ 409">
          <a:extLst>
            <a:ext uri="{FF2B5EF4-FFF2-40B4-BE49-F238E27FC236}">
              <a16:creationId xmlns:a16="http://schemas.microsoft.com/office/drawing/2014/main" id="{9639969F-3A89-4595-8891-45797F979499}"/>
            </a:ext>
          </a:extLst>
        </xdr:cNvPr>
        <xdr:cNvCxnSpPr/>
      </xdr:nvCxnSpPr>
      <xdr:spPr>
        <a:xfrm>
          <a:off x="8750300" y="13225221"/>
          <a:ext cx="889000" cy="1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349D0564-4E08-4C79-9B28-E8BADAF71016}"/>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A2194EF8-6B43-4757-925D-C8421E15B2CD}"/>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23571</xdr:rowOff>
    </xdr:from>
    <xdr:to>
      <xdr:col>45</xdr:col>
      <xdr:colOff>177800</xdr:colOff>
      <xdr:row>78</xdr:row>
      <xdr:rowOff>99597</xdr:rowOff>
    </xdr:to>
    <xdr:cxnSp macro="">
      <xdr:nvCxnSpPr>
        <xdr:cNvPr id="413" name="直線コネクタ 412">
          <a:extLst>
            <a:ext uri="{FF2B5EF4-FFF2-40B4-BE49-F238E27FC236}">
              <a16:creationId xmlns:a16="http://schemas.microsoft.com/office/drawing/2014/main" id="{FADF5638-D18C-4232-8EDD-BB48B966E1E6}"/>
            </a:ext>
          </a:extLst>
        </xdr:cNvPr>
        <xdr:cNvCxnSpPr/>
      </xdr:nvCxnSpPr>
      <xdr:spPr>
        <a:xfrm flipV="1">
          <a:off x="7861300" y="13225221"/>
          <a:ext cx="889000" cy="24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AF0ED48F-8BE0-40D8-9CBD-1498CF98B6E7}"/>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a:extLst>
            <a:ext uri="{FF2B5EF4-FFF2-40B4-BE49-F238E27FC236}">
              <a16:creationId xmlns:a16="http://schemas.microsoft.com/office/drawing/2014/main" id="{F9742E3B-E498-4953-BC11-E9AC3B54C4EB}"/>
            </a:ext>
          </a:extLst>
        </xdr:cNvPr>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98357</xdr:rowOff>
    </xdr:from>
    <xdr:to>
      <xdr:col>41</xdr:col>
      <xdr:colOff>50800</xdr:colOff>
      <xdr:row>78</xdr:row>
      <xdr:rowOff>99597</xdr:rowOff>
    </xdr:to>
    <xdr:cxnSp macro="">
      <xdr:nvCxnSpPr>
        <xdr:cNvPr id="416" name="直線コネクタ 415">
          <a:extLst>
            <a:ext uri="{FF2B5EF4-FFF2-40B4-BE49-F238E27FC236}">
              <a16:creationId xmlns:a16="http://schemas.microsoft.com/office/drawing/2014/main" id="{4BA19008-5A42-44C6-AFE1-1E50B362B769}"/>
            </a:ext>
          </a:extLst>
        </xdr:cNvPr>
        <xdr:cNvCxnSpPr/>
      </xdr:nvCxnSpPr>
      <xdr:spPr>
        <a:xfrm>
          <a:off x="6972300" y="13471457"/>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150279</xdr:rowOff>
    </xdr:from>
    <xdr:to>
      <xdr:col>41</xdr:col>
      <xdr:colOff>101600</xdr:colOff>
      <xdr:row>78</xdr:row>
      <xdr:rowOff>80429</xdr:rowOff>
    </xdr:to>
    <xdr:sp macro="" textlink="">
      <xdr:nvSpPr>
        <xdr:cNvPr id="417" name="フローチャート: 判断 416">
          <a:extLst>
            <a:ext uri="{FF2B5EF4-FFF2-40B4-BE49-F238E27FC236}">
              <a16:creationId xmlns:a16="http://schemas.microsoft.com/office/drawing/2014/main" id="{5EB41211-A644-4E1A-B660-487F246B0B50}"/>
            </a:ext>
          </a:extLst>
        </xdr:cNvPr>
        <xdr:cNvSpPr/>
      </xdr:nvSpPr>
      <xdr:spPr>
        <a:xfrm>
          <a:off x="7810500" y="1335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96956</xdr:rowOff>
    </xdr:from>
    <xdr:ext cx="534377" cy="259045"/>
    <xdr:sp macro="" textlink="">
      <xdr:nvSpPr>
        <xdr:cNvPr id="418" name="テキスト ボックス 417">
          <a:extLst>
            <a:ext uri="{FF2B5EF4-FFF2-40B4-BE49-F238E27FC236}">
              <a16:creationId xmlns:a16="http://schemas.microsoft.com/office/drawing/2014/main" id="{B888E8C3-8243-4E15-825C-72A9603A11FE}"/>
            </a:ext>
          </a:extLst>
        </xdr:cNvPr>
        <xdr:cNvSpPr txBox="1"/>
      </xdr:nvSpPr>
      <xdr:spPr>
        <a:xfrm>
          <a:off x="7594111" y="13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127908</xdr:rowOff>
    </xdr:from>
    <xdr:to>
      <xdr:col>36</xdr:col>
      <xdr:colOff>165100</xdr:colOff>
      <xdr:row>78</xdr:row>
      <xdr:rowOff>58058</xdr:rowOff>
    </xdr:to>
    <xdr:sp macro="" textlink="">
      <xdr:nvSpPr>
        <xdr:cNvPr id="419" name="フローチャート: 判断 418">
          <a:extLst>
            <a:ext uri="{FF2B5EF4-FFF2-40B4-BE49-F238E27FC236}">
              <a16:creationId xmlns:a16="http://schemas.microsoft.com/office/drawing/2014/main" id="{3C3B6575-8BBE-4821-A379-016BB3103C71}"/>
            </a:ext>
          </a:extLst>
        </xdr:cNvPr>
        <xdr:cNvSpPr/>
      </xdr:nvSpPr>
      <xdr:spPr>
        <a:xfrm>
          <a:off x="6921500" y="1332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74585</xdr:rowOff>
    </xdr:from>
    <xdr:ext cx="534377" cy="259045"/>
    <xdr:sp macro="" textlink="">
      <xdr:nvSpPr>
        <xdr:cNvPr id="420" name="テキスト ボックス 419">
          <a:extLst>
            <a:ext uri="{FF2B5EF4-FFF2-40B4-BE49-F238E27FC236}">
              <a16:creationId xmlns:a16="http://schemas.microsoft.com/office/drawing/2014/main" id="{18205008-F89E-420D-B380-2C9A6D0B6C71}"/>
            </a:ext>
          </a:extLst>
        </xdr:cNvPr>
        <xdr:cNvSpPr txBox="1"/>
      </xdr:nvSpPr>
      <xdr:spPr>
        <a:xfrm>
          <a:off x="6705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BC60C9A1-1074-4DD9-8819-28C736C464F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CB50BD18-3352-436E-9A65-80FA8CC136D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BB4C206A-C78C-481D-8F98-65BD6BC2F68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C819426C-C910-4C60-9CB7-77BC9521D06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7B6183CC-CC97-48E2-8AC7-7B33B24C8584}"/>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4090</xdr:rowOff>
    </xdr:from>
    <xdr:to>
      <xdr:col>55</xdr:col>
      <xdr:colOff>50800</xdr:colOff>
      <xdr:row>77</xdr:row>
      <xdr:rowOff>105690</xdr:rowOff>
    </xdr:to>
    <xdr:sp macro="" textlink="">
      <xdr:nvSpPr>
        <xdr:cNvPr id="426" name="楕円 425">
          <a:extLst>
            <a:ext uri="{FF2B5EF4-FFF2-40B4-BE49-F238E27FC236}">
              <a16:creationId xmlns:a16="http://schemas.microsoft.com/office/drawing/2014/main" id="{3227BE63-73F7-47B8-A37A-67D98486AA98}"/>
            </a:ext>
          </a:extLst>
        </xdr:cNvPr>
        <xdr:cNvSpPr/>
      </xdr:nvSpPr>
      <xdr:spPr>
        <a:xfrm>
          <a:off x="10426700" y="132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153967</xdr:rowOff>
    </xdr:from>
    <xdr:ext cx="534377" cy="259045"/>
    <xdr:sp macro="" textlink="">
      <xdr:nvSpPr>
        <xdr:cNvPr id="427" name="商工費該当値テキスト">
          <a:extLst>
            <a:ext uri="{FF2B5EF4-FFF2-40B4-BE49-F238E27FC236}">
              <a16:creationId xmlns:a16="http://schemas.microsoft.com/office/drawing/2014/main" id="{860BD180-0380-44A9-A675-1760891213CF}"/>
            </a:ext>
          </a:extLst>
        </xdr:cNvPr>
        <xdr:cNvSpPr txBox="1"/>
      </xdr:nvSpPr>
      <xdr:spPr>
        <a:xfrm>
          <a:off x="10528300" y="1318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106420</xdr:rowOff>
    </xdr:from>
    <xdr:to>
      <xdr:col>50</xdr:col>
      <xdr:colOff>165100</xdr:colOff>
      <xdr:row>78</xdr:row>
      <xdr:rowOff>36570</xdr:rowOff>
    </xdr:to>
    <xdr:sp macro="" textlink="">
      <xdr:nvSpPr>
        <xdr:cNvPr id="428" name="楕円 427">
          <a:extLst>
            <a:ext uri="{FF2B5EF4-FFF2-40B4-BE49-F238E27FC236}">
              <a16:creationId xmlns:a16="http://schemas.microsoft.com/office/drawing/2014/main" id="{3A4A65E1-6121-4875-B588-AA74EFF886E2}"/>
            </a:ext>
          </a:extLst>
        </xdr:cNvPr>
        <xdr:cNvSpPr/>
      </xdr:nvSpPr>
      <xdr:spPr>
        <a:xfrm>
          <a:off x="9588500" y="133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27697</xdr:rowOff>
    </xdr:from>
    <xdr:ext cx="534377" cy="259045"/>
    <xdr:sp macro="" textlink="">
      <xdr:nvSpPr>
        <xdr:cNvPr id="429" name="テキスト ボックス 428">
          <a:extLst>
            <a:ext uri="{FF2B5EF4-FFF2-40B4-BE49-F238E27FC236}">
              <a16:creationId xmlns:a16="http://schemas.microsoft.com/office/drawing/2014/main" id="{D0183378-C18F-4DC5-85F0-8C850BD78EEF}"/>
            </a:ext>
          </a:extLst>
        </xdr:cNvPr>
        <xdr:cNvSpPr txBox="1"/>
      </xdr:nvSpPr>
      <xdr:spPr>
        <a:xfrm>
          <a:off x="9372111" y="134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144221</xdr:rowOff>
    </xdr:from>
    <xdr:to>
      <xdr:col>46</xdr:col>
      <xdr:colOff>38100</xdr:colOff>
      <xdr:row>77</xdr:row>
      <xdr:rowOff>74371</xdr:rowOff>
    </xdr:to>
    <xdr:sp macro="" textlink="">
      <xdr:nvSpPr>
        <xdr:cNvPr id="430" name="楕円 429">
          <a:extLst>
            <a:ext uri="{FF2B5EF4-FFF2-40B4-BE49-F238E27FC236}">
              <a16:creationId xmlns:a16="http://schemas.microsoft.com/office/drawing/2014/main" id="{188DA849-1B51-466E-815B-FDD14CA7029C}"/>
            </a:ext>
          </a:extLst>
        </xdr:cNvPr>
        <xdr:cNvSpPr/>
      </xdr:nvSpPr>
      <xdr:spPr>
        <a:xfrm>
          <a:off x="8699500" y="131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65498</xdr:rowOff>
    </xdr:from>
    <xdr:ext cx="534377" cy="259045"/>
    <xdr:sp macro="" textlink="">
      <xdr:nvSpPr>
        <xdr:cNvPr id="431" name="テキスト ボックス 430">
          <a:extLst>
            <a:ext uri="{FF2B5EF4-FFF2-40B4-BE49-F238E27FC236}">
              <a16:creationId xmlns:a16="http://schemas.microsoft.com/office/drawing/2014/main" id="{058D2CD1-E6BF-4881-A054-98F64A6B1B20}"/>
            </a:ext>
          </a:extLst>
        </xdr:cNvPr>
        <xdr:cNvSpPr txBox="1"/>
      </xdr:nvSpPr>
      <xdr:spPr>
        <a:xfrm>
          <a:off x="8483111" y="132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48797</xdr:rowOff>
    </xdr:from>
    <xdr:to>
      <xdr:col>41</xdr:col>
      <xdr:colOff>101600</xdr:colOff>
      <xdr:row>78</xdr:row>
      <xdr:rowOff>150397</xdr:rowOff>
    </xdr:to>
    <xdr:sp macro="" textlink="">
      <xdr:nvSpPr>
        <xdr:cNvPr id="432" name="楕円 431">
          <a:extLst>
            <a:ext uri="{FF2B5EF4-FFF2-40B4-BE49-F238E27FC236}">
              <a16:creationId xmlns:a16="http://schemas.microsoft.com/office/drawing/2014/main" id="{D6644586-AA8D-4C0E-A438-C74A5C4F374A}"/>
            </a:ext>
          </a:extLst>
        </xdr:cNvPr>
        <xdr:cNvSpPr/>
      </xdr:nvSpPr>
      <xdr:spPr>
        <a:xfrm>
          <a:off x="7810500" y="134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141524</xdr:rowOff>
    </xdr:from>
    <xdr:ext cx="534377" cy="259045"/>
    <xdr:sp macro="" textlink="">
      <xdr:nvSpPr>
        <xdr:cNvPr id="433" name="テキスト ボックス 432">
          <a:extLst>
            <a:ext uri="{FF2B5EF4-FFF2-40B4-BE49-F238E27FC236}">
              <a16:creationId xmlns:a16="http://schemas.microsoft.com/office/drawing/2014/main" id="{18E2280A-FD98-46B1-91A7-632437E08E5A}"/>
            </a:ext>
          </a:extLst>
        </xdr:cNvPr>
        <xdr:cNvSpPr txBox="1"/>
      </xdr:nvSpPr>
      <xdr:spPr>
        <a:xfrm>
          <a:off x="7594111" y="135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47557</xdr:rowOff>
    </xdr:from>
    <xdr:to>
      <xdr:col>36</xdr:col>
      <xdr:colOff>165100</xdr:colOff>
      <xdr:row>78</xdr:row>
      <xdr:rowOff>149157</xdr:rowOff>
    </xdr:to>
    <xdr:sp macro="" textlink="">
      <xdr:nvSpPr>
        <xdr:cNvPr id="434" name="楕円 433">
          <a:extLst>
            <a:ext uri="{FF2B5EF4-FFF2-40B4-BE49-F238E27FC236}">
              <a16:creationId xmlns:a16="http://schemas.microsoft.com/office/drawing/2014/main" id="{29894D0C-1462-4F16-AC67-9AC732655C78}"/>
            </a:ext>
          </a:extLst>
        </xdr:cNvPr>
        <xdr:cNvSpPr/>
      </xdr:nvSpPr>
      <xdr:spPr>
        <a:xfrm>
          <a:off x="6921500" y="134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140284</xdr:rowOff>
    </xdr:from>
    <xdr:ext cx="534377" cy="259045"/>
    <xdr:sp macro="" textlink="">
      <xdr:nvSpPr>
        <xdr:cNvPr id="435" name="テキスト ボックス 434">
          <a:extLst>
            <a:ext uri="{FF2B5EF4-FFF2-40B4-BE49-F238E27FC236}">
              <a16:creationId xmlns:a16="http://schemas.microsoft.com/office/drawing/2014/main" id="{540B0281-8AC0-4C6B-BED7-E3399DBFC0DF}"/>
            </a:ext>
          </a:extLst>
        </xdr:cNvPr>
        <xdr:cNvSpPr txBox="1"/>
      </xdr:nvSpPr>
      <xdr:spPr>
        <a:xfrm>
          <a:off x="6705111" y="1351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92830AB6-224E-47C5-817C-D9E3C9FEF02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FF4264B7-3EAA-4BAB-8119-9A96F86695A4}"/>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3FC89DD7-3C74-4F96-8392-6E555F7A46E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AA4218EC-79A5-4C07-B510-8BD21039B1C2}"/>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BAA64D1D-C044-4C33-9533-BDB14EE2F4B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48C6E843-4728-4C11-8B18-FE94CE16569E}"/>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5C6C2249-853F-427C-A6D4-1A85C0294335}"/>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D1B0E1CB-2EAC-4E81-A97F-7ABE4B587C6D}"/>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1EB19764-C67B-4351-A9D8-6F631E81F7FB}"/>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68504ECE-972F-49E0-8A23-6799C536683F}"/>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3C9FFBBC-76BD-44B9-A42C-35A9B11ED2C3}"/>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A79C3EED-58CB-4CC3-BFE3-80F818C07297}"/>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3453883F-B5D0-41CA-99C4-F3C99EF4BA74}"/>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EF8A296F-E361-4672-ADF8-8BCB76888112}"/>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FC7DE6F2-706B-4831-8D4F-08C9AF946698}"/>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83858757-2FB8-4CCF-93F4-CA5D2F704CCF}"/>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ECD786-AFE9-4605-8C96-CD6681DA1E83}"/>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40783E46-B020-44E4-BEA2-078452445EAE}"/>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FEDBB8C2-07A6-4BFB-A3A2-20F2C4E28A46}"/>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DA170BAB-2373-48F8-B04D-DFD4827AE3CC}"/>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8FBBB147-B60D-4716-B8D3-0072F7ABD38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AAC52DD4-0DDA-4A08-B6F4-1FEEF3B33625}"/>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2F4E19DD-9BCF-4F9A-A647-3D673A6ED65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CBEC5970-490B-4C51-AF2A-98465D827FDF}"/>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1E922042-E024-4DAE-8203-DA2DFC4DFBD7}"/>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1A52B983-8EDF-45CB-8480-02950C4C3A86}"/>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E9618259-BC8F-4916-AF6C-754F0574213C}"/>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DEC53048-8EFF-4042-BEC8-2557A9E1F65B}"/>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152895</xdr:rowOff>
    </xdr:from>
    <xdr:to>
      <xdr:col>55</xdr:col>
      <xdr:colOff>0</xdr:colOff>
      <xdr:row>97</xdr:row>
      <xdr:rowOff>163779</xdr:rowOff>
    </xdr:to>
    <xdr:cxnSp macro="">
      <xdr:nvCxnSpPr>
        <xdr:cNvPr id="464" name="直線コネクタ 463">
          <a:extLst>
            <a:ext uri="{FF2B5EF4-FFF2-40B4-BE49-F238E27FC236}">
              <a16:creationId xmlns:a16="http://schemas.microsoft.com/office/drawing/2014/main" id="{8E3FA0B3-45C9-480D-93D4-9D220070CB51}"/>
            </a:ext>
          </a:extLst>
        </xdr:cNvPr>
        <xdr:cNvCxnSpPr/>
      </xdr:nvCxnSpPr>
      <xdr:spPr>
        <a:xfrm>
          <a:off x="9639300" y="16783545"/>
          <a:ext cx="8382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5A0E0312-D2AB-411B-8E51-AE6879EAA942}"/>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D45EC854-042C-4DCD-B22D-7363673BF974}"/>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152895</xdr:rowOff>
    </xdr:from>
    <xdr:to>
      <xdr:col>50</xdr:col>
      <xdr:colOff>114300</xdr:colOff>
      <xdr:row>98</xdr:row>
      <xdr:rowOff>11219</xdr:rowOff>
    </xdr:to>
    <xdr:cxnSp macro="">
      <xdr:nvCxnSpPr>
        <xdr:cNvPr id="467" name="直線コネクタ 466">
          <a:extLst>
            <a:ext uri="{FF2B5EF4-FFF2-40B4-BE49-F238E27FC236}">
              <a16:creationId xmlns:a16="http://schemas.microsoft.com/office/drawing/2014/main" id="{9CB9E85B-0DB0-40A1-A8D4-70437D2E1BF9}"/>
            </a:ext>
          </a:extLst>
        </xdr:cNvPr>
        <xdr:cNvCxnSpPr/>
      </xdr:nvCxnSpPr>
      <xdr:spPr>
        <a:xfrm flipV="1">
          <a:off x="8750300" y="16783545"/>
          <a:ext cx="889000" cy="2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6AB4C3AC-9DE3-4753-9090-AFC7655AC836}"/>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id="{E1D64F96-9F65-4095-8578-34FDB406784C}"/>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11219</xdr:rowOff>
    </xdr:from>
    <xdr:to>
      <xdr:col>45</xdr:col>
      <xdr:colOff>177800</xdr:colOff>
      <xdr:row>98</xdr:row>
      <xdr:rowOff>46991</xdr:rowOff>
    </xdr:to>
    <xdr:cxnSp macro="">
      <xdr:nvCxnSpPr>
        <xdr:cNvPr id="470" name="直線コネクタ 469">
          <a:extLst>
            <a:ext uri="{FF2B5EF4-FFF2-40B4-BE49-F238E27FC236}">
              <a16:creationId xmlns:a16="http://schemas.microsoft.com/office/drawing/2014/main" id="{4D949C3C-1D6E-4A42-8CFC-909D0CC7DBE2}"/>
            </a:ext>
          </a:extLst>
        </xdr:cNvPr>
        <xdr:cNvCxnSpPr/>
      </xdr:nvCxnSpPr>
      <xdr:spPr>
        <a:xfrm flipV="1">
          <a:off x="7861300" y="16813319"/>
          <a:ext cx="889000" cy="3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47B64167-1876-449E-82E7-90442D7A16EB}"/>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a:extLst>
            <a:ext uri="{FF2B5EF4-FFF2-40B4-BE49-F238E27FC236}">
              <a16:creationId xmlns:a16="http://schemas.microsoft.com/office/drawing/2014/main" id="{088EFAC6-6BCA-4B6D-9218-CC539C1295CE}"/>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46554</xdr:rowOff>
    </xdr:from>
    <xdr:to>
      <xdr:col>41</xdr:col>
      <xdr:colOff>50800</xdr:colOff>
      <xdr:row>98</xdr:row>
      <xdr:rowOff>46991</xdr:rowOff>
    </xdr:to>
    <xdr:cxnSp macro="">
      <xdr:nvCxnSpPr>
        <xdr:cNvPr id="473" name="直線コネクタ 472">
          <a:extLst>
            <a:ext uri="{FF2B5EF4-FFF2-40B4-BE49-F238E27FC236}">
              <a16:creationId xmlns:a16="http://schemas.microsoft.com/office/drawing/2014/main" id="{7A731377-ABB3-4431-9AAF-658A737A677B}"/>
            </a:ext>
          </a:extLst>
        </xdr:cNvPr>
        <xdr:cNvCxnSpPr/>
      </xdr:nvCxnSpPr>
      <xdr:spPr>
        <a:xfrm>
          <a:off x="6972300" y="16848654"/>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90900</xdr:rowOff>
    </xdr:from>
    <xdr:to>
      <xdr:col>41</xdr:col>
      <xdr:colOff>101600</xdr:colOff>
      <xdr:row>98</xdr:row>
      <xdr:rowOff>21050</xdr:rowOff>
    </xdr:to>
    <xdr:sp macro="" textlink="">
      <xdr:nvSpPr>
        <xdr:cNvPr id="474" name="フローチャート: 判断 473">
          <a:extLst>
            <a:ext uri="{FF2B5EF4-FFF2-40B4-BE49-F238E27FC236}">
              <a16:creationId xmlns:a16="http://schemas.microsoft.com/office/drawing/2014/main" id="{7BB09092-8796-49E0-AB5E-7AE41CA07EAA}"/>
            </a:ext>
          </a:extLst>
        </xdr:cNvPr>
        <xdr:cNvSpPr/>
      </xdr:nvSpPr>
      <xdr:spPr>
        <a:xfrm>
          <a:off x="7810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37577</xdr:rowOff>
    </xdr:from>
    <xdr:ext cx="534377" cy="259045"/>
    <xdr:sp macro="" textlink="">
      <xdr:nvSpPr>
        <xdr:cNvPr id="475" name="テキスト ボックス 474">
          <a:extLst>
            <a:ext uri="{FF2B5EF4-FFF2-40B4-BE49-F238E27FC236}">
              <a16:creationId xmlns:a16="http://schemas.microsoft.com/office/drawing/2014/main" id="{F95D14D8-EF12-4125-843D-0F601A8ED5F9}"/>
            </a:ext>
          </a:extLst>
        </xdr:cNvPr>
        <xdr:cNvSpPr txBox="1"/>
      </xdr:nvSpPr>
      <xdr:spPr>
        <a:xfrm>
          <a:off x="7594111" y="1649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14350</xdr:rowOff>
    </xdr:from>
    <xdr:to>
      <xdr:col>36</xdr:col>
      <xdr:colOff>165100</xdr:colOff>
      <xdr:row>97</xdr:row>
      <xdr:rowOff>115950</xdr:rowOff>
    </xdr:to>
    <xdr:sp macro="" textlink="">
      <xdr:nvSpPr>
        <xdr:cNvPr id="476" name="フローチャート: 判断 475">
          <a:extLst>
            <a:ext uri="{FF2B5EF4-FFF2-40B4-BE49-F238E27FC236}">
              <a16:creationId xmlns:a16="http://schemas.microsoft.com/office/drawing/2014/main" id="{BE631FBE-9237-4923-AF6A-1143362D9EEC}"/>
            </a:ext>
          </a:extLst>
        </xdr:cNvPr>
        <xdr:cNvSpPr/>
      </xdr:nvSpPr>
      <xdr:spPr>
        <a:xfrm>
          <a:off x="6921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132477</xdr:rowOff>
    </xdr:from>
    <xdr:ext cx="534377" cy="259045"/>
    <xdr:sp macro="" textlink="">
      <xdr:nvSpPr>
        <xdr:cNvPr id="477" name="テキスト ボックス 476">
          <a:extLst>
            <a:ext uri="{FF2B5EF4-FFF2-40B4-BE49-F238E27FC236}">
              <a16:creationId xmlns:a16="http://schemas.microsoft.com/office/drawing/2014/main" id="{47C4A5E7-0D46-42D2-8AA4-DBF721BB2138}"/>
            </a:ext>
          </a:extLst>
        </xdr:cNvPr>
        <xdr:cNvSpPr txBox="1"/>
      </xdr:nvSpPr>
      <xdr:spPr>
        <a:xfrm>
          <a:off x="6705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F2DE6A23-2DAE-4009-A0B9-F1FEEAEDB2D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5D00B8B4-3B4F-4FF2-B308-A875DABC932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47E65DA4-D04C-4E0C-B44A-89BBA4ED24C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644E7337-88D1-4898-B378-4F84C701DA5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908E6F1F-0AC1-458A-9A18-A5C72B13542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112979</xdr:rowOff>
    </xdr:from>
    <xdr:to>
      <xdr:col>55</xdr:col>
      <xdr:colOff>50800</xdr:colOff>
      <xdr:row>98</xdr:row>
      <xdr:rowOff>43129</xdr:rowOff>
    </xdr:to>
    <xdr:sp macro="" textlink="">
      <xdr:nvSpPr>
        <xdr:cNvPr id="483" name="楕円 482">
          <a:extLst>
            <a:ext uri="{FF2B5EF4-FFF2-40B4-BE49-F238E27FC236}">
              <a16:creationId xmlns:a16="http://schemas.microsoft.com/office/drawing/2014/main" id="{5CDE7D22-3D8E-4F21-9163-86C2F2F7B417}"/>
            </a:ext>
          </a:extLst>
        </xdr:cNvPr>
        <xdr:cNvSpPr/>
      </xdr:nvSpPr>
      <xdr:spPr>
        <a:xfrm>
          <a:off x="10426700" y="167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91406</xdr:rowOff>
    </xdr:from>
    <xdr:ext cx="534377" cy="259045"/>
    <xdr:sp macro="" textlink="">
      <xdr:nvSpPr>
        <xdr:cNvPr id="484" name="土木費該当値テキスト">
          <a:extLst>
            <a:ext uri="{FF2B5EF4-FFF2-40B4-BE49-F238E27FC236}">
              <a16:creationId xmlns:a16="http://schemas.microsoft.com/office/drawing/2014/main" id="{4AA33082-C45C-4EDA-95F3-D1BCB673A25D}"/>
            </a:ext>
          </a:extLst>
        </xdr:cNvPr>
        <xdr:cNvSpPr txBox="1"/>
      </xdr:nvSpPr>
      <xdr:spPr>
        <a:xfrm>
          <a:off x="10528300" y="1672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102095</xdr:rowOff>
    </xdr:from>
    <xdr:to>
      <xdr:col>50</xdr:col>
      <xdr:colOff>165100</xdr:colOff>
      <xdr:row>98</xdr:row>
      <xdr:rowOff>32245</xdr:rowOff>
    </xdr:to>
    <xdr:sp macro="" textlink="">
      <xdr:nvSpPr>
        <xdr:cNvPr id="485" name="楕円 484">
          <a:extLst>
            <a:ext uri="{FF2B5EF4-FFF2-40B4-BE49-F238E27FC236}">
              <a16:creationId xmlns:a16="http://schemas.microsoft.com/office/drawing/2014/main" id="{5F6494DB-7048-4057-A00A-C83A3B07A37D}"/>
            </a:ext>
          </a:extLst>
        </xdr:cNvPr>
        <xdr:cNvSpPr/>
      </xdr:nvSpPr>
      <xdr:spPr>
        <a:xfrm>
          <a:off x="9588500" y="167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23372</xdr:rowOff>
    </xdr:from>
    <xdr:ext cx="534377" cy="259045"/>
    <xdr:sp macro="" textlink="">
      <xdr:nvSpPr>
        <xdr:cNvPr id="486" name="テキスト ボックス 485">
          <a:extLst>
            <a:ext uri="{FF2B5EF4-FFF2-40B4-BE49-F238E27FC236}">
              <a16:creationId xmlns:a16="http://schemas.microsoft.com/office/drawing/2014/main" id="{25E08FA9-B2A5-4214-B8A1-C6411AAD8C64}"/>
            </a:ext>
          </a:extLst>
        </xdr:cNvPr>
        <xdr:cNvSpPr txBox="1"/>
      </xdr:nvSpPr>
      <xdr:spPr>
        <a:xfrm>
          <a:off x="9372111" y="168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131869</xdr:rowOff>
    </xdr:from>
    <xdr:to>
      <xdr:col>46</xdr:col>
      <xdr:colOff>38100</xdr:colOff>
      <xdr:row>98</xdr:row>
      <xdr:rowOff>62019</xdr:rowOff>
    </xdr:to>
    <xdr:sp macro="" textlink="">
      <xdr:nvSpPr>
        <xdr:cNvPr id="487" name="楕円 486">
          <a:extLst>
            <a:ext uri="{FF2B5EF4-FFF2-40B4-BE49-F238E27FC236}">
              <a16:creationId xmlns:a16="http://schemas.microsoft.com/office/drawing/2014/main" id="{B1DB437F-841E-4A5A-8672-609037F34421}"/>
            </a:ext>
          </a:extLst>
        </xdr:cNvPr>
        <xdr:cNvSpPr/>
      </xdr:nvSpPr>
      <xdr:spPr>
        <a:xfrm>
          <a:off x="8699500" y="167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53146</xdr:rowOff>
    </xdr:from>
    <xdr:ext cx="534377" cy="259045"/>
    <xdr:sp macro="" textlink="">
      <xdr:nvSpPr>
        <xdr:cNvPr id="488" name="テキスト ボックス 487">
          <a:extLst>
            <a:ext uri="{FF2B5EF4-FFF2-40B4-BE49-F238E27FC236}">
              <a16:creationId xmlns:a16="http://schemas.microsoft.com/office/drawing/2014/main" id="{08384830-9E62-4500-A5E8-AE5082468F06}"/>
            </a:ext>
          </a:extLst>
        </xdr:cNvPr>
        <xdr:cNvSpPr txBox="1"/>
      </xdr:nvSpPr>
      <xdr:spPr>
        <a:xfrm>
          <a:off x="8483111" y="1685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167641</xdr:rowOff>
    </xdr:from>
    <xdr:to>
      <xdr:col>41</xdr:col>
      <xdr:colOff>101600</xdr:colOff>
      <xdr:row>98</xdr:row>
      <xdr:rowOff>97791</xdr:rowOff>
    </xdr:to>
    <xdr:sp macro="" textlink="">
      <xdr:nvSpPr>
        <xdr:cNvPr id="489" name="楕円 488">
          <a:extLst>
            <a:ext uri="{FF2B5EF4-FFF2-40B4-BE49-F238E27FC236}">
              <a16:creationId xmlns:a16="http://schemas.microsoft.com/office/drawing/2014/main" id="{C4E7B7B0-01DA-4DDE-B6C2-204D66EB85CB}"/>
            </a:ext>
          </a:extLst>
        </xdr:cNvPr>
        <xdr:cNvSpPr/>
      </xdr:nvSpPr>
      <xdr:spPr>
        <a:xfrm>
          <a:off x="7810500" y="167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88918</xdr:rowOff>
    </xdr:from>
    <xdr:ext cx="534377" cy="259045"/>
    <xdr:sp macro="" textlink="">
      <xdr:nvSpPr>
        <xdr:cNvPr id="490" name="テキスト ボックス 489">
          <a:extLst>
            <a:ext uri="{FF2B5EF4-FFF2-40B4-BE49-F238E27FC236}">
              <a16:creationId xmlns:a16="http://schemas.microsoft.com/office/drawing/2014/main" id="{C1246AC8-7AAA-49A1-B417-D8368D0022E6}"/>
            </a:ext>
          </a:extLst>
        </xdr:cNvPr>
        <xdr:cNvSpPr txBox="1"/>
      </xdr:nvSpPr>
      <xdr:spPr>
        <a:xfrm>
          <a:off x="7594111" y="1689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167204</xdr:rowOff>
    </xdr:from>
    <xdr:to>
      <xdr:col>36</xdr:col>
      <xdr:colOff>165100</xdr:colOff>
      <xdr:row>98</xdr:row>
      <xdr:rowOff>97354</xdr:rowOff>
    </xdr:to>
    <xdr:sp macro="" textlink="">
      <xdr:nvSpPr>
        <xdr:cNvPr id="491" name="楕円 490">
          <a:extLst>
            <a:ext uri="{FF2B5EF4-FFF2-40B4-BE49-F238E27FC236}">
              <a16:creationId xmlns:a16="http://schemas.microsoft.com/office/drawing/2014/main" id="{CAF09DEF-05EA-4335-BC1B-5E2F60903FF1}"/>
            </a:ext>
          </a:extLst>
        </xdr:cNvPr>
        <xdr:cNvSpPr/>
      </xdr:nvSpPr>
      <xdr:spPr>
        <a:xfrm>
          <a:off x="6921500" y="167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88481</xdr:rowOff>
    </xdr:from>
    <xdr:ext cx="534377" cy="259045"/>
    <xdr:sp macro="" textlink="">
      <xdr:nvSpPr>
        <xdr:cNvPr id="492" name="テキスト ボックス 491">
          <a:extLst>
            <a:ext uri="{FF2B5EF4-FFF2-40B4-BE49-F238E27FC236}">
              <a16:creationId xmlns:a16="http://schemas.microsoft.com/office/drawing/2014/main" id="{D93D9075-9575-4543-8F6E-D9E9678F2414}"/>
            </a:ext>
          </a:extLst>
        </xdr:cNvPr>
        <xdr:cNvSpPr txBox="1"/>
      </xdr:nvSpPr>
      <xdr:spPr>
        <a:xfrm>
          <a:off x="6705111" y="1689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B90A5F17-D7AD-4EC4-8470-8865491EABA8}"/>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D6DD0EBA-62F3-4E4C-B9DC-9612FCFE3466}"/>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F3407728-ECEA-4A6B-AF8D-8B63331C47E4}"/>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B43F5209-4EAD-4944-AC14-D0A7062AE12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BE77F3D4-1385-49A4-9DA7-F6CEFCA4EF0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47444AFE-C409-41C7-8396-BA71C5C3CE5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6C81106E-04B8-4C26-873B-73AC63132E71}"/>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19FBDDC8-C231-409F-AB83-140C404DF98F}"/>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2908E6C0-FBB1-4ECE-A413-44296FB9A1D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FD79B142-EE4F-417F-964D-38E0D890BDB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29407A2D-34BB-4BF0-AE43-0782CA8DF807}"/>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42657B4C-A065-409C-AEE5-2BCF1CEE06D4}"/>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49D6D3F8-8E42-4006-A27D-996D2507E87D}"/>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D2BD5819-9FDC-4859-A1D6-30CEA3CC4C73}"/>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168ADC6C-BB86-43B8-BC7C-BD7993FB0408}"/>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FCF25C91-867E-405D-971C-50982C431F7B}"/>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E3AE5141-2C60-4A17-81CF-A594A0C8174A}"/>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D9E1C9AE-8B4D-4130-8E30-652C7085E7EC}"/>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D7D87E9C-607A-40D2-9831-A61C980706D7}"/>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D05791F2-47F2-4EF4-86A6-6E691FDC5A5A}"/>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13C4BFFB-711F-42C0-B2EB-21107700C20C}"/>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9B34C178-7212-4A62-A9D7-8A505453F786}"/>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17D42CDD-EC1A-4EC4-BA15-BB37564F2881}"/>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57196F49-C1E1-440A-82C1-61FE09A67476}"/>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7FCD91DC-5C6D-41EA-8BB5-4760A94E1747}"/>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198759C7-A919-4D44-B619-0D5ECE23AEDA}"/>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674CF1FF-8F38-46B4-BF58-E612185F90A8}"/>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5C41D103-E820-4289-B453-2B507646C3B6}"/>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51446345-333D-4431-9ED1-74BA12E4BC48}"/>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34658</xdr:rowOff>
    </xdr:from>
    <xdr:to>
      <xdr:col>85</xdr:col>
      <xdr:colOff>127000</xdr:colOff>
      <xdr:row>39</xdr:row>
      <xdr:rowOff>15780</xdr:rowOff>
    </xdr:to>
    <xdr:cxnSp macro="">
      <xdr:nvCxnSpPr>
        <xdr:cNvPr id="522" name="直線コネクタ 521">
          <a:extLst>
            <a:ext uri="{FF2B5EF4-FFF2-40B4-BE49-F238E27FC236}">
              <a16:creationId xmlns:a16="http://schemas.microsoft.com/office/drawing/2014/main" id="{6599DEC5-E961-4FD0-92C4-D0B293C98899}"/>
            </a:ext>
          </a:extLst>
        </xdr:cNvPr>
        <xdr:cNvCxnSpPr/>
      </xdr:nvCxnSpPr>
      <xdr:spPr>
        <a:xfrm flipV="1">
          <a:off x="15481300" y="6549758"/>
          <a:ext cx="838200" cy="15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3" name="消防費平均値テキスト">
          <a:extLst>
            <a:ext uri="{FF2B5EF4-FFF2-40B4-BE49-F238E27FC236}">
              <a16:creationId xmlns:a16="http://schemas.microsoft.com/office/drawing/2014/main" id="{CA240A7E-4A58-492F-AA3B-BCD82B353D4F}"/>
            </a:ext>
          </a:extLst>
        </xdr:cNvPr>
        <xdr:cNvSpPr txBox="1"/>
      </xdr:nvSpPr>
      <xdr:spPr>
        <a:xfrm>
          <a:off x="16370300" y="65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12878FD-6C67-4BC7-8103-0739C59EA343}"/>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164274</xdr:rowOff>
    </xdr:from>
    <xdr:to>
      <xdr:col>81</xdr:col>
      <xdr:colOff>50800</xdr:colOff>
      <xdr:row>39</xdr:row>
      <xdr:rowOff>15780</xdr:rowOff>
    </xdr:to>
    <xdr:cxnSp macro="">
      <xdr:nvCxnSpPr>
        <xdr:cNvPr id="525" name="直線コネクタ 524">
          <a:extLst>
            <a:ext uri="{FF2B5EF4-FFF2-40B4-BE49-F238E27FC236}">
              <a16:creationId xmlns:a16="http://schemas.microsoft.com/office/drawing/2014/main" id="{CC7A5C53-C849-4643-B555-09DA5B23F725}"/>
            </a:ext>
          </a:extLst>
        </xdr:cNvPr>
        <xdr:cNvCxnSpPr/>
      </xdr:nvCxnSpPr>
      <xdr:spPr>
        <a:xfrm>
          <a:off x="14592300" y="6679374"/>
          <a:ext cx="889000" cy="2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3AA6E50D-2D66-4FDB-873A-B794B32BDFDF}"/>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E2D46676-38EF-4A72-8DB4-6E1DB5847853}"/>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164274</xdr:rowOff>
    </xdr:from>
    <xdr:to>
      <xdr:col>76</xdr:col>
      <xdr:colOff>114300</xdr:colOff>
      <xdr:row>39</xdr:row>
      <xdr:rowOff>16828</xdr:rowOff>
    </xdr:to>
    <xdr:cxnSp macro="">
      <xdr:nvCxnSpPr>
        <xdr:cNvPr id="528" name="直線コネクタ 527">
          <a:extLst>
            <a:ext uri="{FF2B5EF4-FFF2-40B4-BE49-F238E27FC236}">
              <a16:creationId xmlns:a16="http://schemas.microsoft.com/office/drawing/2014/main" id="{D1A63F7E-64A5-4695-9BEB-A1B830E8493B}"/>
            </a:ext>
          </a:extLst>
        </xdr:cNvPr>
        <xdr:cNvCxnSpPr/>
      </xdr:nvCxnSpPr>
      <xdr:spPr>
        <a:xfrm flipV="1">
          <a:off x="13703300" y="6679374"/>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A64C29EC-AFE7-4D1F-8FBD-35A477CD873D}"/>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26E5BD6B-DBD4-4347-822E-61F660CC1BC9}"/>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15399</xdr:rowOff>
    </xdr:from>
    <xdr:to>
      <xdr:col>71</xdr:col>
      <xdr:colOff>177800</xdr:colOff>
      <xdr:row>39</xdr:row>
      <xdr:rowOff>16828</xdr:rowOff>
    </xdr:to>
    <xdr:cxnSp macro="">
      <xdr:nvCxnSpPr>
        <xdr:cNvPr id="531" name="直線コネクタ 530">
          <a:extLst>
            <a:ext uri="{FF2B5EF4-FFF2-40B4-BE49-F238E27FC236}">
              <a16:creationId xmlns:a16="http://schemas.microsoft.com/office/drawing/2014/main" id="{60C96EC0-40CC-4773-865A-66E5F7752EDB}"/>
            </a:ext>
          </a:extLst>
        </xdr:cNvPr>
        <xdr:cNvCxnSpPr/>
      </xdr:nvCxnSpPr>
      <xdr:spPr>
        <a:xfrm>
          <a:off x="12814300" y="6701949"/>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19310</xdr:rowOff>
    </xdr:from>
    <xdr:to>
      <xdr:col>72</xdr:col>
      <xdr:colOff>38100</xdr:colOff>
      <xdr:row>38</xdr:row>
      <xdr:rowOff>120910</xdr:rowOff>
    </xdr:to>
    <xdr:sp macro="" textlink="">
      <xdr:nvSpPr>
        <xdr:cNvPr id="532" name="フローチャート: 判断 531">
          <a:extLst>
            <a:ext uri="{FF2B5EF4-FFF2-40B4-BE49-F238E27FC236}">
              <a16:creationId xmlns:a16="http://schemas.microsoft.com/office/drawing/2014/main" id="{F39F5839-19E7-4FCC-9BAB-A1D9C4BCF69E}"/>
            </a:ext>
          </a:extLst>
        </xdr:cNvPr>
        <xdr:cNvSpPr/>
      </xdr:nvSpPr>
      <xdr:spPr>
        <a:xfrm>
          <a:off x="13652500" y="653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137437</xdr:rowOff>
    </xdr:from>
    <xdr:ext cx="534377" cy="259045"/>
    <xdr:sp macro="" textlink="">
      <xdr:nvSpPr>
        <xdr:cNvPr id="533" name="テキスト ボックス 532">
          <a:extLst>
            <a:ext uri="{FF2B5EF4-FFF2-40B4-BE49-F238E27FC236}">
              <a16:creationId xmlns:a16="http://schemas.microsoft.com/office/drawing/2014/main" id="{A9EEA867-4280-411C-A7BD-3468A2201D8B}"/>
            </a:ext>
          </a:extLst>
        </xdr:cNvPr>
        <xdr:cNvSpPr txBox="1"/>
      </xdr:nvSpPr>
      <xdr:spPr>
        <a:xfrm>
          <a:off x="13436111" y="63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43790</xdr:rowOff>
    </xdr:from>
    <xdr:to>
      <xdr:col>67</xdr:col>
      <xdr:colOff>101600</xdr:colOff>
      <xdr:row>38</xdr:row>
      <xdr:rowOff>145390</xdr:rowOff>
    </xdr:to>
    <xdr:sp macro="" textlink="">
      <xdr:nvSpPr>
        <xdr:cNvPr id="534" name="フローチャート: 判断 533">
          <a:extLst>
            <a:ext uri="{FF2B5EF4-FFF2-40B4-BE49-F238E27FC236}">
              <a16:creationId xmlns:a16="http://schemas.microsoft.com/office/drawing/2014/main" id="{177D27F6-DE2B-499A-AB37-BBBEFF458801}"/>
            </a:ext>
          </a:extLst>
        </xdr:cNvPr>
        <xdr:cNvSpPr/>
      </xdr:nvSpPr>
      <xdr:spPr>
        <a:xfrm>
          <a:off x="12763500" y="65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161917</xdr:rowOff>
    </xdr:from>
    <xdr:ext cx="534377" cy="259045"/>
    <xdr:sp macro="" textlink="">
      <xdr:nvSpPr>
        <xdr:cNvPr id="535" name="テキスト ボックス 534">
          <a:extLst>
            <a:ext uri="{FF2B5EF4-FFF2-40B4-BE49-F238E27FC236}">
              <a16:creationId xmlns:a16="http://schemas.microsoft.com/office/drawing/2014/main" id="{8E4FAD19-BD41-4F0F-8601-8EEBDCFB9769}"/>
            </a:ext>
          </a:extLst>
        </xdr:cNvPr>
        <xdr:cNvSpPr txBox="1"/>
      </xdr:nvSpPr>
      <xdr:spPr>
        <a:xfrm>
          <a:off x="12547111" y="63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C06EA75E-0373-407E-BF09-553D5381A4A4}"/>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61A28725-6C47-4391-8DE3-DA4679184D7F}"/>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BB9A2F2C-C9E9-47BB-B255-114EA91145CF}"/>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13A71CEA-5067-4C8A-A6E2-4DD32270BD7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C574F19E-56C9-4827-BC52-44707D7B353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155308</xdr:rowOff>
    </xdr:from>
    <xdr:to>
      <xdr:col>85</xdr:col>
      <xdr:colOff>177800</xdr:colOff>
      <xdr:row>38</xdr:row>
      <xdr:rowOff>85458</xdr:rowOff>
    </xdr:to>
    <xdr:sp macro="" textlink="">
      <xdr:nvSpPr>
        <xdr:cNvPr id="541" name="楕円 540">
          <a:extLst>
            <a:ext uri="{FF2B5EF4-FFF2-40B4-BE49-F238E27FC236}">
              <a16:creationId xmlns:a16="http://schemas.microsoft.com/office/drawing/2014/main" id="{95C683A1-E487-42D8-9FB2-E970CB41F528}"/>
            </a:ext>
          </a:extLst>
        </xdr:cNvPr>
        <xdr:cNvSpPr/>
      </xdr:nvSpPr>
      <xdr:spPr>
        <a:xfrm>
          <a:off x="16268700" y="64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6735</xdr:rowOff>
    </xdr:from>
    <xdr:ext cx="534377" cy="259045"/>
    <xdr:sp macro="" textlink="">
      <xdr:nvSpPr>
        <xdr:cNvPr id="542" name="消防費該当値テキスト">
          <a:extLst>
            <a:ext uri="{FF2B5EF4-FFF2-40B4-BE49-F238E27FC236}">
              <a16:creationId xmlns:a16="http://schemas.microsoft.com/office/drawing/2014/main" id="{05D09BA1-B385-4062-9315-E09ECE3C2417}"/>
            </a:ext>
          </a:extLst>
        </xdr:cNvPr>
        <xdr:cNvSpPr txBox="1"/>
      </xdr:nvSpPr>
      <xdr:spPr>
        <a:xfrm>
          <a:off x="16370300" y="635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136430</xdr:rowOff>
    </xdr:from>
    <xdr:to>
      <xdr:col>81</xdr:col>
      <xdr:colOff>101600</xdr:colOff>
      <xdr:row>39</xdr:row>
      <xdr:rowOff>66580</xdr:rowOff>
    </xdr:to>
    <xdr:sp macro="" textlink="">
      <xdr:nvSpPr>
        <xdr:cNvPr id="543" name="楕円 542">
          <a:extLst>
            <a:ext uri="{FF2B5EF4-FFF2-40B4-BE49-F238E27FC236}">
              <a16:creationId xmlns:a16="http://schemas.microsoft.com/office/drawing/2014/main" id="{2217AA4F-F0B7-4B8C-B206-F309A1EE4C7E}"/>
            </a:ext>
          </a:extLst>
        </xdr:cNvPr>
        <xdr:cNvSpPr/>
      </xdr:nvSpPr>
      <xdr:spPr>
        <a:xfrm>
          <a:off x="15430500" y="66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57707</xdr:rowOff>
    </xdr:from>
    <xdr:ext cx="534377" cy="259045"/>
    <xdr:sp macro="" textlink="">
      <xdr:nvSpPr>
        <xdr:cNvPr id="544" name="テキスト ボックス 543">
          <a:extLst>
            <a:ext uri="{FF2B5EF4-FFF2-40B4-BE49-F238E27FC236}">
              <a16:creationId xmlns:a16="http://schemas.microsoft.com/office/drawing/2014/main" id="{80C68FEA-1502-4694-9417-2535BFA7A130}"/>
            </a:ext>
          </a:extLst>
        </xdr:cNvPr>
        <xdr:cNvSpPr txBox="1"/>
      </xdr:nvSpPr>
      <xdr:spPr>
        <a:xfrm>
          <a:off x="15214111" y="67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113474</xdr:rowOff>
    </xdr:from>
    <xdr:to>
      <xdr:col>76</xdr:col>
      <xdr:colOff>165100</xdr:colOff>
      <xdr:row>39</xdr:row>
      <xdr:rowOff>43624</xdr:rowOff>
    </xdr:to>
    <xdr:sp macro="" textlink="">
      <xdr:nvSpPr>
        <xdr:cNvPr id="545" name="楕円 544">
          <a:extLst>
            <a:ext uri="{FF2B5EF4-FFF2-40B4-BE49-F238E27FC236}">
              <a16:creationId xmlns:a16="http://schemas.microsoft.com/office/drawing/2014/main" id="{AEB30A1B-05E5-414A-90AF-B58CAC828CB6}"/>
            </a:ext>
          </a:extLst>
        </xdr:cNvPr>
        <xdr:cNvSpPr/>
      </xdr:nvSpPr>
      <xdr:spPr>
        <a:xfrm>
          <a:off x="14541500" y="66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34751</xdr:rowOff>
    </xdr:from>
    <xdr:ext cx="534377" cy="259045"/>
    <xdr:sp macro="" textlink="">
      <xdr:nvSpPr>
        <xdr:cNvPr id="546" name="テキスト ボックス 545">
          <a:extLst>
            <a:ext uri="{FF2B5EF4-FFF2-40B4-BE49-F238E27FC236}">
              <a16:creationId xmlns:a16="http://schemas.microsoft.com/office/drawing/2014/main" id="{4142E02E-84F0-4214-9D26-4D9883E4FDF9}"/>
            </a:ext>
          </a:extLst>
        </xdr:cNvPr>
        <xdr:cNvSpPr txBox="1"/>
      </xdr:nvSpPr>
      <xdr:spPr>
        <a:xfrm>
          <a:off x="14325111" y="67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137478</xdr:rowOff>
    </xdr:from>
    <xdr:to>
      <xdr:col>72</xdr:col>
      <xdr:colOff>38100</xdr:colOff>
      <xdr:row>39</xdr:row>
      <xdr:rowOff>67628</xdr:rowOff>
    </xdr:to>
    <xdr:sp macro="" textlink="">
      <xdr:nvSpPr>
        <xdr:cNvPr id="547" name="楕円 546">
          <a:extLst>
            <a:ext uri="{FF2B5EF4-FFF2-40B4-BE49-F238E27FC236}">
              <a16:creationId xmlns:a16="http://schemas.microsoft.com/office/drawing/2014/main" id="{065BD083-8C51-43A4-9E79-C4B9FACBDF03}"/>
            </a:ext>
          </a:extLst>
        </xdr:cNvPr>
        <xdr:cNvSpPr/>
      </xdr:nvSpPr>
      <xdr:spPr>
        <a:xfrm>
          <a:off x="13652500" y="6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58755</xdr:rowOff>
    </xdr:from>
    <xdr:ext cx="534377" cy="259045"/>
    <xdr:sp macro="" textlink="">
      <xdr:nvSpPr>
        <xdr:cNvPr id="548" name="テキスト ボックス 547">
          <a:extLst>
            <a:ext uri="{FF2B5EF4-FFF2-40B4-BE49-F238E27FC236}">
              <a16:creationId xmlns:a16="http://schemas.microsoft.com/office/drawing/2014/main" id="{6301DADB-2779-4484-A5A6-1C23CBDAB328}"/>
            </a:ext>
          </a:extLst>
        </xdr:cNvPr>
        <xdr:cNvSpPr txBox="1"/>
      </xdr:nvSpPr>
      <xdr:spPr>
        <a:xfrm>
          <a:off x="13436111" y="67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136049</xdr:rowOff>
    </xdr:from>
    <xdr:to>
      <xdr:col>67</xdr:col>
      <xdr:colOff>101600</xdr:colOff>
      <xdr:row>39</xdr:row>
      <xdr:rowOff>66199</xdr:rowOff>
    </xdr:to>
    <xdr:sp macro="" textlink="">
      <xdr:nvSpPr>
        <xdr:cNvPr id="549" name="楕円 548">
          <a:extLst>
            <a:ext uri="{FF2B5EF4-FFF2-40B4-BE49-F238E27FC236}">
              <a16:creationId xmlns:a16="http://schemas.microsoft.com/office/drawing/2014/main" id="{EDC79A62-D48D-4116-91C5-08816DA7B4D4}"/>
            </a:ext>
          </a:extLst>
        </xdr:cNvPr>
        <xdr:cNvSpPr/>
      </xdr:nvSpPr>
      <xdr:spPr>
        <a:xfrm>
          <a:off x="12763500" y="66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57326</xdr:rowOff>
    </xdr:from>
    <xdr:ext cx="534377" cy="259045"/>
    <xdr:sp macro="" textlink="">
      <xdr:nvSpPr>
        <xdr:cNvPr id="550" name="テキスト ボックス 549">
          <a:extLst>
            <a:ext uri="{FF2B5EF4-FFF2-40B4-BE49-F238E27FC236}">
              <a16:creationId xmlns:a16="http://schemas.microsoft.com/office/drawing/2014/main" id="{E6250CE5-82BF-46DD-AE30-F05BBE14B749}"/>
            </a:ext>
          </a:extLst>
        </xdr:cNvPr>
        <xdr:cNvSpPr txBox="1"/>
      </xdr:nvSpPr>
      <xdr:spPr>
        <a:xfrm>
          <a:off x="12547111" y="67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C3952A3B-5F94-4D15-9627-909CC849604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385CECA7-9EC1-4306-8DBE-67AB861ECC4D}"/>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B97AB47A-6915-44D2-BC26-CD275D281774}"/>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1769C53D-03CD-42A0-929C-AD0A5A77A818}"/>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DC1E0293-35C8-4C2A-8820-79D10B194D3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D3B48043-8CD4-49FD-9DCA-823EF98F677A}"/>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B8EA1051-9C2F-4BC0-9F36-796A8335DDF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4BEB68CA-028F-4BB7-B1ED-E671939DA97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8FFF9416-072F-4A43-B43B-ED18203A81A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8C019E87-8D1C-42D2-895D-87B8FDD9A261}"/>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25CAD700-2692-4FD0-A8A2-F4C832044F39}"/>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C57864BB-EAE0-46DB-B63E-8C282B0F31B4}"/>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FEEAF8D1-8C5C-4437-9ACA-93E38D02D75C}"/>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1482615-E474-4330-901C-A2B29C039535}"/>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795CB70D-0E77-4299-B712-B610304F5B72}"/>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929803DD-D6C6-446D-B40B-3DC34755A18F}"/>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8441C8D7-91E5-4DB3-81E7-B0A653556344}"/>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45CFB28D-B1B6-4BB2-94E1-06CDE39B4284}"/>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DD279CE6-FA09-465E-875F-7489FFE7358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6F6C7139-8344-4DDC-9235-5B98617016E6}"/>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E72F2994-BB24-400F-879E-C93CD838B278}"/>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41D785C4-FF88-4A11-8042-A80B8234051D}"/>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40E57713-B566-4B73-815C-765EEDDD66A5}"/>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5225F1A-EC54-484A-A72E-22570F37E87C}"/>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3DB94B05-ACD3-4368-B504-8EAF2B4634F3}"/>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EBC966A5-1E86-456A-8972-38328B553325}"/>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55731</xdr:rowOff>
    </xdr:from>
    <xdr:to>
      <xdr:col>85</xdr:col>
      <xdr:colOff>127000</xdr:colOff>
      <xdr:row>57</xdr:row>
      <xdr:rowOff>64568</xdr:rowOff>
    </xdr:to>
    <xdr:cxnSp macro="">
      <xdr:nvCxnSpPr>
        <xdr:cNvPr id="577" name="直線コネクタ 576">
          <a:extLst>
            <a:ext uri="{FF2B5EF4-FFF2-40B4-BE49-F238E27FC236}">
              <a16:creationId xmlns:a16="http://schemas.microsoft.com/office/drawing/2014/main" id="{00323C28-E01B-466F-A578-B48F2A86EBEE}"/>
            </a:ext>
          </a:extLst>
        </xdr:cNvPr>
        <xdr:cNvCxnSpPr/>
      </xdr:nvCxnSpPr>
      <xdr:spPr>
        <a:xfrm>
          <a:off x="15481300" y="9828381"/>
          <a:ext cx="838200" cy="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a:extLst>
            <a:ext uri="{FF2B5EF4-FFF2-40B4-BE49-F238E27FC236}">
              <a16:creationId xmlns:a16="http://schemas.microsoft.com/office/drawing/2014/main" id="{88057038-7B26-4AB3-B6C6-A80FCF48A191}"/>
            </a:ext>
          </a:extLst>
        </xdr:cNvPr>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CAE4ADC5-CC43-43AB-BA57-31E60240AA96}"/>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44849</xdr:rowOff>
    </xdr:from>
    <xdr:to>
      <xdr:col>81</xdr:col>
      <xdr:colOff>50800</xdr:colOff>
      <xdr:row>57</xdr:row>
      <xdr:rowOff>55731</xdr:rowOff>
    </xdr:to>
    <xdr:cxnSp macro="">
      <xdr:nvCxnSpPr>
        <xdr:cNvPr id="580" name="直線コネクタ 579">
          <a:extLst>
            <a:ext uri="{FF2B5EF4-FFF2-40B4-BE49-F238E27FC236}">
              <a16:creationId xmlns:a16="http://schemas.microsoft.com/office/drawing/2014/main" id="{D5A344FF-8785-4594-858A-D3B1C2AD9037}"/>
            </a:ext>
          </a:extLst>
        </xdr:cNvPr>
        <xdr:cNvCxnSpPr/>
      </xdr:nvCxnSpPr>
      <xdr:spPr>
        <a:xfrm>
          <a:off x="14592300" y="9817499"/>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342CF916-B8DA-4FD8-BDFC-6B0F1AB19C52}"/>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D78C1E83-D4A3-4898-A8E0-861758049237}"/>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47524</xdr:rowOff>
    </xdr:from>
    <xdr:to>
      <xdr:col>76</xdr:col>
      <xdr:colOff>114300</xdr:colOff>
      <xdr:row>57</xdr:row>
      <xdr:rowOff>44849</xdr:rowOff>
    </xdr:to>
    <xdr:cxnSp macro="">
      <xdr:nvCxnSpPr>
        <xdr:cNvPr id="583" name="直線コネクタ 582">
          <a:extLst>
            <a:ext uri="{FF2B5EF4-FFF2-40B4-BE49-F238E27FC236}">
              <a16:creationId xmlns:a16="http://schemas.microsoft.com/office/drawing/2014/main" id="{5E40F8C5-CC1A-42DE-8444-AB3A23FA26F4}"/>
            </a:ext>
          </a:extLst>
        </xdr:cNvPr>
        <xdr:cNvCxnSpPr/>
      </xdr:nvCxnSpPr>
      <xdr:spPr>
        <a:xfrm>
          <a:off x="13703300" y="9648724"/>
          <a:ext cx="889000" cy="16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9F5CC21D-0CBE-4248-AF63-257D021A7009}"/>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318915BB-460D-4BFE-B906-53C16E8D3A7F}"/>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47524</xdr:rowOff>
    </xdr:from>
    <xdr:to>
      <xdr:col>71</xdr:col>
      <xdr:colOff>177800</xdr:colOff>
      <xdr:row>56</xdr:row>
      <xdr:rowOff>105579</xdr:rowOff>
    </xdr:to>
    <xdr:cxnSp macro="">
      <xdr:nvCxnSpPr>
        <xdr:cNvPr id="586" name="直線コネクタ 585">
          <a:extLst>
            <a:ext uri="{FF2B5EF4-FFF2-40B4-BE49-F238E27FC236}">
              <a16:creationId xmlns:a16="http://schemas.microsoft.com/office/drawing/2014/main" id="{16A603AF-8D85-4C62-949E-04BFF2905FDD}"/>
            </a:ext>
          </a:extLst>
        </xdr:cNvPr>
        <xdr:cNvCxnSpPr/>
      </xdr:nvCxnSpPr>
      <xdr:spPr>
        <a:xfrm flipV="1">
          <a:off x="12814300" y="9648724"/>
          <a:ext cx="889000" cy="5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140106</xdr:rowOff>
    </xdr:from>
    <xdr:to>
      <xdr:col>72</xdr:col>
      <xdr:colOff>38100</xdr:colOff>
      <xdr:row>57</xdr:row>
      <xdr:rowOff>70256</xdr:rowOff>
    </xdr:to>
    <xdr:sp macro="" textlink="">
      <xdr:nvSpPr>
        <xdr:cNvPr id="587" name="フローチャート: 判断 586">
          <a:extLst>
            <a:ext uri="{FF2B5EF4-FFF2-40B4-BE49-F238E27FC236}">
              <a16:creationId xmlns:a16="http://schemas.microsoft.com/office/drawing/2014/main" id="{799FAD40-D232-4007-B608-A7ADEB3764A6}"/>
            </a:ext>
          </a:extLst>
        </xdr:cNvPr>
        <xdr:cNvSpPr/>
      </xdr:nvSpPr>
      <xdr:spPr>
        <a:xfrm>
          <a:off x="13652500" y="97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61383</xdr:rowOff>
    </xdr:from>
    <xdr:ext cx="534377" cy="259045"/>
    <xdr:sp macro="" textlink="">
      <xdr:nvSpPr>
        <xdr:cNvPr id="588" name="テキスト ボックス 587">
          <a:extLst>
            <a:ext uri="{FF2B5EF4-FFF2-40B4-BE49-F238E27FC236}">
              <a16:creationId xmlns:a16="http://schemas.microsoft.com/office/drawing/2014/main" id="{CA2D885D-B8BF-4E04-87C3-85C8A76C3A03}"/>
            </a:ext>
          </a:extLst>
        </xdr:cNvPr>
        <xdr:cNvSpPr txBox="1"/>
      </xdr:nvSpPr>
      <xdr:spPr>
        <a:xfrm>
          <a:off x="13436111" y="983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162235</xdr:rowOff>
    </xdr:from>
    <xdr:to>
      <xdr:col>67</xdr:col>
      <xdr:colOff>101600</xdr:colOff>
      <xdr:row>57</xdr:row>
      <xdr:rowOff>92385</xdr:rowOff>
    </xdr:to>
    <xdr:sp macro="" textlink="">
      <xdr:nvSpPr>
        <xdr:cNvPr id="589" name="フローチャート: 判断 588">
          <a:extLst>
            <a:ext uri="{FF2B5EF4-FFF2-40B4-BE49-F238E27FC236}">
              <a16:creationId xmlns:a16="http://schemas.microsoft.com/office/drawing/2014/main" id="{99699598-B67A-4152-8F98-85502D748EBA}"/>
            </a:ext>
          </a:extLst>
        </xdr:cNvPr>
        <xdr:cNvSpPr/>
      </xdr:nvSpPr>
      <xdr:spPr>
        <a:xfrm>
          <a:off x="12763500" y="97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83512</xdr:rowOff>
    </xdr:from>
    <xdr:ext cx="534377" cy="259045"/>
    <xdr:sp macro="" textlink="">
      <xdr:nvSpPr>
        <xdr:cNvPr id="590" name="テキスト ボックス 589">
          <a:extLst>
            <a:ext uri="{FF2B5EF4-FFF2-40B4-BE49-F238E27FC236}">
              <a16:creationId xmlns:a16="http://schemas.microsoft.com/office/drawing/2014/main" id="{AC22C4EA-0067-45FF-B9F2-E9A14BFF45CE}"/>
            </a:ext>
          </a:extLst>
        </xdr:cNvPr>
        <xdr:cNvSpPr txBox="1"/>
      </xdr:nvSpPr>
      <xdr:spPr>
        <a:xfrm>
          <a:off x="12547111" y="985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5232A9D4-89CC-44ED-A8BA-F0D0C3BA6C92}"/>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8A4FF06E-CB98-477F-85F5-50B838E2C92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85D0B7C8-40FE-4481-BBFF-F5BE61CB5658}"/>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3252847B-4DAF-42BD-8FAA-84AC2E5F45E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197E1E6C-1B4C-4B51-ADC6-6DAA2884864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13768</xdr:rowOff>
    </xdr:from>
    <xdr:to>
      <xdr:col>85</xdr:col>
      <xdr:colOff>177800</xdr:colOff>
      <xdr:row>57</xdr:row>
      <xdr:rowOff>115368</xdr:rowOff>
    </xdr:to>
    <xdr:sp macro="" textlink="">
      <xdr:nvSpPr>
        <xdr:cNvPr id="596" name="楕円 595">
          <a:extLst>
            <a:ext uri="{FF2B5EF4-FFF2-40B4-BE49-F238E27FC236}">
              <a16:creationId xmlns:a16="http://schemas.microsoft.com/office/drawing/2014/main" id="{F5D69BCA-C20C-4697-899D-793DBF592A2C}"/>
            </a:ext>
          </a:extLst>
        </xdr:cNvPr>
        <xdr:cNvSpPr/>
      </xdr:nvSpPr>
      <xdr:spPr>
        <a:xfrm>
          <a:off x="16268700" y="978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100145</xdr:rowOff>
    </xdr:from>
    <xdr:ext cx="534377" cy="259045"/>
    <xdr:sp macro="" textlink="">
      <xdr:nvSpPr>
        <xdr:cNvPr id="597" name="教育費該当値テキスト">
          <a:extLst>
            <a:ext uri="{FF2B5EF4-FFF2-40B4-BE49-F238E27FC236}">
              <a16:creationId xmlns:a16="http://schemas.microsoft.com/office/drawing/2014/main" id="{BF0B017B-2BB4-4D02-866B-C92718CFA722}"/>
            </a:ext>
          </a:extLst>
        </xdr:cNvPr>
        <xdr:cNvSpPr txBox="1"/>
      </xdr:nvSpPr>
      <xdr:spPr>
        <a:xfrm>
          <a:off x="16370300" y="970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4931</xdr:rowOff>
    </xdr:from>
    <xdr:to>
      <xdr:col>81</xdr:col>
      <xdr:colOff>101600</xdr:colOff>
      <xdr:row>57</xdr:row>
      <xdr:rowOff>106531</xdr:rowOff>
    </xdr:to>
    <xdr:sp macro="" textlink="">
      <xdr:nvSpPr>
        <xdr:cNvPr id="598" name="楕円 597">
          <a:extLst>
            <a:ext uri="{FF2B5EF4-FFF2-40B4-BE49-F238E27FC236}">
              <a16:creationId xmlns:a16="http://schemas.microsoft.com/office/drawing/2014/main" id="{E12149CD-CB36-4292-B18D-33FF17D11DB7}"/>
            </a:ext>
          </a:extLst>
        </xdr:cNvPr>
        <xdr:cNvSpPr/>
      </xdr:nvSpPr>
      <xdr:spPr>
        <a:xfrm>
          <a:off x="15430500" y="977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97658</xdr:rowOff>
    </xdr:from>
    <xdr:ext cx="534377" cy="259045"/>
    <xdr:sp macro="" textlink="">
      <xdr:nvSpPr>
        <xdr:cNvPr id="599" name="テキスト ボックス 598">
          <a:extLst>
            <a:ext uri="{FF2B5EF4-FFF2-40B4-BE49-F238E27FC236}">
              <a16:creationId xmlns:a16="http://schemas.microsoft.com/office/drawing/2014/main" id="{7B4FF627-B1FA-48B2-8593-337056B0A223}"/>
            </a:ext>
          </a:extLst>
        </xdr:cNvPr>
        <xdr:cNvSpPr txBox="1"/>
      </xdr:nvSpPr>
      <xdr:spPr>
        <a:xfrm>
          <a:off x="15214111" y="987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165499</xdr:rowOff>
    </xdr:from>
    <xdr:to>
      <xdr:col>76</xdr:col>
      <xdr:colOff>165100</xdr:colOff>
      <xdr:row>57</xdr:row>
      <xdr:rowOff>95649</xdr:rowOff>
    </xdr:to>
    <xdr:sp macro="" textlink="">
      <xdr:nvSpPr>
        <xdr:cNvPr id="600" name="楕円 599">
          <a:extLst>
            <a:ext uri="{FF2B5EF4-FFF2-40B4-BE49-F238E27FC236}">
              <a16:creationId xmlns:a16="http://schemas.microsoft.com/office/drawing/2014/main" id="{D94F5734-71B9-465B-BD6D-D30F4A2FBC7B}"/>
            </a:ext>
          </a:extLst>
        </xdr:cNvPr>
        <xdr:cNvSpPr/>
      </xdr:nvSpPr>
      <xdr:spPr>
        <a:xfrm>
          <a:off x="14541500" y="97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86776</xdr:rowOff>
    </xdr:from>
    <xdr:ext cx="534377" cy="259045"/>
    <xdr:sp macro="" textlink="">
      <xdr:nvSpPr>
        <xdr:cNvPr id="601" name="テキスト ボックス 600">
          <a:extLst>
            <a:ext uri="{FF2B5EF4-FFF2-40B4-BE49-F238E27FC236}">
              <a16:creationId xmlns:a16="http://schemas.microsoft.com/office/drawing/2014/main" id="{319A18F7-A4B7-48D4-9689-CA2F0C92D8BA}"/>
            </a:ext>
          </a:extLst>
        </xdr:cNvPr>
        <xdr:cNvSpPr txBox="1"/>
      </xdr:nvSpPr>
      <xdr:spPr>
        <a:xfrm>
          <a:off x="14325111" y="985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168174</xdr:rowOff>
    </xdr:from>
    <xdr:to>
      <xdr:col>72</xdr:col>
      <xdr:colOff>38100</xdr:colOff>
      <xdr:row>56</xdr:row>
      <xdr:rowOff>98324</xdr:rowOff>
    </xdr:to>
    <xdr:sp macro="" textlink="">
      <xdr:nvSpPr>
        <xdr:cNvPr id="602" name="楕円 601">
          <a:extLst>
            <a:ext uri="{FF2B5EF4-FFF2-40B4-BE49-F238E27FC236}">
              <a16:creationId xmlns:a16="http://schemas.microsoft.com/office/drawing/2014/main" id="{7005300A-03ED-4752-B02D-A8373D3D9B2F}"/>
            </a:ext>
          </a:extLst>
        </xdr:cNvPr>
        <xdr:cNvSpPr/>
      </xdr:nvSpPr>
      <xdr:spPr>
        <a:xfrm>
          <a:off x="13652500" y="95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114851</xdr:rowOff>
    </xdr:from>
    <xdr:ext cx="534377" cy="259045"/>
    <xdr:sp macro="" textlink="">
      <xdr:nvSpPr>
        <xdr:cNvPr id="603" name="テキスト ボックス 602">
          <a:extLst>
            <a:ext uri="{FF2B5EF4-FFF2-40B4-BE49-F238E27FC236}">
              <a16:creationId xmlns:a16="http://schemas.microsoft.com/office/drawing/2014/main" id="{FBEA858A-4F91-4696-B492-319C14B3B32B}"/>
            </a:ext>
          </a:extLst>
        </xdr:cNvPr>
        <xdr:cNvSpPr txBox="1"/>
      </xdr:nvSpPr>
      <xdr:spPr>
        <a:xfrm>
          <a:off x="13436111" y="937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54779</xdr:rowOff>
    </xdr:from>
    <xdr:to>
      <xdr:col>67</xdr:col>
      <xdr:colOff>101600</xdr:colOff>
      <xdr:row>56</xdr:row>
      <xdr:rowOff>156379</xdr:rowOff>
    </xdr:to>
    <xdr:sp macro="" textlink="">
      <xdr:nvSpPr>
        <xdr:cNvPr id="604" name="楕円 603">
          <a:extLst>
            <a:ext uri="{FF2B5EF4-FFF2-40B4-BE49-F238E27FC236}">
              <a16:creationId xmlns:a16="http://schemas.microsoft.com/office/drawing/2014/main" id="{AE0EA2EC-1CFB-473C-AF70-BFB6FB16CEF1}"/>
            </a:ext>
          </a:extLst>
        </xdr:cNvPr>
        <xdr:cNvSpPr/>
      </xdr:nvSpPr>
      <xdr:spPr>
        <a:xfrm>
          <a:off x="12763500" y="965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1456</xdr:rowOff>
    </xdr:from>
    <xdr:ext cx="534377" cy="259045"/>
    <xdr:sp macro="" textlink="">
      <xdr:nvSpPr>
        <xdr:cNvPr id="605" name="テキスト ボックス 604">
          <a:extLst>
            <a:ext uri="{FF2B5EF4-FFF2-40B4-BE49-F238E27FC236}">
              <a16:creationId xmlns:a16="http://schemas.microsoft.com/office/drawing/2014/main" id="{7B0F292D-6E00-4D72-ADF2-30FCF4EDD4BD}"/>
            </a:ext>
          </a:extLst>
        </xdr:cNvPr>
        <xdr:cNvSpPr txBox="1"/>
      </xdr:nvSpPr>
      <xdr:spPr>
        <a:xfrm>
          <a:off x="12547111" y="943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299F3B80-0E7B-4E9C-A2F4-A58E78B88B7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B00BC5DB-2B0D-4768-AAB5-434B6B55B78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3D8E214A-E21C-45A9-B7D8-CB7F174951F8}"/>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8E8B8CC3-2FCC-4CFA-B71C-A29891B41B2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674BCFE2-8F70-4F14-9CC6-E2FFD71D9B04}"/>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1F910C44-91D9-4027-BB2F-E1B9B5A777BF}"/>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E94FD5A2-B61C-48E6-8D2A-1EC62FB46F1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F610C005-7829-4B9C-815D-B9E13E17BA77}"/>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8F128DB2-8AF7-4BE9-BCAD-01A4046DBAF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E9110750-D041-4DEF-8FE2-2A8A07A495C8}"/>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5095E171-F042-44CD-864A-EEB5255D6291}"/>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248A7E17-C1E5-4E92-85B6-1A3FFF123DB9}"/>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EDBC5E9B-7F7B-4992-ACF4-604251175322}"/>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2E128E2E-EC36-41E2-9C6E-94D8ADB76C29}"/>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486559ED-B9BF-4A7D-9428-28CD5E56DADA}"/>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CEE909FC-6525-43B5-B55E-26653FB30EF9}"/>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F596312E-A581-483F-AF4B-6006A963A796}"/>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64858CD1-F3FF-4B13-A43C-0FBD7AEBBFBD}"/>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F3FBEA4-7CD0-4426-A9E9-208518A168D8}"/>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51B71E2B-070C-49E8-870E-FDEAF2F979B7}"/>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71DB6475-2624-4A16-8C88-8FBB1CE03A7A}"/>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3D2718F1-FFBD-4B2F-B8DD-AB48503DFE62}"/>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EED511E5-E030-43F1-931D-81FB6228A4B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1E0B830-5862-475C-8A6D-DC20BD3A4884}"/>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AF4F5051-4FF8-4AD3-98F0-F4FA055BF5CF}"/>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D9BD8327-A0D7-49B3-BEC1-19115DBC4606}"/>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9F331113-8A81-458E-81D4-2A6C8F519E24}"/>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50CA14F5-2E00-4E90-8754-08E5E23A554A}"/>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B707939D-CC55-424B-B7DC-BACCAC3CCA81}"/>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1CDF5ECE-F3ED-4242-A786-B78FCB5D4EC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36409EE4-BCB7-4173-8EB2-BF933CD8A59F}"/>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EE5BAC69-0BC3-40B0-9DDC-CE214CD29518}"/>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66DB8B09-7100-406C-895D-E2B83D814358}"/>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96053</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D48BDFC4-89EA-4D7F-8679-6E203931CA61}"/>
            </a:ext>
          </a:extLst>
        </xdr:cNvPr>
        <xdr:cNvCxnSpPr/>
      </xdr:nvCxnSpPr>
      <xdr:spPr>
        <a:xfrm>
          <a:off x="14592300" y="13640603"/>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64160612-31A0-4016-9974-DBB801611F79}"/>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4F03A817-81A1-4B7C-8A15-4AB7EDC9A15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96053</xdr:rowOff>
    </xdr:from>
    <xdr:to>
      <xdr:col>76</xdr:col>
      <xdr:colOff>114300</xdr:colOff>
      <xdr:row>79</xdr:row>
      <xdr:rowOff>97948</xdr:rowOff>
    </xdr:to>
    <xdr:cxnSp macro="">
      <xdr:nvCxnSpPr>
        <xdr:cNvPr id="642" name="直線コネクタ 641">
          <a:extLst>
            <a:ext uri="{FF2B5EF4-FFF2-40B4-BE49-F238E27FC236}">
              <a16:creationId xmlns:a16="http://schemas.microsoft.com/office/drawing/2014/main" id="{82B34B17-DFE4-4F62-A49C-5D0908E114F3}"/>
            </a:ext>
          </a:extLst>
        </xdr:cNvPr>
        <xdr:cNvCxnSpPr/>
      </xdr:nvCxnSpPr>
      <xdr:spPr>
        <a:xfrm flipV="1">
          <a:off x="13703300" y="13640603"/>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89222140-FBD9-43A1-8298-90B9C4AD1492}"/>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E829E995-7ED9-4F80-A43E-DFFD8DA4BE96}"/>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97948</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4F4E4AA9-DA1F-4AF9-B61F-79DC9C10DE8F}"/>
            </a:ext>
          </a:extLst>
        </xdr:cNvPr>
        <xdr:cNvCxnSpPr/>
      </xdr:nvCxnSpPr>
      <xdr:spPr>
        <a:xfrm flipV="1">
          <a:off x="12814300" y="13642498"/>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18528</xdr:rowOff>
    </xdr:from>
    <xdr:to>
      <xdr:col>72</xdr:col>
      <xdr:colOff>38100</xdr:colOff>
      <xdr:row>79</xdr:row>
      <xdr:rowOff>120128</xdr:rowOff>
    </xdr:to>
    <xdr:sp macro="" textlink="">
      <xdr:nvSpPr>
        <xdr:cNvPr id="646" name="フローチャート: 判断 645">
          <a:extLst>
            <a:ext uri="{FF2B5EF4-FFF2-40B4-BE49-F238E27FC236}">
              <a16:creationId xmlns:a16="http://schemas.microsoft.com/office/drawing/2014/main" id="{6BD49A48-8C1E-4E56-A0D0-312976CCBD6D}"/>
            </a:ext>
          </a:extLst>
        </xdr:cNvPr>
        <xdr:cNvSpPr/>
      </xdr:nvSpPr>
      <xdr:spPr>
        <a:xfrm>
          <a:off x="13652500" y="1356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136655</xdr:rowOff>
    </xdr:from>
    <xdr:ext cx="469744" cy="259045"/>
    <xdr:sp macro="" textlink="">
      <xdr:nvSpPr>
        <xdr:cNvPr id="647" name="テキスト ボックス 646">
          <a:extLst>
            <a:ext uri="{FF2B5EF4-FFF2-40B4-BE49-F238E27FC236}">
              <a16:creationId xmlns:a16="http://schemas.microsoft.com/office/drawing/2014/main" id="{8BCB4DAC-2388-4891-BF88-4C52EEABAB3C}"/>
            </a:ext>
          </a:extLst>
        </xdr:cNvPr>
        <xdr:cNvSpPr txBox="1"/>
      </xdr:nvSpPr>
      <xdr:spPr>
        <a:xfrm>
          <a:off x="13468428" y="1333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23295</xdr:rowOff>
    </xdr:from>
    <xdr:to>
      <xdr:col>67</xdr:col>
      <xdr:colOff>101600</xdr:colOff>
      <xdr:row>79</xdr:row>
      <xdr:rowOff>124895</xdr:rowOff>
    </xdr:to>
    <xdr:sp macro="" textlink="">
      <xdr:nvSpPr>
        <xdr:cNvPr id="648" name="フローチャート: 判断 647">
          <a:extLst>
            <a:ext uri="{FF2B5EF4-FFF2-40B4-BE49-F238E27FC236}">
              <a16:creationId xmlns:a16="http://schemas.microsoft.com/office/drawing/2014/main" id="{D97088CC-35F2-4241-B65C-B5B1409B5EBE}"/>
            </a:ext>
          </a:extLst>
        </xdr:cNvPr>
        <xdr:cNvSpPr/>
      </xdr:nvSpPr>
      <xdr:spPr>
        <a:xfrm>
          <a:off x="12763500" y="1356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141422</xdr:rowOff>
    </xdr:from>
    <xdr:ext cx="469744" cy="259045"/>
    <xdr:sp macro="" textlink="">
      <xdr:nvSpPr>
        <xdr:cNvPr id="649" name="テキスト ボックス 648">
          <a:extLst>
            <a:ext uri="{FF2B5EF4-FFF2-40B4-BE49-F238E27FC236}">
              <a16:creationId xmlns:a16="http://schemas.microsoft.com/office/drawing/2014/main" id="{CF57026E-FDD9-484C-8450-D85760E95346}"/>
            </a:ext>
          </a:extLst>
        </xdr:cNvPr>
        <xdr:cNvSpPr txBox="1"/>
      </xdr:nvSpPr>
      <xdr:spPr>
        <a:xfrm>
          <a:off x="12579428" y="133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38AE36D6-36D4-4078-B76B-5B74D2DCBE93}"/>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A65272C7-FC5C-480F-8372-6F252BA7A1FA}"/>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B009C825-21EB-4FB6-BA65-FCF2E9D91B5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1DB25E75-BBD2-4CE8-96A7-0AC9BD5EB1CC}"/>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BB22A5E-06D6-4373-81A5-7FDD2656BD9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381164C5-5119-43A6-ACB0-351E5400B353}"/>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249299" cy="259045"/>
    <xdr:sp macro="" textlink="">
      <xdr:nvSpPr>
        <xdr:cNvPr id="656" name="災害復旧費該当値テキスト">
          <a:extLst>
            <a:ext uri="{FF2B5EF4-FFF2-40B4-BE49-F238E27FC236}">
              <a16:creationId xmlns:a16="http://schemas.microsoft.com/office/drawing/2014/main" id="{5CB766B2-61B1-4636-9149-5279CA87536E}"/>
            </a:ext>
          </a:extLst>
        </xdr:cNvPr>
        <xdr:cNvSpPr txBox="1"/>
      </xdr:nvSpPr>
      <xdr:spPr>
        <a:xfrm>
          <a:off x="16370300" y="13538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1E1768AA-EFC0-4A78-AC97-7D7EE1C6266E}"/>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EDAD2F15-1BA1-4E5F-83F2-61A00A8A29CA}"/>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45253</xdr:rowOff>
    </xdr:from>
    <xdr:to>
      <xdr:col>76</xdr:col>
      <xdr:colOff>165100</xdr:colOff>
      <xdr:row>79</xdr:row>
      <xdr:rowOff>146853</xdr:rowOff>
    </xdr:to>
    <xdr:sp macro="" textlink="">
      <xdr:nvSpPr>
        <xdr:cNvPr id="659" name="楕円 658">
          <a:extLst>
            <a:ext uri="{FF2B5EF4-FFF2-40B4-BE49-F238E27FC236}">
              <a16:creationId xmlns:a16="http://schemas.microsoft.com/office/drawing/2014/main" id="{2B9B2B88-02DB-4A9B-B2E6-2CF04A7D762B}"/>
            </a:ext>
          </a:extLst>
        </xdr:cNvPr>
        <xdr:cNvSpPr/>
      </xdr:nvSpPr>
      <xdr:spPr>
        <a:xfrm>
          <a:off x="14541500" y="135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137980</xdr:rowOff>
    </xdr:from>
    <xdr:ext cx="378565" cy="259045"/>
    <xdr:sp macro="" textlink="">
      <xdr:nvSpPr>
        <xdr:cNvPr id="660" name="テキスト ボックス 659">
          <a:extLst>
            <a:ext uri="{FF2B5EF4-FFF2-40B4-BE49-F238E27FC236}">
              <a16:creationId xmlns:a16="http://schemas.microsoft.com/office/drawing/2014/main" id="{83943CBE-CCBB-4008-90FB-F492726A2CC5}"/>
            </a:ext>
          </a:extLst>
        </xdr:cNvPr>
        <xdr:cNvSpPr txBox="1"/>
      </xdr:nvSpPr>
      <xdr:spPr>
        <a:xfrm>
          <a:off x="14403017" y="13682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47148</xdr:rowOff>
    </xdr:from>
    <xdr:to>
      <xdr:col>72</xdr:col>
      <xdr:colOff>38100</xdr:colOff>
      <xdr:row>79</xdr:row>
      <xdr:rowOff>148748</xdr:rowOff>
    </xdr:to>
    <xdr:sp macro="" textlink="">
      <xdr:nvSpPr>
        <xdr:cNvPr id="661" name="楕円 660">
          <a:extLst>
            <a:ext uri="{FF2B5EF4-FFF2-40B4-BE49-F238E27FC236}">
              <a16:creationId xmlns:a16="http://schemas.microsoft.com/office/drawing/2014/main" id="{0706CF3D-91AF-46BC-9FCC-A1E5C02D6BC4}"/>
            </a:ext>
          </a:extLst>
        </xdr:cNvPr>
        <xdr:cNvSpPr/>
      </xdr:nvSpPr>
      <xdr:spPr>
        <a:xfrm>
          <a:off x="13652500" y="135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139875</xdr:rowOff>
    </xdr:from>
    <xdr:ext cx="378565" cy="259045"/>
    <xdr:sp macro="" textlink="">
      <xdr:nvSpPr>
        <xdr:cNvPr id="662" name="テキスト ボックス 661">
          <a:extLst>
            <a:ext uri="{FF2B5EF4-FFF2-40B4-BE49-F238E27FC236}">
              <a16:creationId xmlns:a16="http://schemas.microsoft.com/office/drawing/2014/main" id="{7BAF6EA3-E572-41FC-A204-EFDA62DF3014}"/>
            </a:ext>
          </a:extLst>
        </xdr:cNvPr>
        <xdr:cNvSpPr txBox="1"/>
      </xdr:nvSpPr>
      <xdr:spPr>
        <a:xfrm>
          <a:off x="13514017" y="13684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EF4F51BB-8E87-44E2-870A-317565F84425}"/>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DD97F32C-EFDC-47FD-B0DA-A3449E519EDB}"/>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84B92D1F-BD2D-45FE-84B3-B19E176EB4FE}"/>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18B46D70-98AC-46CE-B2AA-0F50E34091B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4494DB55-D1C8-4CEB-B4A9-2BF1090B55E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8A87172-03E6-44F7-A195-34EC8A52091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31854CB0-6EBA-4E95-B1ED-99478AD64A28}"/>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C54A0FFF-A57E-4DC0-9825-35524F1D5B0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AAF288A3-B04D-48E6-9597-D9B7C175A66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3670B38E-FBA0-419A-A5E6-96F6904CF64B}"/>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35CDE9-7B2E-4B7B-90C9-03F674CAC34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272654A1-70FC-4821-9943-7E28880241C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63DF5F68-2893-48C9-BB70-1FFAAE14147B}"/>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9DAF7D6D-5D49-4F32-80A0-09E263417AC2}"/>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75DD6749-49B0-44DA-8C89-C6C4C1880B0F}"/>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F8F548EF-FB11-4E4C-85FA-BEB31B4817C8}"/>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931B862E-959C-4A21-9C4C-0DFCD088195A}"/>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437F65B2-6C6F-4F5A-886B-97427CF7180B}"/>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A22B8747-BF28-4A31-A59C-5ECDC31B8E92}"/>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8371B951-8A38-46E2-AC76-355FD77E833A}"/>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E11AEF1F-D658-480A-8D60-1388CAA4CAC9}"/>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7CE64434-489C-44FE-B03C-945A8DB0C713}"/>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DA958B61-4F1D-47D1-BF6B-1328E82B3BBD}"/>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6A2165D4-A656-44B1-82A7-EF98B88CD343}"/>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877DDF15-DE3E-4483-B542-33699F2F7EB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25E68E8-C6B5-4070-890B-D54D0A5F6F54}"/>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31B2D2C7-DCB2-44DC-B5B3-0430415C9F42}"/>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BB9A99BE-E310-41AA-B4BA-30CAE02980BB}"/>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5ABCE03-A470-4DF8-B6E2-2817794F2EC7}"/>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40C055D-A099-4FD5-A893-4E2950B7C23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50005</xdr:rowOff>
    </xdr:from>
    <xdr:to>
      <xdr:col>85</xdr:col>
      <xdr:colOff>127000</xdr:colOff>
      <xdr:row>96</xdr:row>
      <xdr:rowOff>83136</xdr:rowOff>
    </xdr:to>
    <xdr:cxnSp macro="">
      <xdr:nvCxnSpPr>
        <xdr:cNvPr id="693" name="直線コネクタ 692">
          <a:extLst>
            <a:ext uri="{FF2B5EF4-FFF2-40B4-BE49-F238E27FC236}">
              <a16:creationId xmlns:a16="http://schemas.microsoft.com/office/drawing/2014/main" id="{8B4C16F7-FFB5-4FF4-9E39-DC3E98309381}"/>
            </a:ext>
          </a:extLst>
        </xdr:cNvPr>
        <xdr:cNvCxnSpPr/>
      </xdr:nvCxnSpPr>
      <xdr:spPr>
        <a:xfrm flipV="1">
          <a:off x="15481300" y="16509205"/>
          <a:ext cx="838200" cy="3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4" name="公債費平均値テキスト">
          <a:extLst>
            <a:ext uri="{FF2B5EF4-FFF2-40B4-BE49-F238E27FC236}">
              <a16:creationId xmlns:a16="http://schemas.microsoft.com/office/drawing/2014/main" id="{FC08D19F-78A6-4D9E-8DDE-36D0CF259058}"/>
            </a:ext>
          </a:extLst>
        </xdr:cNvPr>
        <xdr:cNvSpPr txBox="1"/>
      </xdr:nvSpPr>
      <xdr:spPr>
        <a:xfrm>
          <a:off x="16370300" y="1644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7EFF79E1-6C73-48A2-A187-9F5965283D82}"/>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83136</xdr:rowOff>
    </xdr:from>
    <xdr:to>
      <xdr:col>81</xdr:col>
      <xdr:colOff>50800</xdr:colOff>
      <xdr:row>96</xdr:row>
      <xdr:rowOff>114562</xdr:rowOff>
    </xdr:to>
    <xdr:cxnSp macro="">
      <xdr:nvCxnSpPr>
        <xdr:cNvPr id="696" name="直線コネクタ 695">
          <a:extLst>
            <a:ext uri="{FF2B5EF4-FFF2-40B4-BE49-F238E27FC236}">
              <a16:creationId xmlns:a16="http://schemas.microsoft.com/office/drawing/2014/main" id="{C06E77D8-A215-4DDD-8373-1A0D1928CBA9}"/>
            </a:ext>
          </a:extLst>
        </xdr:cNvPr>
        <xdr:cNvCxnSpPr/>
      </xdr:nvCxnSpPr>
      <xdr:spPr>
        <a:xfrm flipV="1">
          <a:off x="14592300" y="16542336"/>
          <a:ext cx="889000" cy="3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A7F662E9-E84F-4F3F-AEB5-523129576C13}"/>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70B2FD1D-DD88-41A9-8B48-19725E7DEDEF}"/>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114562</xdr:rowOff>
    </xdr:from>
    <xdr:to>
      <xdr:col>76</xdr:col>
      <xdr:colOff>114300</xdr:colOff>
      <xdr:row>96</xdr:row>
      <xdr:rowOff>144149</xdr:rowOff>
    </xdr:to>
    <xdr:cxnSp macro="">
      <xdr:nvCxnSpPr>
        <xdr:cNvPr id="699" name="直線コネクタ 698">
          <a:extLst>
            <a:ext uri="{FF2B5EF4-FFF2-40B4-BE49-F238E27FC236}">
              <a16:creationId xmlns:a16="http://schemas.microsoft.com/office/drawing/2014/main" id="{C31AB60B-7456-43CF-BE47-1216F1F28C63}"/>
            </a:ext>
          </a:extLst>
        </xdr:cNvPr>
        <xdr:cNvCxnSpPr/>
      </xdr:nvCxnSpPr>
      <xdr:spPr>
        <a:xfrm flipV="1">
          <a:off x="13703300" y="16573762"/>
          <a:ext cx="8890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6F6132F1-42E5-4507-B8D5-0A4476D03D7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176A6C5E-F4CF-4EB4-8A20-96D5A4C5BD4A}"/>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144149</xdr:rowOff>
    </xdr:from>
    <xdr:to>
      <xdr:col>71</xdr:col>
      <xdr:colOff>177800</xdr:colOff>
      <xdr:row>96</xdr:row>
      <xdr:rowOff>144873</xdr:rowOff>
    </xdr:to>
    <xdr:cxnSp macro="">
      <xdr:nvCxnSpPr>
        <xdr:cNvPr id="702" name="直線コネクタ 701">
          <a:extLst>
            <a:ext uri="{FF2B5EF4-FFF2-40B4-BE49-F238E27FC236}">
              <a16:creationId xmlns:a16="http://schemas.microsoft.com/office/drawing/2014/main" id="{539B3464-B5E2-4824-82A2-29416A3EDF0C}"/>
            </a:ext>
          </a:extLst>
        </xdr:cNvPr>
        <xdr:cNvCxnSpPr/>
      </xdr:nvCxnSpPr>
      <xdr:spPr>
        <a:xfrm flipV="1">
          <a:off x="12814300" y="1660334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86271</xdr:rowOff>
    </xdr:from>
    <xdr:to>
      <xdr:col>72</xdr:col>
      <xdr:colOff>38100</xdr:colOff>
      <xdr:row>97</xdr:row>
      <xdr:rowOff>16421</xdr:rowOff>
    </xdr:to>
    <xdr:sp macro="" textlink="">
      <xdr:nvSpPr>
        <xdr:cNvPr id="703" name="フローチャート: 判断 702">
          <a:extLst>
            <a:ext uri="{FF2B5EF4-FFF2-40B4-BE49-F238E27FC236}">
              <a16:creationId xmlns:a16="http://schemas.microsoft.com/office/drawing/2014/main" id="{5FA971CE-375B-412B-8A9E-2CED272EBEAE}"/>
            </a:ext>
          </a:extLst>
        </xdr:cNvPr>
        <xdr:cNvSpPr/>
      </xdr:nvSpPr>
      <xdr:spPr>
        <a:xfrm>
          <a:off x="13652500" y="165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32948</xdr:rowOff>
    </xdr:from>
    <xdr:ext cx="534377" cy="259045"/>
    <xdr:sp macro="" textlink="">
      <xdr:nvSpPr>
        <xdr:cNvPr id="704" name="テキスト ボックス 703">
          <a:extLst>
            <a:ext uri="{FF2B5EF4-FFF2-40B4-BE49-F238E27FC236}">
              <a16:creationId xmlns:a16="http://schemas.microsoft.com/office/drawing/2014/main" id="{10DDB277-8FA6-4AFC-A741-50A3F2212F1E}"/>
            </a:ext>
          </a:extLst>
        </xdr:cNvPr>
        <xdr:cNvSpPr txBox="1"/>
      </xdr:nvSpPr>
      <xdr:spPr>
        <a:xfrm>
          <a:off x="13436111" y="163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84093</xdr:rowOff>
    </xdr:from>
    <xdr:to>
      <xdr:col>67</xdr:col>
      <xdr:colOff>101600</xdr:colOff>
      <xdr:row>97</xdr:row>
      <xdr:rowOff>14243</xdr:rowOff>
    </xdr:to>
    <xdr:sp macro="" textlink="">
      <xdr:nvSpPr>
        <xdr:cNvPr id="705" name="フローチャート: 判断 704">
          <a:extLst>
            <a:ext uri="{FF2B5EF4-FFF2-40B4-BE49-F238E27FC236}">
              <a16:creationId xmlns:a16="http://schemas.microsoft.com/office/drawing/2014/main" id="{9D5965CA-304F-45F0-822D-E4FCAEA41343}"/>
            </a:ext>
          </a:extLst>
        </xdr:cNvPr>
        <xdr:cNvSpPr/>
      </xdr:nvSpPr>
      <xdr:spPr>
        <a:xfrm>
          <a:off x="12763500" y="1654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30770</xdr:rowOff>
    </xdr:from>
    <xdr:ext cx="534377" cy="259045"/>
    <xdr:sp macro="" textlink="">
      <xdr:nvSpPr>
        <xdr:cNvPr id="706" name="テキスト ボックス 705">
          <a:extLst>
            <a:ext uri="{FF2B5EF4-FFF2-40B4-BE49-F238E27FC236}">
              <a16:creationId xmlns:a16="http://schemas.microsoft.com/office/drawing/2014/main" id="{27150AAD-3705-4495-A84B-11D0E2D07DEA}"/>
            </a:ext>
          </a:extLst>
        </xdr:cNvPr>
        <xdr:cNvSpPr txBox="1"/>
      </xdr:nvSpPr>
      <xdr:spPr>
        <a:xfrm>
          <a:off x="12547111" y="1631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AB0EB3AC-802F-4936-949E-AB633DF4411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35E57D04-B72A-4042-9E57-7FD14E83299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4ED51B98-DCA8-46FE-B69A-9382C5A2F88B}"/>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81494634-63D8-411A-B3A0-D4A0BDCC955C}"/>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360AF565-614A-420F-8F28-B1CF6BE95E53}"/>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170655</xdr:rowOff>
    </xdr:from>
    <xdr:to>
      <xdr:col>85</xdr:col>
      <xdr:colOff>177800</xdr:colOff>
      <xdr:row>96</xdr:row>
      <xdr:rowOff>100805</xdr:rowOff>
    </xdr:to>
    <xdr:sp macro="" textlink="">
      <xdr:nvSpPr>
        <xdr:cNvPr id="712" name="楕円 711">
          <a:extLst>
            <a:ext uri="{FF2B5EF4-FFF2-40B4-BE49-F238E27FC236}">
              <a16:creationId xmlns:a16="http://schemas.microsoft.com/office/drawing/2014/main" id="{7ACD7CB9-C936-493E-AFA6-DD2245405CD0}"/>
            </a:ext>
          </a:extLst>
        </xdr:cNvPr>
        <xdr:cNvSpPr/>
      </xdr:nvSpPr>
      <xdr:spPr>
        <a:xfrm>
          <a:off x="16268700" y="1645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22082</xdr:rowOff>
    </xdr:from>
    <xdr:ext cx="534377" cy="259045"/>
    <xdr:sp macro="" textlink="">
      <xdr:nvSpPr>
        <xdr:cNvPr id="713" name="公債費該当値テキスト">
          <a:extLst>
            <a:ext uri="{FF2B5EF4-FFF2-40B4-BE49-F238E27FC236}">
              <a16:creationId xmlns:a16="http://schemas.microsoft.com/office/drawing/2014/main" id="{C19BDB5B-6F2C-4D46-AC08-3962F5262CB4}"/>
            </a:ext>
          </a:extLst>
        </xdr:cNvPr>
        <xdr:cNvSpPr txBox="1"/>
      </xdr:nvSpPr>
      <xdr:spPr>
        <a:xfrm>
          <a:off x="16370300" y="1630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32336</xdr:rowOff>
    </xdr:from>
    <xdr:to>
      <xdr:col>81</xdr:col>
      <xdr:colOff>101600</xdr:colOff>
      <xdr:row>96</xdr:row>
      <xdr:rowOff>133936</xdr:rowOff>
    </xdr:to>
    <xdr:sp macro="" textlink="">
      <xdr:nvSpPr>
        <xdr:cNvPr id="714" name="楕円 713">
          <a:extLst>
            <a:ext uri="{FF2B5EF4-FFF2-40B4-BE49-F238E27FC236}">
              <a16:creationId xmlns:a16="http://schemas.microsoft.com/office/drawing/2014/main" id="{81E5694A-3810-4A66-9E75-06D70D486859}"/>
            </a:ext>
          </a:extLst>
        </xdr:cNvPr>
        <xdr:cNvSpPr/>
      </xdr:nvSpPr>
      <xdr:spPr>
        <a:xfrm>
          <a:off x="15430500" y="1649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125063</xdr:rowOff>
    </xdr:from>
    <xdr:ext cx="534377" cy="259045"/>
    <xdr:sp macro="" textlink="">
      <xdr:nvSpPr>
        <xdr:cNvPr id="715" name="テキスト ボックス 714">
          <a:extLst>
            <a:ext uri="{FF2B5EF4-FFF2-40B4-BE49-F238E27FC236}">
              <a16:creationId xmlns:a16="http://schemas.microsoft.com/office/drawing/2014/main" id="{197EE8C1-2E09-480D-997C-EB23A73165FC}"/>
            </a:ext>
          </a:extLst>
        </xdr:cNvPr>
        <xdr:cNvSpPr txBox="1"/>
      </xdr:nvSpPr>
      <xdr:spPr>
        <a:xfrm>
          <a:off x="15214111" y="1658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63762</xdr:rowOff>
    </xdr:from>
    <xdr:to>
      <xdr:col>76</xdr:col>
      <xdr:colOff>165100</xdr:colOff>
      <xdr:row>96</xdr:row>
      <xdr:rowOff>165362</xdr:rowOff>
    </xdr:to>
    <xdr:sp macro="" textlink="">
      <xdr:nvSpPr>
        <xdr:cNvPr id="716" name="楕円 715">
          <a:extLst>
            <a:ext uri="{FF2B5EF4-FFF2-40B4-BE49-F238E27FC236}">
              <a16:creationId xmlns:a16="http://schemas.microsoft.com/office/drawing/2014/main" id="{C159E24D-E26B-4C09-8A72-0885C4D8FF2C}"/>
            </a:ext>
          </a:extLst>
        </xdr:cNvPr>
        <xdr:cNvSpPr/>
      </xdr:nvSpPr>
      <xdr:spPr>
        <a:xfrm>
          <a:off x="14541500" y="165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156489</xdr:rowOff>
    </xdr:from>
    <xdr:ext cx="534377" cy="259045"/>
    <xdr:sp macro="" textlink="">
      <xdr:nvSpPr>
        <xdr:cNvPr id="717" name="テキスト ボックス 716">
          <a:extLst>
            <a:ext uri="{FF2B5EF4-FFF2-40B4-BE49-F238E27FC236}">
              <a16:creationId xmlns:a16="http://schemas.microsoft.com/office/drawing/2014/main" id="{48449020-7A97-4442-A150-3A009E042D3C}"/>
            </a:ext>
          </a:extLst>
        </xdr:cNvPr>
        <xdr:cNvSpPr txBox="1"/>
      </xdr:nvSpPr>
      <xdr:spPr>
        <a:xfrm>
          <a:off x="14325111" y="166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93349</xdr:rowOff>
    </xdr:from>
    <xdr:to>
      <xdr:col>72</xdr:col>
      <xdr:colOff>38100</xdr:colOff>
      <xdr:row>97</xdr:row>
      <xdr:rowOff>23499</xdr:rowOff>
    </xdr:to>
    <xdr:sp macro="" textlink="">
      <xdr:nvSpPr>
        <xdr:cNvPr id="718" name="楕円 717">
          <a:extLst>
            <a:ext uri="{FF2B5EF4-FFF2-40B4-BE49-F238E27FC236}">
              <a16:creationId xmlns:a16="http://schemas.microsoft.com/office/drawing/2014/main" id="{2102A0C5-5A98-418C-979A-179C4C7A02FE}"/>
            </a:ext>
          </a:extLst>
        </xdr:cNvPr>
        <xdr:cNvSpPr/>
      </xdr:nvSpPr>
      <xdr:spPr>
        <a:xfrm>
          <a:off x="13652500" y="165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14626</xdr:rowOff>
    </xdr:from>
    <xdr:ext cx="534377" cy="259045"/>
    <xdr:sp macro="" textlink="">
      <xdr:nvSpPr>
        <xdr:cNvPr id="719" name="テキスト ボックス 718">
          <a:extLst>
            <a:ext uri="{FF2B5EF4-FFF2-40B4-BE49-F238E27FC236}">
              <a16:creationId xmlns:a16="http://schemas.microsoft.com/office/drawing/2014/main" id="{6B7DD945-D2CE-4CEE-988C-A02921BF46DA}"/>
            </a:ext>
          </a:extLst>
        </xdr:cNvPr>
        <xdr:cNvSpPr txBox="1"/>
      </xdr:nvSpPr>
      <xdr:spPr>
        <a:xfrm>
          <a:off x="13436111" y="1664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94073</xdr:rowOff>
    </xdr:from>
    <xdr:to>
      <xdr:col>67</xdr:col>
      <xdr:colOff>101600</xdr:colOff>
      <xdr:row>97</xdr:row>
      <xdr:rowOff>24223</xdr:rowOff>
    </xdr:to>
    <xdr:sp macro="" textlink="">
      <xdr:nvSpPr>
        <xdr:cNvPr id="720" name="楕円 719">
          <a:extLst>
            <a:ext uri="{FF2B5EF4-FFF2-40B4-BE49-F238E27FC236}">
              <a16:creationId xmlns:a16="http://schemas.microsoft.com/office/drawing/2014/main" id="{A468F8FE-35AA-461C-A6B7-3E25BCECCF5E}"/>
            </a:ext>
          </a:extLst>
        </xdr:cNvPr>
        <xdr:cNvSpPr/>
      </xdr:nvSpPr>
      <xdr:spPr>
        <a:xfrm>
          <a:off x="12763500" y="165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15350</xdr:rowOff>
    </xdr:from>
    <xdr:ext cx="534377" cy="259045"/>
    <xdr:sp macro="" textlink="">
      <xdr:nvSpPr>
        <xdr:cNvPr id="721" name="テキスト ボックス 720">
          <a:extLst>
            <a:ext uri="{FF2B5EF4-FFF2-40B4-BE49-F238E27FC236}">
              <a16:creationId xmlns:a16="http://schemas.microsoft.com/office/drawing/2014/main" id="{A124F738-A8FD-4A82-B34C-FC5B8EFBA1E0}"/>
            </a:ext>
          </a:extLst>
        </xdr:cNvPr>
        <xdr:cNvSpPr txBox="1"/>
      </xdr:nvSpPr>
      <xdr:spPr>
        <a:xfrm>
          <a:off x="12547111" y="166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C6CED86-894F-40B0-B192-E30F4D6B027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E5F22070-321F-47C0-BCC4-808BF6C409D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2AA2D713-94B8-4F2F-B872-3299D80CF91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542C8980-86DD-49C4-8E99-D93FD7E8955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2B76D3DC-B393-48C4-A91F-7E6592BDF782}"/>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ACD275A7-8959-48BD-8568-F8652CDBD9B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3A499850-DB23-4C40-8E85-5F903DFF3A6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860D6ECB-89A8-4E19-87D7-C86C034A2828}"/>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CBA5760B-450C-4718-A9FD-6ED8A9FA0FEB}"/>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AC64C5BE-D218-409B-A7B9-D2A1D954175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A169B242-58E6-4034-B4FB-877C60946DA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34B1F37-2DA9-4E1D-A240-1F24D9FAFE91}"/>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6ED52D13-592A-4AA9-BC38-21277153AD7A}"/>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326FACE1-8597-46BA-A611-2A7D8019AE7B}"/>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D2CF5110-D4C5-4289-9EC4-9ADCC1AE5914}"/>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E6C613C7-4837-4F86-8E36-F5658D475687}"/>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9544A695-D855-4789-9891-62F1C1360628}"/>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C405196D-1167-4807-953E-7733F566C858}"/>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25181DF2-B759-4911-A5A2-34D8647D2545}"/>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F6DD8985-4C7A-4E8E-AEDA-0E914207EDE3}"/>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7AACEA18-1686-4BC4-80DC-287CC4AD47FE}"/>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5B69FD7A-C3EA-4F71-B619-ACE01FEDEAE8}"/>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32F85457-6D8B-437E-9699-0231508C1511}"/>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58EB0BAA-690D-4173-99C9-22A530AE0965}"/>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97412534-D10B-4659-9B19-8EADEA315373}"/>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3604D51C-E4FE-4443-BD1D-B2FC24209026}"/>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C302C113-9925-4871-BE2F-82DD128BBB3C}"/>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CE25AD0E-122E-4655-8577-1DA40FA9822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CB1EE8BC-BE09-411C-AF74-BF2634F40C56}"/>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865B15E5-6B85-4697-8319-1E54186FC3B7}"/>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45D82079-8CA7-4ECF-9D69-C9DF6E0E0A7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45A6C39A-6D3C-4084-A2F4-2D066333DD2A}"/>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A1A787C7-16F3-48A6-9D61-EE1BB7113224}"/>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29E1077D-7BA7-43B0-A32D-AB944C9B1578}"/>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FA05CE35-24CB-467D-A6A8-36CA45B3A2C1}"/>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2CFBA230-E332-498C-8690-39B24179A66D}"/>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84191</xdr:rowOff>
    </xdr:from>
    <xdr:to>
      <xdr:col>102</xdr:col>
      <xdr:colOff>165100</xdr:colOff>
      <xdr:row>39</xdr:row>
      <xdr:rowOff>14341</xdr:rowOff>
    </xdr:to>
    <xdr:sp macro="" textlink="">
      <xdr:nvSpPr>
        <xdr:cNvPr id="758" name="フローチャート: 判断 757">
          <a:extLst>
            <a:ext uri="{FF2B5EF4-FFF2-40B4-BE49-F238E27FC236}">
              <a16:creationId xmlns:a16="http://schemas.microsoft.com/office/drawing/2014/main" id="{A3E7E6C1-B7D9-471D-B212-97F016C04F4D}"/>
            </a:ext>
          </a:extLst>
        </xdr:cNvPr>
        <xdr:cNvSpPr/>
      </xdr:nvSpPr>
      <xdr:spPr>
        <a:xfrm>
          <a:off x="19494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30868</xdr:rowOff>
    </xdr:from>
    <xdr:ext cx="378565" cy="259045"/>
    <xdr:sp macro="" textlink="">
      <xdr:nvSpPr>
        <xdr:cNvPr id="759" name="テキスト ボックス 758">
          <a:extLst>
            <a:ext uri="{FF2B5EF4-FFF2-40B4-BE49-F238E27FC236}">
              <a16:creationId xmlns:a16="http://schemas.microsoft.com/office/drawing/2014/main" id="{10283D40-7B12-476C-BBE8-C795BB880092}"/>
            </a:ext>
          </a:extLst>
        </xdr:cNvPr>
        <xdr:cNvSpPr txBox="1"/>
      </xdr:nvSpPr>
      <xdr:spPr>
        <a:xfrm>
          <a:off x="19356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81265</xdr:rowOff>
    </xdr:from>
    <xdr:to>
      <xdr:col>98</xdr:col>
      <xdr:colOff>38100</xdr:colOff>
      <xdr:row>39</xdr:row>
      <xdr:rowOff>11415</xdr:rowOff>
    </xdr:to>
    <xdr:sp macro="" textlink="">
      <xdr:nvSpPr>
        <xdr:cNvPr id="760" name="フローチャート: 判断 759">
          <a:extLst>
            <a:ext uri="{FF2B5EF4-FFF2-40B4-BE49-F238E27FC236}">
              <a16:creationId xmlns:a16="http://schemas.microsoft.com/office/drawing/2014/main" id="{BF259EC3-75F0-4EC7-8C75-5D8BB1CA0D04}"/>
            </a:ext>
          </a:extLst>
        </xdr:cNvPr>
        <xdr:cNvSpPr/>
      </xdr:nvSpPr>
      <xdr:spPr>
        <a:xfrm>
          <a:off x="18605500" y="659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27942</xdr:rowOff>
    </xdr:from>
    <xdr:ext cx="378565" cy="259045"/>
    <xdr:sp macro="" textlink="">
      <xdr:nvSpPr>
        <xdr:cNvPr id="761" name="テキスト ボックス 760">
          <a:extLst>
            <a:ext uri="{FF2B5EF4-FFF2-40B4-BE49-F238E27FC236}">
              <a16:creationId xmlns:a16="http://schemas.microsoft.com/office/drawing/2014/main" id="{82882752-E7CE-455E-BE9F-0AB91F7059DA}"/>
            </a:ext>
          </a:extLst>
        </xdr:cNvPr>
        <xdr:cNvSpPr txBox="1"/>
      </xdr:nvSpPr>
      <xdr:spPr>
        <a:xfrm>
          <a:off x="18467017" y="637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D5594040-DE03-4FEC-9127-BEFE0742B42D}"/>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6484C0B4-25B1-4CF4-A6A2-CC311A0167C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16878625-A34F-4A75-9E63-A111F44CF095}"/>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A138879C-7EBF-4F67-BB01-DE1D3F13A6C7}"/>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FBCF52E2-7DF5-4461-93E7-35C213152E4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5BAE907F-026F-4EEC-A368-FC10C5BC4E4D}"/>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FD266DA3-178D-44DD-95F6-6CDA0902B857}"/>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3F55C136-FDA3-4267-AA83-02ACC62F49C1}"/>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D5AA4D5A-7879-4B3E-89AE-442EA4F6D427}"/>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C2DC2350-6564-4E95-92A8-988A12B18D55}"/>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5437B727-09E9-497A-9EB3-6DA78FFFCF5D}"/>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2C9B1FAA-65FA-4672-8663-4F2AFD2F6513}"/>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833B33E9-9E58-4E04-B936-5089206E75DA}"/>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E10802B-D944-4161-8DA1-6F957B39875C}"/>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40C9E513-3A3D-42E0-AA0F-298E82542FA6}"/>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BA5BF5AA-B531-42C8-B210-11472EBF70E1}"/>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9069FBDC-715B-42F5-ADCE-64675B724DAB}"/>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85089D10-FB83-4080-A06C-F6159C09A43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BA04EF80-E09C-4D0B-9E56-2FA8A2B558D7}"/>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596A66AC-3E76-4C98-8B97-8B867145A99F}"/>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55314E5-3CEC-4438-A8CF-39A0DC82D876}"/>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46BBF999-F897-41FA-B6A3-6A91915AE1B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2338E360-8DF6-481A-B32C-5AE0AB5C2F0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F860738D-1FEB-4B59-A449-0077EB97D039}"/>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77C5B08E-07F7-4F0F-9A18-ACB4038E7FFA}"/>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520586B3-EE83-4448-8D70-8470CE6F69E4}"/>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72658B84-5A90-4864-8DBA-363682F4639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A8C8AC03-CFE0-4111-8A64-6C06A54ED1D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200869B5-C4AB-4BB8-81AD-E1CBD7919EA4}"/>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60793ACC-82DC-4B42-8CF2-101510C9D6B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933B4290-D910-4EA8-B204-DB15C4909CA8}"/>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B2183DDA-669C-4ABA-AD71-2E4B622A8395}"/>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B15D3CCA-14FF-4750-A07B-E05567C48A7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4FEF4B36-F1B0-465A-94B1-E39C9BADC847}"/>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FBAC85DE-5658-430E-A657-83ECEADAF79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A526150F-6960-43FC-9846-5221063C4DA1}"/>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49FC769-5C87-40F4-8005-D7769333D92B}"/>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1B9938B7-6C28-40BF-81F4-0EFEC32109B9}"/>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2A2C1CC4-E13B-41C6-AA0A-4846203465D1}"/>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523661D4-EC7B-4E21-9F50-5DEAA409AB2A}"/>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494E4A18-272F-44DD-A8D7-1C2A66369A39}"/>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9CC6AA1F-EBB4-4C21-8706-49466944BD3D}"/>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455E07CC-312D-4177-B4F6-766E39231EB3}"/>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13664CEC-2D07-481B-920F-9DC574BB56CC}"/>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32D56C32-4010-4F11-8E5C-4C0BB85D4425}"/>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C4B2E385-60C1-42D6-91F4-6B147482EBB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6F0B1214-5A25-49A4-81B9-0F56EE5302F8}"/>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108396F6-0EF6-4FB8-9F5D-C038B01638FE}"/>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A6F94627-08E5-4E78-B7FA-3AB7042FE45F}"/>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68A00A0C-17DB-48B4-903C-724F9A229272}"/>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820DC03C-8AA4-426F-AF4E-70DC1182091D}"/>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AA478760-3F52-4B3B-BE36-045CA72585F7}"/>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2FD3CB5-AB98-4733-A55B-E224751B1EA2}"/>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3DDD8405-6825-45A3-9D9C-3CB9FD8BC6A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932646C5-C7F8-4840-9E04-25BCEB7F4829}"/>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FE5607F4-86A1-4A88-94E0-73160843E9C6}"/>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ACD692FA-919D-42CA-AFD6-0029715D6C92}"/>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AB74BF07-F77E-44AC-AFEB-D6E1D3FB4992}"/>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765A9847-3D82-4E0C-AC8F-1D23FBA94CD3}"/>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FB417EFC-AAC7-49F8-9610-C544DBA762F4}"/>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6AF82360-4FDD-45EF-A79D-7A91A082467D}"/>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EF0379E0-4899-4D3A-83C2-F67CE8BC83C7}"/>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5E368ED6-C110-499B-8B5A-7387E535A1AC}"/>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7AE206-7BB8-492B-BAB9-CEFD09CEE255}"/>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E31B81AD-ED62-4C07-8C98-38B7160EE08C}"/>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D82CD9F3-85ED-4A2C-B7F6-A60B592C2DAD}"/>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2287DA7F-CAF8-4ADC-8106-A2A309D1B3E3}"/>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104,309</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13,063</a:t>
          </a:r>
          <a:r>
            <a:rPr kumimoji="1" lang="ja-JP" altLang="en-US" sz="1100">
              <a:latin typeface="ＭＳ Ｐゴシック" panose="020B0600070205080204" pitchFamily="50" charset="-128"/>
              <a:ea typeface="ＭＳ Ｐゴシック" panose="020B0600070205080204" pitchFamily="50" charset="-128"/>
            </a:rPr>
            <a:t>円の減となった。財政調整基金積立金やふるさと納税基金積立金の増などがあったものの、公共施設解体基金積立金の大幅な減などにより減少した。</a:t>
          </a:r>
        </a:p>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173,153</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10,808</a:t>
          </a:r>
          <a:r>
            <a:rPr kumimoji="1" lang="ja-JP" altLang="en-US" sz="1100">
              <a:latin typeface="ＭＳ Ｐゴシック" panose="020B0600070205080204" pitchFamily="50" charset="-128"/>
              <a:ea typeface="ＭＳ Ｐゴシック" panose="020B0600070205080204" pitchFamily="50" charset="-128"/>
            </a:rPr>
            <a:t>円の減となった。電力・ガス・食料品等価格高騰緊急支援事業などの増額要因はあったが、住民税非課税世帯等に対する臨時特別給付金事業や県単補助事業の新型コロナウイルス対策生活応援事業の皆減、子育て世帯への臨時特別給付金事業の減などにより減少した。</a:t>
          </a:r>
        </a:p>
        <a:p>
          <a:r>
            <a:rPr kumimoji="1" lang="ja-JP" altLang="en-US" sz="1100">
              <a:latin typeface="ＭＳ Ｐゴシック" panose="020B0600070205080204" pitchFamily="50" charset="-128"/>
              <a:ea typeface="ＭＳ Ｐゴシック" panose="020B0600070205080204" pitchFamily="50" charset="-128"/>
            </a:rPr>
            <a:t>衛生費は住民一人当たり</a:t>
          </a:r>
          <a:r>
            <a:rPr kumimoji="1" lang="en-US" altLang="ja-JP" sz="1100">
              <a:latin typeface="ＭＳ Ｐゴシック" panose="020B0600070205080204" pitchFamily="50" charset="-128"/>
              <a:ea typeface="ＭＳ Ｐゴシック" panose="020B0600070205080204" pitchFamily="50" charset="-128"/>
            </a:rPr>
            <a:t>70,250</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8,404</a:t>
          </a:r>
          <a:r>
            <a:rPr kumimoji="1" lang="ja-JP" altLang="en-US" sz="1100">
              <a:latin typeface="ＭＳ Ｐゴシック" panose="020B0600070205080204" pitchFamily="50" charset="-128"/>
              <a:ea typeface="ＭＳ Ｐゴシック" panose="020B0600070205080204" pitchFamily="50" charset="-128"/>
            </a:rPr>
            <a:t>円の増となった。ごみ処理施設解体事業による湯沢雄勝広域市町村圏組合負担金の増などにより増加した。</a:t>
          </a:r>
        </a:p>
        <a:p>
          <a:r>
            <a:rPr kumimoji="1" lang="ja-JP" altLang="en-US" sz="1100">
              <a:latin typeface="ＭＳ Ｐゴシック" panose="020B0600070205080204" pitchFamily="50" charset="-128"/>
              <a:ea typeface="ＭＳ Ｐゴシック" panose="020B0600070205080204" pitchFamily="50" charset="-128"/>
            </a:rPr>
            <a:t>農林水産業費は住民一人当たり</a:t>
          </a:r>
          <a:r>
            <a:rPr kumimoji="1" lang="en-US" altLang="ja-JP" sz="1100">
              <a:latin typeface="ＭＳ Ｐゴシック" panose="020B0600070205080204" pitchFamily="50" charset="-128"/>
              <a:ea typeface="ＭＳ Ｐゴシック" panose="020B0600070205080204" pitchFamily="50" charset="-128"/>
            </a:rPr>
            <a:t>44,492</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9,422</a:t>
          </a:r>
          <a:r>
            <a:rPr kumimoji="1" lang="ja-JP" altLang="en-US" sz="1100">
              <a:latin typeface="ＭＳ Ｐゴシック" panose="020B0600070205080204" pitchFamily="50" charset="-128"/>
              <a:ea typeface="ＭＳ Ｐゴシック" panose="020B0600070205080204" pitchFamily="50" charset="-128"/>
            </a:rPr>
            <a:t>円の減となった。強い農業・担い手づくり総合支援交付金（雪害復旧）事業の皆減などにより減少した。</a:t>
          </a:r>
        </a:p>
        <a:p>
          <a:r>
            <a:rPr kumimoji="1" lang="ja-JP" altLang="en-US" sz="1100">
              <a:latin typeface="ＭＳ Ｐゴシック" panose="020B0600070205080204" pitchFamily="50" charset="-128"/>
              <a:ea typeface="ＭＳ Ｐゴシック" panose="020B0600070205080204" pitchFamily="50" charset="-128"/>
            </a:rPr>
            <a:t>商工費は住民一人当たり</a:t>
          </a:r>
          <a:r>
            <a:rPr kumimoji="1" lang="en-US" altLang="ja-JP" sz="1100">
              <a:latin typeface="ＭＳ Ｐゴシック" panose="020B0600070205080204" pitchFamily="50" charset="-128"/>
              <a:ea typeface="ＭＳ Ｐゴシック" panose="020B0600070205080204" pitchFamily="50" charset="-128"/>
            </a:rPr>
            <a:t>23,694</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6,267</a:t>
          </a:r>
          <a:r>
            <a:rPr kumimoji="1" lang="ja-JP" altLang="en-US" sz="1100">
              <a:latin typeface="ＭＳ Ｐゴシック" panose="020B0600070205080204" pitchFamily="50" charset="-128"/>
              <a:ea typeface="ＭＳ Ｐゴシック" panose="020B0600070205080204" pitchFamily="50" charset="-128"/>
            </a:rPr>
            <a:t>円の増となった。プレミアム付商品券発行事業補助金や燃料価格高騰対策支援金、羽後町生活応援商品券発行事業補助金などにより増加した。</a:t>
          </a:r>
        </a:p>
        <a:p>
          <a:r>
            <a:rPr kumimoji="1" lang="ja-JP" altLang="en-US" sz="1100">
              <a:latin typeface="ＭＳ Ｐゴシック" panose="020B0600070205080204" pitchFamily="50" charset="-128"/>
              <a:ea typeface="ＭＳ Ｐゴシック" panose="020B0600070205080204" pitchFamily="50" charset="-128"/>
            </a:rPr>
            <a:t>土木費は住民一人当たり</a:t>
          </a:r>
          <a:r>
            <a:rPr kumimoji="1" lang="en-US" altLang="ja-JP" sz="1100">
              <a:latin typeface="ＭＳ Ｐゴシック" panose="020B0600070205080204" pitchFamily="50" charset="-128"/>
              <a:ea typeface="ＭＳ Ｐゴシック" panose="020B0600070205080204" pitchFamily="50" charset="-128"/>
            </a:rPr>
            <a:t>58,680</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2,857</a:t>
          </a:r>
          <a:r>
            <a:rPr kumimoji="1" lang="ja-JP" altLang="en-US" sz="1100">
              <a:latin typeface="ＭＳ Ｐゴシック" panose="020B0600070205080204" pitchFamily="50" charset="-128"/>
              <a:ea typeface="ＭＳ Ｐゴシック" panose="020B0600070205080204" pitchFamily="50" charset="-128"/>
            </a:rPr>
            <a:t>円の減となった。除雪グレーダ購入事業やアルカディア公園環境整備事業の終了のほか、除雪事業費の減などにより減少した。</a:t>
          </a:r>
        </a:p>
        <a:p>
          <a:r>
            <a:rPr kumimoji="1" lang="ja-JP" altLang="en-US" sz="1100">
              <a:latin typeface="ＭＳ Ｐゴシック" panose="020B0600070205080204" pitchFamily="50" charset="-128"/>
              <a:ea typeface="ＭＳ Ｐゴシック" panose="020B0600070205080204" pitchFamily="50" charset="-128"/>
            </a:rPr>
            <a:t>消防費は住民一人当たり</a:t>
          </a:r>
          <a:r>
            <a:rPr kumimoji="1" lang="en-US" altLang="ja-JP" sz="1100">
              <a:latin typeface="ＭＳ Ｐゴシック" panose="020B0600070205080204" pitchFamily="50" charset="-128"/>
              <a:ea typeface="ＭＳ Ｐゴシック" panose="020B0600070205080204" pitchFamily="50" charset="-128"/>
            </a:rPr>
            <a:t>29,514</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8,009</a:t>
          </a:r>
          <a:r>
            <a:rPr kumimoji="1" lang="ja-JP" altLang="en-US" sz="1100">
              <a:latin typeface="ＭＳ Ｐゴシック" panose="020B0600070205080204" pitchFamily="50" charset="-128"/>
              <a:ea typeface="ＭＳ Ｐゴシック" panose="020B0600070205080204" pitchFamily="50" charset="-128"/>
            </a:rPr>
            <a:t>円の増となった。増額の主な要因は緊急告知ＦＭラジオ整備事業の増によるものである。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秋田県羽後町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a:t>
          </a:r>
          <a:r>
            <a:rPr kumimoji="1" lang="en-US" altLang="ja-JP" sz="1200">
              <a:latin typeface="ＭＳ ゴシック" pitchFamily="49" charset="-128"/>
              <a:ea typeface="ＭＳ ゴシック" pitchFamily="49" charset="-128"/>
            </a:rPr>
            <a:t>463</a:t>
          </a:r>
          <a:r>
            <a:rPr kumimoji="1" lang="ja-JP" altLang="en-US" sz="1200">
              <a:latin typeface="ＭＳ ゴシック" pitchFamily="49" charset="-128"/>
              <a:ea typeface="ＭＳ ゴシック" pitchFamily="49" charset="-128"/>
            </a:rPr>
            <a:t>百万円積み立てたことにより、標準財政規模で</a:t>
          </a:r>
          <a:r>
            <a:rPr kumimoji="1" lang="en-US" altLang="ja-JP" sz="1200">
              <a:latin typeface="ＭＳ ゴシック" pitchFamily="49" charset="-128"/>
              <a:ea typeface="ＭＳ ゴシック" pitchFamily="49" charset="-128"/>
            </a:rPr>
            <a:t>9.37</a:t>
          </a:r>
          <a:r>
            <a:rPr kumimoji="1" lang="ja-JP" altLang="en-US" sz="1200">
              <a:latin typeface="ＭＳ ゴシック" pitchFamily="49" charset="-128"/>
              <a:ea typeface="ＭＳ ゴシック" pitchFamily="49" charset="-128"/>
            </a:rPr>
            <a:t>ポイント増加した。</a:t>
          </a:r>
        </a:p>
        <a:p>
          <a:r>
            <a:rPr kumimoji="1" lang="ja-JP" altLang="en-US" sz="1200">
              <a:latin typeface="ＭＳ ゴシック" pitchFamily="49" charset="-128"/>
              <a:ea typeface="ＭＳ ゴシック" pitchFamily="49" charset="-128"/>
            </a:rPr>
            <a:t>　実質収支額は、前年度より</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百万円の減となり、標準財政規模で</a:t>
          </a:r>
          <a:r>
            <a:rPr kumimoji="1" lang="en-US" altLang="ja-JP" sz="1200">
              <a:latin typeface="ＭＳ ゴシック" pitchFamily="49" charset="-128"/>
              <a:ea typeface="ＭＳ ゴシック" pitchFamily="49" charset="-128"/>
            </a:rPr>
            <a:t>0.11</a:t>
          </a:r>
          <a:r>
            <a:rPr kumimoji="1" lang="ja-JP" altLang="en-US" sz="1200">
              <a:latin typeface="ＭＳ ゴシック" pitchFamily="49" charset="-128"/>
              <a:ea typeface="ＭＳ ゴシック" pitchFamily="49" charset="-128"/>
            </a:rPr>
            <a:t>ポイント増加した。</a:t>
          </a:r>
        </a:p>
        <a:p>
          <a:r>
            <a:rPr kumimoji="1" lang="ja-JP" altLang="en-US" sz="1200">
              <a:latin typeface="ＭＳ ゴシック" pitchFamily="49" charset="-128"/>
              <a:ea typeface="ＭＳ ゴシック" pitchFamily="49" charset="-128"/>
            </a:rPr>
            <a:t>　実質単年度収支は、前年度より</a:t>
          </a:r>
          <a:r>
            <a:rPr kumimoji="1" lang="en-US" altLang="ja-JP" sz="1200">
              <a:latin typeface="ＭＳ ゴシック" pitchFamily="49" charset="-128"/>
              <a:ea typeface="ＭＳ ゴシック" pitchFamily="49" charset="-128"/>
            </a:rPr>
            <a:t>81</a:t>
          </a:r>
          <a:r>
            <a:rPr kumimoji="1" lang="ja-JP" altLang="en-US" sz="1200">
              <a:latin typeface="ＭＳ ゴシック" pitchFamily="49" charset="-128"/>
              <a:ea typeface="ＭＳ ゴシック" pitchFamily="49" charset="-128"/>
            </a:rPr>
            <a:t>百万円の増となり、標準財政規模で</a:t>
          </a:r>
          <a:r>
            <a:rPr kumimoji="1" lang="en-US" altLang="ja-JP" sz="1200">
              <a:latin typeface="ＭＳ ゴシック" pitchFamily="49" charset="-128"/>
              <a:ea typeface="ＭＳ ゴシック" pitchFamily="49" charset="-128"/>
            </a:rPr>
            <a:t>1.65</a:t>
          </a:r>
          <a:r>
            <a:rPr kumimoji="1" lang="ja-JP" altLang="en-US" sz="1200">
              <a:latin typeface="ＭＳ ゴシック" pitchFamily="49" charset="-128"/>
              <a:ea typeface="ＭＳ ゴシック" pitchFamily="49" charset="-128"/>
            </a:rPr>
            <a:t>ポイント増加した。これは令和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年度予算編成時に各課に一般財源を配分する方式を採用し経費の削減を図ったことや、普通交付税の再算定などにより分母の一般財源が増加したことなどによるものである。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秋田県羽後町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一般会計、特別会計及び企業会計の全てにおいて赤字は生じていない。</a:t>
          </a:r>
        </a:p>
        <a:p>
          <a:r>
            <a:rPr kumimoji="1" lang="ja-JP" altLang="en-US" sz="1400">
              <a:latin typeface="ＭＳ ゴシック" pitchFamily="49" charset="-128"/>
              <a:ea typeface="ＭＳ ゴシック" pitchFamily="49" charset="-128"/>
            </a:rPr>
            <a:t>　上水道事業会計において、剰余金は前年度比</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百万円増加し、標準財政規模は</a:t>
          </a:r>
          <a:r>
            <a:rPr kumimoji="1" lang="en-US" altLang="ja-JP" sz="1400">
              <a:latin typeface="ＭＳ ゴシック" pitchFamily="49" charset="-128"/>
              <a:ea typeface="ＭＳ ゴシック" pitchFamily="49" charset="-128"/>
            </a:rPr>
            <a:t>0.83</a:t>
          </a:r>
          <a:r>
            <a:rPr kumimoji="1" lang="ja-JP" altLang="en-US" sz="1400">
              <a:latin typeface="ＭＳ ゴシック" pitchFamily="49" charset="-128"/>
              <a:ea typeface="ＭＳ ゴシック" pitchFamily="49" charset="-128"/>
            </a:rPr>
            <a:t>ポイント増加した。羽後町水道事業ビジョンに基づいて経常利益を確保し、水道事業アセットマネジメント（資産管理）により管路や施設の老朽化対策を推進していく。</a:t>
          </a:r>
        </a:p>
        <a:p>
          <a:r>
            <a:rPr kumimoji="1" lang="ja-JP" altLang="en-US" sz="1400">
              <a:latin typeface="ＭＳ ゴシック" pitchFamily="49" charset="-128"/>
              <a:ea typeface="ＭＳ ゴシック" pitchFamily="49" charset="-128"/>
            </a:rPr>
            <a:t>　病院事業会計において、剰余金は前年度比</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百万円増加し、標準財政規模で</a:t>
          </a:r>
          <a:r>
            <a:rPr kumimoji="1" lang="en-US" altLang="ja-JP" sz="1400">
              <a:latin typeface="ＭＳ ゴシック" pitchFamily="49" charset="-128"/>
              <a:ea typeface="ＭＳ ゴシック" pitchFamily="49" charset="-128"/>
            </a:rPr>
            <a:t>0.21</a:t>
          </a:r>
          <a:r>
            <a:rPr kumimoji="1" lang="ja-JP" altLang="en-US" sz="1400">
              <a:latin typeface="ＭＳ ゴシック" pitchFamily="49" charset="-128"/>
              <a:ea typeface="ＭＳ ゴシック" pitchFamily="49" charset="-128"/>
            </a:rPr>
            <a:t>ポイント増加した。病床削減などにより黒字決算となっているものの、人口減少などにより今後も厳しい経営環境にある。経営コンサルタントの助言による業務の効率化等を図り経営改善に努めていく。</a:t>
          </a:r>
        </a:p>
        <a:p>
          <a:r>
            <a:rPr kumimoji="1" lang="ja-JP" altLang="en-US" sz="1400">
              <a:latin typeface="ＭＳ ゴシック" pitchFamily="49" charset="-128"/>
              <a:ea typeface="ＭＳ ゴシック" pitchFamily="49" charset="-128"/>
            </a:rPr>
            <a:t>　介護保険特別会計は、実質収支が前年度比</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百万円増加したことにより、標準財政規模で</a:t>
          </a:r>
          <a:r>
            <a:rPr kumimoji="1" lang="en-US" altLang="ja-JP" sz="1400">
              <a:latin typeface="ＭＳ ゴシック" pitchFamily="49" charset="-128"/>
              <a:ea typeface="ＭＳ ゴシック" pitchFamily="49" charset="-128"/>
            </a:rPr>
            <a:t>0.98</a:t>
          </a:r>
          <a:r>
            <a:rPr kumimoji="1" lang="ja-JP" altLang="en-US" sz="1400">
              <a:latin typeface="ＭＳ ゴシック" pitchFamily="49" charset="-128"/>
              <a:ea typeface="ＭＳ ゴシック" pitchFamily="49" charset="-128"/>
            </a:rPr>
            <a:t>ポイント増加した。新型コロナウイルス感染症の影響によるサービスの利用減少などが主な要因となっている。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9073769</v>
      </c>
      <c r="BO4" s="449"/>
      <c r="BP4" s="449"/>
      <c r="BQ4" s="449"/>
      <c r="BR4" s="449"/>
      <c r="BS4" s="449"/>
      <c r="BT4" s="449"/>
      <c r="BU4" s="450"/>
      <c r="BV4" s="448">
        <v>9385922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v>
      </c>
      <c r="CU4" s="589"/>
      <c r="CV4" s="589"/>
      <c r="CW4" s="589"/>
      <c r="CX4" s="589"/>
      <c r="CY4" s="589"/>
      <c r="CZ4" s="589"/>
      <c r="DA4" s="590"/>
      <c r="DB4" s="588">
        <v>6.9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8633688</v>
      </c>
      <c r="BO5" s="420"/>
      <c r="BP5" s="420"/>
      <c r="BQ5" s="420"/>
      <c r="BR5" s="420"/>
      <c r="BS5" s="420"/>
      <c r="BT5" s="420"/>
      <c r="BU5" s="421"/>
      <c r="BV5" s="419">
        <v>8985388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88.7</v>
      </c>
      <c r="CU5" s="417"/>
      <c r="CV5" s="417"/>
      <c r="CW5" s="417"/>
      <c r="CX5" s="417"/>
      <c r="CY5" s="417"/>
      <c r="CZ5" s="417"/>
      <c r="DA5" s="418"/>
      <c r="DB5" s="416">
        <v>87.3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440081</v>
      </c>
      <c r="BO6" s="420"/>
      <c r="BP6" s="420"/>
      <c r="BQ6" s="420"/>
      <c r="BR6" s="420"/>
      <c r="BS6" s="420"/>
      <c r="BT6" s="420"/>
      <c r="BU6" s="421"/>
      <c r="BV6" s="419">
        <v>400534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88.7</v>
      </c>
      <c r="CU6" s="563"/>
      <c r="CV6" s="563"/>
      <c r="CW6" s="563"/>
      <c r="CX6" s="563"/>
      <c r="CY6" s="563"/>
      <c r="CZ6" s="563"/>
      <c r="DA6" s="564"/>
      <c r="DB6" s="562">
        <v>87.3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52646</v>
      </c>
      <c r="BO7" s="420"/>
      <c r="BP7" s="420"/>
      <c r="BQ7" s="420"/>
      <c r="BR7" s="420"/>
      <c r="BS7" s="420"/>
      <c r="BT7" s="420"/>
      <c r="BU7" s="421"/>
      <c r="BV7" s="419">
        <v>9007</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5515141</v>
      </c>
      <c r="CU7" s="420"/>
      <c r="CV7" s="420"/>
      <c r="CW7" s="420"/>
      <c r="CX7" s="420"/>
      <c r="CY7" s="420"/>
      <c r="CZ7" s="420"/>
      <c r="DA7" s="421"/>
      <c r="DB7" s="419">
        <v>5666385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387435</v>
      </c>
      <c r="BO8" s="420"/>
      <c r="BP8" s="420"/>
      <c r="BQ8" s="420"/>
      <c r="BR8" s="420"/>
      <c r="BS8" s="420"/>
      <c r="BT8" s="420"/>
      <c r="BU8" s="421"/>
      <c r="BV8" s="419">
        <v>391527</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0.26</v>
      </c>
      <c r="CU8" s="523"/>
      <c r="CV8" s="523"/>
      <c r="CW8" s="523"/>
      <c r="CX8" s="523"/>
      <c r="CY8" s="523"/>
      <c r="CZ8" s="523"/>
      <c r="DA8" s="524"/>
      <c r="DB8" s="522">
        <v>0.26</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13825</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-4092</v>
      </c>
      <c r="BO9" s="420"/>
      <c r="BP9" s="420"/>
      <c r="BQ9" s="420"/>
      <c r="BR9" s="420"/>
      <c r="BS9" s="420"/>
      <c r="BT9" s="420"/>
      <c r="BU9" s="421"/>
      <c r="BV9" s="419">
        <v>26059</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13.4</v>
      </c>
      <c r="CU9" s="417"/>
      <c r="CV9" s="417"/>
      <c r="CW9" s="417"/>
      <c r="CX9" s="417"/>
      <c r="CY9" s="417"/>
      <c r="CZ9" s="417"/>
      <c r="DA9" s="418"/>
      <c r="DB9" s="416">
        <v>12.8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122</v>
      </c>
      <c r="M10" s="376"/>
      <c r="N10" s="376"/>
      <c r="O10" s="376"/>
      <c r="P10" s="376"/>
      <c r="Q10" s="377"/>
      <c r="R10" s="372">
        <v>15319</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463375</v>
      </c>
      <c r="BO10" s="420"/>
      <c r="BP10" s="420"/>
      <c r="BQ10" s="420"/>
      <c r="BR10" s="420"/>
      <c r="BS10" s="420"/>
      <c r="BT10" s="420"/>
      <c r="BU10" s="421"/>
      <c r="BV10" s="419">
        <v>352375</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130</v>
      </c>
      <c r="AV11" s="478"/>
      <c r="AW11" s="478"/>
      <c r="AX11" s="478"/>
      <c r="AY11" s="433" t="s">
        <v>131</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132</v>
      </c>
      <c r="CE11" s="379"/>
      <c r="CF11" s="379"/>
      <c r="CG11" s="379"/>
      <c r="CH11" s="379"/>
      <c r="CI11" s="379"/>
      <c r="CJ11" s="379"/>
      <c r="CK11" s="379"/>
      <c r="CL11" s="379"/>
      <c r="CM11" s="379"/>
      <c r="CN11" s="379"/>
      <c r="CO11" s="379"/>
      <c r="CP11" s="379"/>
      <c r="CQ11" s="379"/>
      <c r="CR11" s="379"/>
      <c r="CS11" s="460"/>
      <c r="CT11" s="522" t="s">
        <v>133</v>
      </c>
      <c r="CU11" s="523"/>
      <c r="CV11" s="523"/>
      <c r="CW11" s="523"/>
      <c r="CX11" s="523"/>
      <c r="CY11" s="523"/>
      <c r="CZ11" s="523"/>
      <c r="DA11" s="524"/>
      <c r="DB11" s="522" t="s">
        <v>134</v>
      </c>
      <c r="DC11" s="523"/>
      <c r="DD11" s="523"/>
      <c r="DE11" s="523"/>
      <c r="DF11" s="523"/>
      <c r="DG11" s="523"/>
      <c r="DH11" s="523"/>
      <c r="DI11" s="524"/>
    </row>
    <row r="12" spans="1:119" ht="18.75" customHeight="1" x14ac:dyDescent="0.15">
      <c r="A12" s="181"/>
      <c r="B12" s="525" t="s">
        <v>135</v>
      </c>
      <c r="C12" s="526"/>
      <c r="D12" s="526"/>
      <c r="E12" s="526"/>
      <c r="F12" s="526"/>
      <c r="G12" s="526"/>
      <c r="H12" s="526"/>
      <c r="I12" s="526"/>
      <c r="J12" s="526"/>
      <c r="K12" s="527"/>
      <c r="L12" s="534" t="s">
        <v>136</v>
      </c>
      <c r="M12" s="535"/>
      <c r="N12" s="535"/>
      <c r="O12" s="535"/>
      <c r="P12" s="535"/>
      <c r="Q12" s="536"/>
      <c r="R12" s="537">
        <v>13642</v>
      </c>
      <c r="S12" s="538"/>
      <c r="T12" s="538"/>
      <c r="U12" s="538"/>
      <c r="V12" s="539"/>
      <c r="W12" s="540" t="s">
        <v>1</v>
      </c>
      <c r="X12" s="478"/>
      <c r="Y12" s="478"/>
      <c r="Z12" s="478"/>
      <c r="AA12" s="478"/>
      <c r="AB12" s="541"/>
      <c r="AC12" s="542" t="s">
        <v>137</v>
      </c>
      <c r="AD12" s="543"/>
      <c r="AE12" s="543"/>
      <c r="AF12" s="543"/>
      <c r="AG12" s="544"/>
      <c r="AH12" s="542" t="s">
        <v>138</v>
      </c>
      <c r="AI12" s="543"/>
      <c r="AJ12" s="543"/>
      <c r="AK12" s="543"/>
      <c r="AL12" s="545"/>
      <c r="AM12" s="476" t="s">
        <v>139</v>
      </c>
      <c r="AN12" s="376"/>
      <c r="AO12" s="376"/>
      <c r="AP12" s="376"/>
      <c r="AQ12" s="376"/>
      <c r="AR12" s="376"/>
      <c r="AS12" s="376"/>
      <c r="AT12" s="377"/>
      <c r="AU12" s="477" t="s">
        <v>112</v>
      </c>
      <c r="AV12" s="478"/>
      <c r="AW12" s="478"/>
      <c r="AX12" s="478"/>
      <c r="AY12" s="433" t="s">
        <v>140</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141</v>
      </c>
      <c r="CE12" s="379"/>
      <c r="CF12" s="379"/>
      <c r="CG12" s="379"/>
      <c r="CH12" s="379"/>
      <c r="CI12" s="379"/>
      <c r="CJ12" s="379"/>
      <c r="CK12" s="379"/>
      <c r="CL12" s="379"/>
      <c r="CM12" s="379"/>
      <c r="CN12" s="379"/>
      <c r="CO12" s="379"/>
      <c r="CP12" s="379"/>
      <c r="CQ12" s="379"/>
      <c r="CR12" s="379"/>
      <c r="CS12" s="460"/>
      <c r="CT12" s="522" t="s">
        <v>142</v>
      </c>
      <c r="CU12" s="523"/>
      <c r="CV12" s="523"/>
      <c r="CW12" s="523"/>
      <c r="CX12" s="523"/>
      <c r="CY12" s="523"/>
      <c r="CZ12" s="523"/>
      <c r="DA12" s="524"/>
      <c r="DB12" s="522" t="s">
        <v>142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143</v>
      </c>
      <c r="N13" s="504"/>
      <c r="O13" s="504"/>
      <c r="P13" s="504"/>
      <c r="Q13" s="505"/>
      <c r="R13" s="506">
        <v>13544</v>
      </c>
      <c r="S13" s="507"/>
      <c r="T13" s="507"/>
      <c r="U13" s="507"/>
      <c r="V13" s="508"/>
      <c r="W13" s="509" t="s">
        <v>144</v>
      </c>
      <c r="X13" s="405"/>
      <c r="Y13" s="405"/>
      <c r="Z13" s="405"/>
      <c r="AA13" s="405"/>
      <c r="AB13" s="406"/>
      <c r="AC13" s="372">
        <v>1211</v>
      </c>
      <c r="AD13" s="373"/>
      <c r="AE13" s="373"/>
      <c r="AF13" s="373"/>
      <c r="AG13" s="374"/>
      <c r="AH13" s="372">
        <v>1378</v>
      </c>
      <c r="AI13" s="373"/>
      <c r="AJ13" s="373"/>
      <c r="AK13" s="373"/>
      <c r="AL13" s="432"/>
      <c r="AM13" s="476" t="s">
        <v>145</v>
      </c>
      <c r="AN13" s="376"/>
      <c r="AO13" s="376"/>
      <c r="AP13" s="376"/>
      <c r="AQ13" s="376"/>
      <c r="AR13" s="376"/>
      <c r="AS13" s="376"/>
      <c r="AT13" s="377"/>
      <c r="AU13" s="477" t="s">
        <v>146</v>
      </c>
      <c r="AV13" s="478"/>
      <c r="AW13" s="478"/>
      <c r="AX13" s="478"/>
      <c r="AY13" s="433" t="s">
        <v>147</v>
      </c>
      <c r="AZ13" s="434"/>
      <c r="BA13" s="434"/>
      <c r="BB13" s="434"/>
      <c r="BC13" s="434"/>
      <c r="BD13" s="434"/>
      <c r="BE13" s="434"/>
      <c r="BF13" s="434"/>
      <c r="BG13" s="434"/>
      <c r="BH13" s="434"/>
      <c r="BI13" s="434"/>
      <c r="BJ13" s="434"/>
      <c r="BK13" s="434"/>
      <c r="BL13" s="434"/>
      <c r="BM13" s="435"/>
      <c r="BN13" s="419">
        <v>459283</v>
      </c>
      <c r="BO13" s="420"/>
      <c r="BP13" s="420"/>
      <c r="BQ13" s="420"/>
      <c r="BR13" s="420"/>
      <c r="BS13" s="420"/>
      <c r="BT13" s="420"/>
      <c r="BU13" s="421"/>
      <c r="BV13" s="419">
        <v>378434</v>
      </c>
      <c r="BW13" s="420"/>
      <c r="BX13" s="420"/>
      <c r="BY13" s="420"/>
      <c r="BZ13" s="420"/>
      <c r="CA13" s="420"/>
      <c r="CB13" s="420"/>
      <c r="CC13" s="421"/>
      <c r="CD13" s="459" t="s">
        <v>148</v>
      </c>
      <c r="CE13" s="379"/>
      <c r="CF13" s="379"/>
      <c r="CG13" s="379"/>
      <c r="CH13" s="379"/>
      <c r="CI13" s="379"/>
      <c r="CJ13" s="379"/>
      <c r="CK13" s="379"/>
      <c r="CL13" s="379"/>
      <c r="CM13" s="379"/>
      <c r="CN13" s="379"/>
      <c r="CO13" s="379"/>
      <c r="CP13" s="379"/>
      <c r="CQ13" s="379"/>
      <c r="CR13" s="379"/>
      <c r="CS13" s="460"/>
      <c r="CT13" s="416">
        <v>10.6</v>
      </c>
      <c r="CU13" s="417"/>
      <c r="CV13" s="417"/>
      <c r="CW13" s="417"/>
      <c r="CX13" s="417"/>
      <c r="CY13" s="417"/>
      <c r="CZ13" s="417"/>
      <c r="DA13" s="418"/>
      <c r="DB13" s="416">
        <v>10.5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149</v>
      </c>
      <c r="M14" s="546"/>
      <c r="N14" s="546"/>
      <c r="O14" s="546"/>
      <c r="P14" s="546"/>
      <c r="Q14" s="547"/>
      <c r="R14" s="506">
        <v>13963</v>
      </c>
      <c r="S14" s="507"/>
      <c r="T14" s="507"/>
      <c r="U14" s="507"/>
      <c r="V14" s="508"/>
      <c r="W14" s="510"/>
      <c r="X14" s="408"/>
      <c r="Y14" s="408"/>
      <c r="Z14" s="408"/>
      <c r="AA14" s="408"/>
      <c r="AB14" s="409"/>
      <c r="AC14" s="499">
        <v>16.600000000000001</v>
      </c>
      <c r="AD14" s="500"/>
      <c r="AE14" s="500"/>
      <c r="AF14" s="500"/>
      <c r="AG14" s="501"/>
      <c r="AH14" s="499">
        <v>17.600000000000001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150</v>
      </c>
      <c r="CE14" s="457"/>
      <c r="CF14" s="457"/>
      <c r="CG14" s="457"/>
      <c r="CH14" s="457"/>
      <c r="CI14" s="457"/>
      <c r="CJ14" s="457"/>
      <c r="CK14" s="457"/>
      <c r="CL14" s="457"/>
      <c r="CM14" s="457"/>
      <c r="CN14" s="457"/>
      <c r="CO14" s="457"/>
      <c r="CP14" s="457"/>
      <c r="CQ14" s="457"/>
      <c r="CR14" s="457"/>
      <c r="CS14" s="458"/>
      <c r="CT14" s="516" t="s">
        <v>151</v>
      </c>
      <c r="CU14" s="517"/>
      <c r="CV14" s="517"/>
      <c r="CW14" s="517"/>
      <c r="CX14" s="517"/>
      <c r="CY14" s="517"/>
      <c r="CZ14" s="517"/>
      <c r="DA14" s="518"/>
      <c r="DB14" s="516" t="s">
        <v>142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152</v>
      </c>
      <c r="N15" s="504"/>
      <c r="O15" s="504"/>
      <c r="P15" s="504"/>
      <c r="Q15" s="505"/>
      <c r="R15" s="506">
        <v>13861</v>
      </c>
      <c r="S15" s="507"/>
      <c r="T15" s="507"/>
      <c r="U15" s="507"/>
      <c r="V15" s="508"/>
      <c r="W15" s="509" t="s">
        <v>153</v>
      </c>
      <c r="X15" s="405"/>
      <c r="Y15" s="405"/>
      <c r="Z15" s="405"/>
      <c r="AA15" s="405"/>
      <c r="AB15" s="406"/>
      <c r="AC15" s="372">
        <v>2318</v>
      </c>
      <c r="AD15" s="373"/>
      <c r="AE15" s="373"/>
      <c r="AF15" s="373"/>
      <c r="AG15" s="374"/>
      <c r="AH15" s="372">
        <v>2604</v>
      </c>
      <c r="AI15" s="373"/>
      <c r="AJ15" s="373"/>
      <c r="AK15" s="373"/>
      <c r="AL15" s="432"/>
      <c r="AM15" s="476"/>
      <c r="AN15" s="376"/>
      <c r="AO15" s="376"/>
      <c r="AP15" s="376"/>
      <c r="AQ15" s="376"/>
      <c r="AR15" s="376"/>
      <c r="AS15" s="376"/>
      <c r="AT15" s="377"/>
      <c r="AU15" s="477"/>
      <c r="AV15" s="478"/>
      <c r="AW15" s="478"/>
      <c r="AX15" s="478"/>
      <c r="AY15" s="445" t="s">
        <v>154</v>
      </c>
      <c r="AZ15" s="446"/>
      <c r="BA15" s="446"/>
      <c r="BB15" s="446"/>
      <c r="BC15" s="446"/>
      <c r="BD15" s="446"/>
      <c r="BE15" s="446"/>
      <c r="BF15" s="446"/>
      <c r="BG15" s="446"/>
      <c r="BH15" s="446"/>
      <c r="BI15" s="446"/>
      <c r="BJ15" s="446"/>
      <c r="BK15" s="446"/>
      <c r="BL15" s="446"/>
      <c r="BM15" s="447"/>
      <c r="BN15" s="448">
        <v>1299769</v>
      </c>
      <c r="BO15" s="449"/>
      <c r="BP15" s="449"/>
      <c r="BQ15" s="449"/>
      <c r="BR15" s="449"/>
      <c r="BS15" s="449"/>
      <c r="BT15" s="449"/>
      <c r="BU15" s="450"/>
      <c r="BV15" s="448">
        <v>1269068</v>
      </c>
      <c r="BW15" s="449"/>
      <c r="BX15" s="449"/>
      <c r="BY15" s="449"/>
      <c r="BZ15" s="449"/>
      <c r="CA15" s="449"/>
      <c r="CB15" s="449"/>
      <c r="CC15" s="450"/>
      <c r="CD15" s="519" t="s">
        <v>155</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156</v>
      </c>
      <c r="M16" s="494"/>
      <c r="N16" s="494"/>
      <c r="O16" s="494"/>
      <c r="P16" s="494"/>
      <c r="Q16" s="495"/>
      <c r="R16" s="496" t="s">
        <v>157</v>
      </c>
      <c r="S16" s="497"/>
      <c r="T16" s="497"/>
      <c r="U16" s="497"/>
      <c r="V16" s="498"/>
      <c r="W16" s="510"/>
      <c r="X16" s="408"/>
      <c r="Y16" s="408"/>
      <c r="Z16" s="408"/>
      <c r="AA16" s="408"/>
      <c r="AB16" s="409"/>
      <c r="AC16" s="499">
        <v>31.9</v>
      </c>
      <c r="AD16" s="500"/>
      <c r="AE16" s="500"/>
      <c r="AF16" s="500"/>
      <c r="AG16" s="501"/>
      <c r="AH16" s="499">
        <v>33.299999999999997</v>
      </c>
      <c r="AI16" s="500"/>
      <c r="AJ16" s="500"/>
      <c r="AK16" s="500"/>
      <c r="AL16" s="502"/>
      <c r="AM16" s="476"/>
      <c r="AN16" s="376"/>
      <c r="AO16" s="376"/>
      <c r="AP16" s="376"/>
      <c r="AQ16" s="376"/>
      <c r="AR16" s="376"/>
      <c r="AS16" s="376"/>
      <c r="AT16" s="377"/>
      <c r="AU16" s="477"/>
      <c r="AV16" s="478"/>
      <c r="AW16" s="478"/>
      <c r="AX16" s="478"/>
      <c r="AY16" s="433" t="s">
        <v>158</v>
      </c>
      <c r="AZ16" s="434"/>
      <c r="BA16" s="434"/>
      <c r="BB16" s="434"/>
      <c r="BC16" s="434"/>
      <c r="BD16" s="434"/>
      <c r="BE16" s="434"/>
      <c r="BF16" s="434"/>
      <c r="BG16" s="434"/>
      <c r="BH16" s="434"/>
      <c r="BI16" s="434"/>
      <c r="BJ16" s="434"/>
      <c r="BK16" s="434"/>
      <c r="BL16" s="434"/>
      <c r="BM16" s="435"/>
      <c r="BN16" s="419">
        <v>5169258</v>
      </c>
      <c r="BO16" s="420"/>
      <c r="BP16" s="420"/>
      <c r="BQ16" s="420"/>
      <c r="BR16" s="420"/>
      <c r="BS16" s="420"/>
      <c r="BT16" s="420"/>
      <c r="BU16" s="421"/>
      <c r="BV16" s="419">
        <v>5173726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159</v>
      </c>
      <c r="N17" s="513"/>
      <c r="O17" s="513"/>
      <c r="P17" s="513"/>
      <c r="Q17" s="514"/>
      <c r="R17" s="496" t="s">
        <v>157</v>
      </c>
      <c r="S17" s="497"/>
      <c r="T17" s="497"/>
      <c r="U17" s="497"/>
      <c r="V17" s="498"/>
      <c r="W17" s="509" t="s">
        <v>160</v>
      </c>
      <c r="X17" s="405"/>
      <c r="Y17" s="405"/>
      <c r="Z17" s="405"/>
      <c r="AA17" s="405"/>
      <c r="AB17" s="406"/>
      <c r="AC17" s="372">
        <v>3747</v>
      </c>
      <c r="AD17" s="373"/>
      <c r="AE17" s="373"/>
      <c r="AF17" s="373"/>
      <c r="AG17" s="374"/>
      <c r="AH17" s="372">
        <v>3835</v>
      </c>
      <c r="AI17" s="373"/>
      <c r="AJ17" s="373"/>
      <c r="AK17" s="373"/>
      <c r="AL17" s="432"/>
      <c r="AM17" s="476"/>
      <c r="AN17" s="376"/>
      <c r="AO17" s="376"/>
      <c r="AP17" s="376"/>
      <c r="AQ17" s="376"/>
      <c r="AR17" s="376"/>
      <c r="AS17" s="376"/>
      <c r="AT17" s="377"/>
      <c r="AU17" s="477"/>
      <c r="AV17" s="478"/>
      <c r="AW17" s="478"/>
      <c r="AX17" s="478"/>
      <c r="AY17" s="433" t="s">
        <v>161</v>
      </c>
      <c r="AZ17" s="434"/>
      <c r="BA17" s="434"/>
      <c r="BB17" s="434"/>
      <c r="BC17" s="434"/>
      <c r="BD17" s="434"/>
      <c r="BE17" s="434"/>
      <c r="BF17" s="434"/>
      <c r="BG17" s="434"/>
      <c r="BH17" s="434"/>
      <c r="BI17" s="434"/>
      <c r="BJ17" s="434"/>
      <c r="BK17" s="434"/>
      <c r="BL17" s="434"/>
      <c r="BM17" s="435"/>
      <c r="BN17" s="419">
        <v>1591210</v>
      </c>
      <c r="BO17" s="420"/>
      <c r="BP17" s="420"/>
      <c r="BQ17" s="420"/>
      <c r="BR17" s="420"/>
      <c r="BS17" s="420"/>
      <c r="BT17" s="420"/>
      <c r="BU17" s="421"/>
      <c r="BV17" s="419">
        <v>1558531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162</v>
      </c>
      <c r="C18" s="470"/>
      <c r="D18" s="470"/>
      <c r="E18" s="471"/>
      <c r="F18" s="471"/>
      <c r="G18" s="471"/>
      <c r="H18" s="471"/>
      <c r="I18" s="471"/>
      <c r="J18" s="471"/>
      <c r="K18" s="471"/>
      <c r="L18" s="472">
        <v>230.78</v>
      </c>
      <c r="M18" s="472"/>
      <c r="N18" s="472"/>
      <c r="O18" s="472"/>
      <c r="P18" s="472"/>
      <c r="Q18" s="472"/>
      <c r="R18" s="473"/>
      <c r="S18" s="473"/>
      <c r="T18" s="473"/>
      <c r="U18" s="473"/>
      <c r="V18" s="474"/>
      <c r="W18" s="490"/>
      <c r="X18" s="491"/>
      <c r="Y18" s="491"/>
      <c r="Z18" s="491"/>
      <c r="AA18" s="491"/>
      <c r="AB18" s="515"/>
      <c r="AC18" s="389">
        <v>51.5</v>
      </c>
      <c r="AD18" s="390"/>
      <c r="AE18" s="390"/>
      <c r="AF18" s="390"/>
      <c r="AG18" s="475"/>
      <c r="AH18" s="389">
        <v>49.1</v>
      </c>
      <c r="AI18" s="390"/>
      <c r="AJ18" s="390"/>
      <c r="AK18" s="390"/>
      <c r="AL18" s="391"/>
      <c r="AM18" s="476"/>
      <c r="AN18" s="376"/>
      <c r="AO18" s="376"/>
      <c r="AP18" s="376"/>
      <c r="AQ18" s="376"/>
      <c r="AR18" s="376"/>
      <c r="AS18" s="376"/>
      <c r="AT18" s="377"/>
      <c r="AU18" s="477"/>
      <c r="AV18" s="478"/>
      <c r="AW18" s="478"/>
      <c r="AX18" s="478"/>
      <c r="AY18" s="433" t="s">
        <v>163</v>
      </c>
      <c r="AZ18" s="434"/>
      <c r="BA18" s="434"/>
      <c r="BB18" s="434"/>
      <c r="BC18" s="434"/>
      <c r="BD18" s="434"/>
      <c r="BE18" s="434"/>
      <c r="BF18" s="434"/>
      <c r="BG18" s="434"/>
      <c r="BH18" s="434"/>
      <c r="BI18" s="434"/>
      <c r="BJ18" s="434"/>
      <c r="BK18" s="434"/>
      <c r="BL18" s="434"/>
      <c r="BM18" s="435"/>
      <c r="BN18" s="419">
        <v>4870635</v>
      </c>
      <c r="BO18" s="420"/>
      <c r="BP18" s="420"/>
      <c r="BQ18" s="420"/>
      <c r="BR18" s="420"/>
      <c r="BS18" s="420"/>
      <c r="BT18" s="420"/>
      <c r="BU18" s="421"/>
      <c r="BV18" s="419">
        <v>4813478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164</v>
      </c>
      <c r="C19" s="470"/>
      <c r="D19" s="470"/>
      <c r="E19" s="471"/>
      <c r="F19" s="471"/>
      <c r="G19" s="471"/>
      <c r="H19" s="471"/>
      <c r="I19" s="471"/>
      <c r="J19" s="471"/>
      <c r="K19" s="471"/>
      <c r="L19" s="479">
        <v>60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165</v>
      </c>
      <c r="AZ19" s="434"/>
      <c r="BA19" s="434"/>
      <c r="BB19" s="434"/>
      <c r="BC19" s="434"/>
      <c r="BD19" s="434"/>
      <c r="BE19" s="434"/>
      <c r="BF19" s="434"/>
      <c r="BG19" s="434"/>
      <c r="BH19" s="434"/>
      <c r="BI19" s="434"/>
      <c r="BJ19" s="434"/>
      <c r="BK19" s="434"/>
      <c r="BL19" s="434"/>
      <c r="BM19" s="435"/>
      <c r="BN19" s="419">
        <v>6799475</v>
      </c>
      <c r="BO19" s="420"/>
      <c r="BP19" s="420"/>
      <c r="BQ19" s="420"/>
      <c r="BR19" s="420"/>
      <c r="BS19" s="420"/>
      <c r="BT19" s="420"/>
      <c r="BU19" s="421"/>
      <c r="BV19" s="419">
        <v>6820020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166</v>
      </c>
      <c r="C20" s="470"/>
      <c r="D20" s="470"/>
      <c r="E20" s="471"/>
      <c r="F20" s="471"/>
      <c r="G20" s="471"/>
      <c r="H20" s="471"/>
      <c r="I20" s="471"/>
      <c r="J20" s="471"/>
      <c r="K20" s="471"/>
      <c r="L20" s="479">
        <v>4658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168</v>
      </c>
      <c r="C22" s="396"/>
      <c r="D22" s="397"/>
      <c r="E22" s="404" t="s">
        <v>1</v>
      </c>
      <c r="F22" s="405"/>
      <c r="G22" s="405"/>
      <c r="H22" s="405"/>
      <c r="I22" s="405"/>
      <c r="J22" s="405"/>
      <c r="K22" s="406"/>
      <c r="L22" s="404" t="s">
        <v>169</v>
      </c>
      <c r="M22" s="405"/>
      <c r="N22" s="405"/>
      <c r="O22" s="405"/>
      <c r="P22" s="406"/>
      <c r="Q22" s="410" t="s">
        <v>170</v>
      </c>
      <c r="R22" s="411"/>
      <c r="S22" s="411"/>
      <c r="T22" s="411"/>
      <c r="U22" s="411"/>
      <c r="V22" s="412"/>
      <c r="W22" s="461" t="s">
        <v>171</v>
      </c>
      <c r="X22" s="396"/>
      <c r="Y22" s="397"/>
      <c r="Z22" s="404" t="s">
        <v>1</v>
      </c>
      <c r="AA22" s="405"/>
      <c r="AB22" s="405"/>
      <c r="AC22" s="405"/>
      <c r="AD22" s="405"/>
      <c r="AE22" s="405"/>
      <c r="AF22" s="405"/>
      <c r="AG22" s="406"/>
      <c r="AH22" s="422" t="s">
        <v>172</v>
      </c>
      <c r="AI22" s="405"/>
      <c r="AJ22" s="405"/>
      <c r="AK22" s="405"/>
      <c r="AL22" s="406"/>
      <c r="AM22" s="422" t="s">
        <v>173</v>
      </c>
      <c r="AN22" s="423"/>
      <c r="AO22" s="423"/>
      <c r="AP22" s="423"/>
      <c r="AQ22" s="423"/>
      <c r="AR22" s="424"/>
      <c r="AS22" s="410" t="s">
        <v>170</v>
      </c>
      <c r="AT22" s="411"/>
      <c r="AU22" s="411"/>
      <c r="AV22" s="411"/>
      <c r="AW22" s="411"/>
      <c r="AX22" s="428"/>
      <c r="AY22" s="445" t="s">
        <v>174</v>
      </c>
      <c r="AZ22" s="446"/>
      <c r="BA22" s="446"/>
      <c r="BB22" s="446"/>
      <c r="BC22" s="446"/>
      <c r="BD22" s="446"/>
      <c r="BE22" s="446"/>
      <c r="BF22" s="446"/>
      <c r="BG22" s="446"/>
      <c r="BH22" s="446"/>
      <c r="BI22" s="446"/>
      <c r="BJ22" s="446"/>
      <c r="BK22" s="446"/>
      <c r="BL22" s="446"/>
      <c r="BM22" s="447"/>
      <c r="BN22" s="448">
        <v>6928757</v>
      </c>
      <c r="BO22" s="449"/>
      <c r="BP22" s="449"/>
      <c r="BQ22" s="449"/>
      <c r="BR22" s="449"/>
      <c r="BS22" s="449"/>
      <c r="BT22" s="449"/>
      <c r="BU22" s="450"/>
      <c r="BV22" s="448">
        <v>7508164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175</v>
      </c>
      <c r="AZ23" s="434"/>
      <c r="BA23" s="434"/>
      <c r="BB23" s="434"/>
      <c r="BC23" s="434"/>
      <c r="BD23" s="434"/>
      <c r="BE23" s="434"/>
      <c r="BF23" s="434"/>
      <c r="BG23" s="434"/>
      <c r="BH23" s="434"/>
      <c r="BI23" s="434"/>
      <c r="BJ23" s="434"/>
      <c r="BK23" s="434"/>
      <c r="BL23" s="434"/>
      <c r="BM23" s="435"/>
      <c r="BN23" s="419">
        <v>6060016</v>
      </c>
      <c r="BO23" s="420"/>
      <c r="BP23" s="420"/>
      <c r="BQ23" s="420"/>
      <c r="BR23" s="420"/>
      <c r="BS23" s="420"/>
      <c r="BT23" s="420"/>
      <c r="BU23" s="421"/>
      <c r="BV23" s="419">
        <v>6559190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176</v>
      </c>
      <c r="F24" s="376"/>
      <c r="G24" s="376"/>
      <c r="H24" s="376"/>
      <c r="I24" s="376"/>
      <c r="J24" s="376"/>
      <c r="K24" s="377"/>
      <c r="L24" s="372">
        <v>1</v>
      </c>
      <c r="M24" s="373"/>
      <c r="N24" s="373"/>
      <c r="O24" s="373"/>
      <c r="P24" s="374"/>
      <c r="Q24" s="372">
        <v>7760</v>
      </c>
      <c r="R24" s="373"/>
      <c r="S24" s="373"/>
      <c r="T24" s="373"/>
      <c r="U24" s="373"/>
      <c r="V24" s="374"/>
      <c r="W24" s="462"/>
      <c r="X24" s="399"/>
      <c r="Y24" s="400"/>
      <c r="Z24" s="375" t="s">
        <v>177</v>
      </c>
      <c r="AA24" s="376"/>
      <c r="AB24" s="376"/>
      <c r="AC24" s="376"/>
      <c r="AD24" s="376"/>
      <c r="AE24" s="376"/>
      <c r="AF24" s="376"/>
      <c r="AG24" s="377"/>
      <c r="AH24" s="372">
        <v>124</v>
      </c>
      <c r="AI24" s="373"/>
      <c r="AJ24" s="373"/>
      <c r="AK24" s="373"/>
      <c r="AL24" s="374"/>
      <c r="AM24" s="372">
        <v>369272</v>
      </c>
      <c r="AN24" s="373"/>
      <c r="AO24" s="373"/>
      <c r="AP24" s="373"/>
      <c r="AQ24" s="373"/>
      <c r="AR24" s="374"/>
      <c r="AS24" s="372">
        <v>2978</v>
      </c>
      <c r="AT24" s="373"/>
      <c r="AU24" s="373"/>
      <c r="AV24" s="373"/>
      <c r="AW24" s="373"/>
      <c r="AX24" s="432"/>
      <c r="AY24" s="392" t="s">
        <v>178</v>
      </c>
      <c r="AZ24" s="393"/>
      <c r="BA24" s="393"/>
      <c r="BB24" s="393"/>
      <c r="BC24" s="393"/>
      <c r="BD24" s="393"/>
      <c r="BE24" s="393"/>
      <c r="BF24" s="393"/>
      <c r="BG24" s="393"/>
      <c r="BH24" s="393"/>
      <c r="BI24" s="393"/>
      <c r="BJ24" s="393"/>
      <c r="BK24" s="393"/>
      <c r="BL24" s="393"/>
      <c r="BM24" s="394"/>
      <c r="BN24" s="419">
        <v>4429095</v>
      </c>
      <c r="BO24" s="420"/>
      <c r="BP24" s="420"/>
      <c r="BQ24" s="420"/>
      <c r="BR24" s="420"/>
      <c r="BS24" s="420"/>
      <c r="BT24" s="420"/>
      <c r="BU24" s="421"/>
      <c r="BV24" s="419">
        <v>4710639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179</v>
      </c>
      <c r="F25" s="376"/>
      <c r="G25" s="376"/>
      <c r="H25" s="376"/>
      <c r="I25" s="376"/>
      <c r="J25" s="376"/>
      <c r="K25" s="377"/>
      <c r="L25" s="372">
        <v>1</v>
      </c>
      <c r="M25" s="373"/>
      <c r="N25" s="373"/>
      <c r="O25" s="373"/>
      <c r="P25" s="374"/>
      <c r="Q25" s="372">
        <v>5930</v>
      </c>
      <c r="R25" s="373"/>
      <c r="S25" s="373"/>
      <c r="T25" s="373"/>
      <c r="U25" s="373"/>
      <c r="V25" s="374"/>
      <c r="W25" s="462"/>
      <c r="X25" s="399"/>
      <c r="Y25" s="400"/>
      <c r="Z25" s="375" t="s">
        <v>180</v>
      </c>
      <c r="AA25" s="376"/>
      <c r="AB25" s="376"/>
      <c r="AC25" s="376"/>
      <c r="AD25" s="376"/>
      <c r="AE25" s="376"/>
      <c r="AF25" s="376"/>
      <c r="AG25" s="377"/>
      <c r="AH25" s="372" t="s">
        <v>142</v>
      </c>
      <c r="AI25" s="373"/>
      <c r="AJ25" s="373"/>
      <c r="AK25" s="373"/>
      <c r="AL25" s="374"/>
      <c r="AM25" s="372" t="s">
        <v>142</v>
      </c>
      <c r="AN25" s="373"/>
      <c r="AO25" s="373"/>
      <c r="AP25" s="373"/>
      <c r="AQ25" s="373"/>
      <c r="AR25" s="374"/>
      <c r="AS25" s="372" t="s">
        <v>142</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25787</v>
      </c>
      <c r="BO25" s="449"/>
      <c r="BP25" s="449"/>
      <c r="BQ25" s="449"/>
      <c r="BR25" s="449"/>
      <c r="BS25" s="449"/>
      <c r="BT25" s="449"/>
      <c r="BU25" s="450"/>
      <c r="BV25" s="448">
        <v>30345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4806</v>
      </c>
      <c r="R26" s="373"/>
      <c r="S26" s="373"/>
      <c r="T26" s="373"/>
      <c r="U26" s="373"/>
      <c r="V26" s="374"/>
      <c r="W26" s="462"/>
      <c r="X26" s="399"/>
      <c r="Y26" s="400"/>
      <c r="Z26" s="375" t="s">
        <v>183</v>
      </c>
      <c r="AA26" s="430"/>
      <c r="AB26" s="430"/>
      <c r="AC26" s="430"/>
      <c r="AD26" s="430"/>
      <c r="AE26" s="430"/>
      <c r="AF26" s="430"/>
      <c r="AG26" s="431"/>
      <c r="AH26" s="372">
        <v>4</v>
      </c>
      <c r="AI26" s="373"/>
      <c r="AJ26" s="373"/>
      <c r="AK26" s="373"/>
      <c r="AL26" s="374"/>
      <c r="AM26" s="372">
        <v>10888</v>
      </c>
      <c r="AN26" s="373"/>
      <c r="AO26" s="373"/>
      <c r="AP26" s="373"/>
      <c r="AQ26" s="373"/>
      <c r="AR26" s="374"/>
      <c r="AS26" s="372">
        <v>2722</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142</v>
      </c>
      <c r="BO26" s="420"/>
      <c r="BP26" s="420"/>
      <c r="BQ26" s="420"/>
      <c r="BR26" s="420"/>
      <c r="BS26" s="420"/>
      <c r="BT26" s="420"/>
      <c r="BU26" s="421"/>
      <c r="BV26" s="419" t="s">
        <v>142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2880</v>
      </c>
      <c r="R27" s="373"/>
      <c r="S27" s="373"/>
      <c r="T27" s="373"/>
      <c r="U27" s="373"/>
      <c r="V27" s="374"/>
      <c r="W27" s="462"/>
      <c r="X27" s="399"/>
      <c r="Y27" s="400"/>
      <c r="Z27" s="375" t="s">
        <v>186</v>
      </c>
      <c r="AA27" s="376"/>
      <c r="AB27" s="376"/>
      <c r="AC27" s="376"/>
      <c r="AD27" s="376"/>
      <c r="AE27" s="376"/>
      <c r="AF27" s="376"/>
      <c r="AG27" s="377"/>
      <c r="AH27" s="372">
        <v>1</v>
      </c>
      <c r="AI27" s="373"/>
      <c r="AJ27" s="373"/>
      <c r="AK27" s="373"/>
      <c r="AL27" s="374"/>
      <c r="AM27" s="372" t="s">
        <v>187</v>
      </c>
      <c r="AN27" s="373"/>
      <c r="AO27" s="373"/>
      <c r="AP27" s="373"/>
      <c r="AQ27" s="373"/>
      <c r="AR27" s="374"/>
      <c r="AS27" s="372" t="s">
        <v>187</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t="s">
        <v>142</v>
      </c>
      <c r="BO27" s="454"/>
      <c r="BP27" s="454"/>
      <c r="BQ27" s="454"/>
      <c r="BR27" s="454"/>
      <c r="BS27" s="454"/>
      <c r="BT27" s="454"/>
      <c r="BU27" s="455"/>
      <c r="BV27" s="453" t="s">
        <v>142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189</v>
      </c>
      <c r="F28" s="376"/>
      <c r="G28" s="376"/>
      <c r="H28" s="376"/>
      <c r="I28" s="376"/>
      <c r="J28" s="376"/>
      <c r="K28" s="377"/>
      <c r="L28" s="372">
        <v>1</v>
      </c>
      <c r="M28" s="373"/>
      <c r="N28" s="373"/>
      <c r="O28" s="373"/>
      <c r="P28" s="374"/>
      <c r="Q28" s="372">
        <v>2670</v>
      </c>
      <c r="R28" s="373"/>
      <c r="S28" s="373"/>
      <c r="T28" s="373"/>
      <c r="U28" s="373"/>
      <c r="V28" s="374"/>
      <c r="W28" s="462"/>
      <c r="X28" s="399"/>
      <c r="Y28" s="400"/>
      <c r="Z28" s="375" t="s">
        <v>190</v>
      </c>
      <c r="AA28" s="376"/>
      <c r="AB28" s="376"/>
      <c r="AC28" s="376"/>
      <c r="AD28" s="376"/>
      <c r="AE28" s="376"/>
      <c r="AF28" s="376"/>
      <c r="AG28" s="377"/>
      <c r="AH28" s="372" t="s">
        <v>142</v>
      </c>
      <c r="AI28" s="373"/>
      <c r="AJ28" s="373"/>
      <c r="AK28" s="373"/>
      <c r="AL28" s="374"/>
      <c r="AM28" s="372" t="s">
        <v>142</v>
      </c>
      <c r="AN28" s="373"/>
      <c r="AO28" s="373"/>
      <c r="AP28" s="373"/>
      <c r="AQ28" s="373"/>
      <c r="AR28" s="374"/>
      <c r="AS28" s="372" t="s">
        <v>142</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2468032</v>
      </c>
      <c r="BO28" s="449"/>
      <c r="BP28" s="449"/>
      <c r="BQ28" s="449"/>
      <c r="BR28" s="449"/>
      <c r="BS28" s="449"/>
      <c r="BT28" s="449"/>
      <c r="BU28" s="450"/>
      <c r="BV28" s="448">
        <v>2004657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192</v>
      </c>
      <c r="F29" s="376"/>
      <c r="G29" s="376"/>
      <c r="H29" s="376"/>
      <c r="I29" s="376"/>
      <c r="J29" s="376"/>
      <c r="K29" s="377"/>
      <c r="L29" s="372">
        <v>14</v>
      </c>
      <c r="M29" s="373"/>
      <c r="N29" s="373"/>
      <c r="O29" s="373"/>
      <c r="P29" s="374"/>
      <c r="Q29" s="372">
        <v>2530</v>
      </c>
      <c r="R29" s="373"/>
      <c r="S29" s="373"/>
      <c r="T29" s="373"/>
      <c r="U29" s="373"/>
      <c r="V29" s="374"/>
      <c r="W29" s="463"/>
      <c r="X29" s="464"/>
      <c r="Y29" s="465"/>
      <c r="Z29" s="375" t="s">
        <v>193</v>
      </c>
      <c r="AA29" s="376"/>
      <c r="AB29" s="376"/>
      <c r="AC29" s="376"/>
      <c r="AD29" s="376"/>
      <c r="AE29" s="376"/>
      <c r="AF29" s="376"/>
      <c r="AG29" s="377"/>
      <c r="AH29" s="372">
        <v>125</v>
      </c>
      <c r="AI29" s="373"/>
      <c r="AJ29" s="373"/>
      <c r="AK29" s="373"/>
      <c r="AL29" s="374"/>
      <c r="AM29" s="372">
        <v>373524</v>
      </c>
      <c r="AN29" s="373"/>
      <c r="AO29" s="373"/>
      <c r="AP29" s="373"/>
      <c r="AQ29" s="373"/>
      <c r="AR29" s="374"/>
      <c r="AS29" s="372">
        <v>2988</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223633</v>
      </c>
      <c r="BO29" s="420"/>
      <c r="BP29" s="420"/>
      <c r="BQ29" s="420"/>
      <c r="BR29" s="420"/>
      <c r="BS29" s="420"/>
      <c r="BT29" s="420"/>
      <c r="BU29" s="421"/>
      <c r="BV29" s="419">
        <v>123630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93.4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1440644</v>
      </c>
      <c r="BO30" s="454"/>
      <c r="BP30" s="454"/>
      <c r="BQ30" s="454"/>
      <c r="BR30" s="454"/>
      <c r="BS30" s="454"/>
      <c r="BT30" s="454"/>
      <c r="BU30" s="455"/>
      <c r="BV30" s="453">
        <v>1453843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202</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IF('各会計、関係団体の財政状況及び健全化判断比率'!B33="","",'各会計、関係団体の財政状況及び健全化判断比率'!B33)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IF('各会計、関係団体の財政状況及び健全化判断比率'!B35="","",'各会計、関係団体の財政状況及び健全化判断比率'!B35)</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湯沢雄勝広域市町村圏組合（一般会計）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五輪坂ハイツ</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IF('各会計、関係団体の財政状況及び健全化判断比率'!B34="","",'各会計、関係団体の財政状況及び健全化判断比率'!B34)</f>
        <v>病院事業会計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IF('各会計、関係団体の財政状況及び健全化判断比率'!B36="","",'各会計、関係団体の財政状況及び健全化判断比率'!B36)</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湯沢雄勝広域市町村圏組合（湯沢雄勝ふるさと市町村圏基金特別会計）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羽後有機センター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秋田県市町村総合事務組合（一般会計）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おも・しぇ</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老人福祉施設運営特別会計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秋田県市町村総合事務組合（交通災害共済事業等特別会計）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高瀬ケアセンター運営特別会計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秋田県市町村会館管理組合（一般会計）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秋田県後期高齢者医療広域連合（一般会計）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秋田県後期高齢者医療広域連合（後期高齢者医療特別会計）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秋田県町村電算システム共同事業組合（一般会計）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9BHUqlxC8GVWUiyUb7A8T7GWDK9JxbA+jKQXsFZajA0RMWhpEXHPZhHccAzhGSoiiQgud8aTK/k/3RGKFV+Ksw==" saltValue="8K8W/6d4Qq4FETy1X2ZId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1" t="s">
        <v>564</v>
      </c>
      <c r="D34" s="1151"/>
      <c r="E34" s="1152"/>
      <c r="F34" s="32">
        <v>6.46</v>
      </c>
      <c r="G34" s="33">
        <v>6.83</v>
      </c>
      <c r="H34" s="33">
        <v>7.81</v>
      </c>
      <c r="I34" s="33">
        <v>7.73</v>
      </c>
      <c r="J34" s="34">
        <v>8.56</v>
      </c>
      <c r="K34" s="22"/>
      <c r="L34" s="22"/>
      <c r="M34" s="22"/>
      <c r="N34" s="22"/>
      <c r="O34" s="22"/>
      <c r="P34" s="22"/>
    </row>
    <row r="35" spans="1:16" ht="39" customHeight="1" x14ac:dyDescent="0.15">
      <c r="A35" s="22"/>
      <c r="B35" s="35"/>
      <c r="C35" s="1145" t="s">
        <v>565</v>
      </c>
      <c r="D35" s="1146"/>
      <c r="E35" s="1147"/>
      <c r="F35" s="36">
        <v>6.74</v>
      </c>
      <c r="G35" s="37">
        <v>7.7</v>
      </c>
      <c r="H35" s="37">
        <v>6.84</v>
      </c>
      <c r="I35" s="37">
        <v>6.9</v>
      </c>
      <c r="J35" s="38">
        <v>7.02</v>
      </c>
      <c r="K35" s="22"/>
      <c r="L35" s="22"/>
      <c r="M35" s="22"/>
      <c r="N35" s="22"/>
      <c r="O35" s="22"/>
      <c r="P35" s="22"/>
    </row>
    <row r="36" spans="1:16" ht="39" customHeight="1" x14ac:dyDescent="0.15">
      <c r="A36" s="22"/>
      <c r="B36" s="35"/>
      <c r="C36" s="1145" t="s">
        <v>566</v>
      </c>
      <c r="D36" s="1146"/>
      <c r="E36" s="1147"/>
      <c r="F36" s="36">
        <v>1.85</v>
      </c>
      <c r="G36" s="37">
        <v>1.07</v>
      </c>
      <c r="H36" s="37">
        <v>1.69</v>
      </c>
      <c r="I36" s="37">
        <v>2.4</v>
      </c>
      <c r="J36" s="38">
        <v>3.38</v>
      </c>
      <c r="K36" s="22"/>
      <c r="L36" s="22"/>
      <c r="M36" s="22"/>
      <c r="N36" s="22"/>
      <c r="O36" s="22"/>
      <c r="P36" s="22"/>
    </row>
    <row r="37" spans="1:16" ht="39" customHeight="1" x14ac:dyDescent="0.15">
      <c r="A37" s="22"/>
      <c r="B37" s="35"/>
      <c r="C37" s="1145" t="s">
        <v>567</v>
      </c>
      <c r="D37" s="1146"/>
      <c r="E37" s="1147"/>
      <c r="F37" s="36">
        <v>5.25</v>
      </c>
      <c r="G37" s="37">
        <v>3.66</v>
      </c>
      <c r="H37" s="37">
        <v>3.14</v>
      </c>
      <c r="I37" s="37">
        <v>2.85</v>
      </c>
      <c r="J37" s="38">
        <v>3.06</v>
      </c>
      <c r="K37" s="22"/>
      <c r="L37" s="22"/>
      <c r="M37" s="22"/>
      <c r="N37" s="22"/>
      <c r="O37" s="22"/>
      <c r="P37" s="22"/>
    </row>
    <row r="38" spans="1:16" ht="39" customHeight="1" x14ac:dyDescent="0.15">
      <c r="A38" s="22"/>
      <c r="B38" s="35"/>
      <c r="C38" s="1145" t="s">
        <v>568</v>
      </c>
      <c r="D38" s="1146"/>
      <c r="E38" s="1147"/>
      <c r="F38" s="36">
        <v>2.64</v>
      </c>
      <c r="G38" s="37">
        <v>2.79</v>
      </c>
      <c r="H38" s="37">
        <v>1.95</v>
      </c>
      <c r="I38" s="37">
        <v>2.02</v>
      </c>
      <c r="J38" s="38">
        <v>1.91</v>
      </c>
      <c r="K38" s="22"/>
      <c r="L38" s="22"/>
      <c r="M38" s="22"/>
      <c r="N38" s="22"/>
      <c r="O38" s="22"/>
      <c r="P38" s="22"/>
    </row>
    <row r="39" spans="1:16" ht="39" customHeight="1" x14ac:dyDescent="0.15">
      <c r="A39" s="22"/>
      <c r="B39" s="35"/>
      <c r="C39" s="1145" t="s">
        <v>569</v>
      </c>
      <c r="D39" s="1146"/>
      <c r="E39" s="1147"/>
      <c r="F39" s="36">
        <v>2.39</v>
      </c>
      <c r="G39" s="37">
        <v>2.71</v>
      </c>
      <c r="H39" s="37">
        <v>2.9</v>
      </c>
      <c r="I39" s="37">
        <v>2.29</v>
      </c>
      <c r="J39" s="38">
        <v>1.34</v>
      </c>
      <c r="K39" s="22"/>
      <c r="L39" s="22"/>
      <c r="M39" s="22"/>
      <c r="N39" s="22"/>
      <c r="O39" s="22"/>
      <c r="P39" s="22"/>
    </row>
    <row r="40" spans="1:16" ht="39" customHeight="1" x14ac:dyDescent="0.15">
      <c r="A40" s="22"/>
      <c r="B40" s="35"/>
      <c r="C40" s="1145" t="s">
        <v>570</v>
      </c>
      <c r="D40" s="1146"/>
      <c r="E40" s="1147"/>
      <c r="F40" s="36">
        <v>0.06</v>
      </c>
      <c r="G40" s="37">
        <v>0.13</v>
      </c>
      <c r="H40" s="37">
        <v>0.16</v>
      </c>
      <c r="I40" s="37">
        <v>0.2</v>
      </c>
      <c r="J40" s="38">
        <v>0.41</v>
      </c>
      <c r="K40" s="22"/>
      <c r="L40" s="22"/>
      <c r="M40" s="22"/>
      <c r="N40" s="22"/>
      <c r="O40" s="22"/>
      <c r="P40" s="22"/>
    </row>
    <row r="41" spans="1:16" ht="39" customHeight="1" x14ac:dyDescent="0.15">
      <c r="A41" s="22"/>
      <c r="B41" s="35"/>
      <c r="C41" s="1145" t="s">
        <v>571</v>
      </c>
      <c r="D41" s="1146"/>
      <c r="E41" s="1147"/>
      <c r="F41" s="36">
        <v>0.02</v>
      </c>
      <c r="G41" s="37">
        <v>0.25</v>
      </c>
      <c r="H41" s="37">
        <v>0.22</v>
      </c>
      <c r="I41" s="37">
        <v>0.1</v>
      </c>
      <c r="J41" s="38">
        <v>0.26</v>
      </c>
      <c r="K41" s="22"/>
      <c r="L41" s="22"/>
      <c r="M41" s="22"/>
      <c r="N41" s="22"/>
      <c r="O41" s="22"/>
      <c r="P41" s="22"/>
    </row>
    <row r="42" spans="1:16" ht="39" customHeight="1" x14ac:dyDescent="0.15">
      <c r="A42" s="22"/>
      <c r="B42" s="39"/>
      <c r="C42" s="1145" t="s">
        <v>572</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573</v>
      </c>
      <c r="D43" s="1149"/>
      <c r="E43" s="1150"/>
      <c r="F43" s="41">
        <v>0.1</v>
      </c>
      <c r="G43" s="42">
        <v>0.02</v>
      </c>
      <c r="H43" s="42">
        <v>0.03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VI1svVwJjmZUtgYA8v4exuabqpY+ESH/vRJJ1IoOp8cswybsmO+fZvz3O5aPjRJe1v9MHkgW68VJrV2/v9b7A==" saltValue="c5HJBDQVGxcKhnPRiGdX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777</v>
      </c>
      <c r="L45" s="60">
        <v>797</v>
      </c>
      <c r="M45" s="60">
        <v>836</v>
      </c>
      <c r="N45" s="60">
        <v>872</v>
      </c>
      <c r="O45" s="61">
        <v>911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15">
      <c r="A48" s="48"/>
      <c r="B48" s="1178"/>
      <c r="C48" s="1179"/>
      <c r="D48" s="62"/>
      <c r="E48" s="1155" t="s">
        <v>15</v>
      </c>
      <c r="F48" s="1155"/>
      <c r="G48" s="1155"/>
      <c r="H48" s="1155"/>
      <c r="I48" s="1155"/>
      <c r="J48" s="1156"/>
      <c r="K48" s="63">
        <v>317</v>
      </c>
      <c r="L48" s="64">
        <v>322</v>
      </c>
      <c r="M48" s="64">
        <v>331</v>
      </c>
      <c r="N48" s="64">
        <v>325</v>
      </c>
      <c r="O48" s="65">
        <v>324</v>
      </c>
      <c r="P48" s="48"/>
      <c r="Q48" s="48"/>
      <c r="R48" s="48"/>
      <c r="S48" s="48"/>
      <c r="T48" s="48"/>
      <c r="U48" s="48"/>
    </row>
    <row r="49" spans="1:21" ht="30.75" customHeight="1" x14ac:dyDescent="0.15">
      <c r="A49" s="48"/>
      <c r="B49" s="1178"/>
      <c r="C49" s="1179"/>
      <c r="D49" s="62"/>
      <c r="E49" s="1155" t="s">
        <v>16</v>
      </c>
      <c r="F49" s="1155"/>
      <c r="G49" s="1155"/>
      <c r="H49" s="1155"/>
      <c r="I49" s="1155"/>
      <c r="J49" s="1156"/>
      <c r="K49" s="63">
        <v>43</v>
      </c>
      <c r="L49" s="64">
        <v>42</v>
      </c>
      <c r="M49" s="64">
        <v>49</v>
      </c>
      <c r="N49" s="64">
        <v>64</v>
      </c>
      <c r="O49" s="65">
        <v>47</v>
      </c>
      <c r="P49" s="48"/>
      <c r="Q49" s="48"/>
      <c r="R49" s="48"/>
      <c r="S49" s="48"/>
      <c r="T49" s="48"/>
      <c r="U49" s="48"/>
    </row>
    <row r="50" spans="1:21" ht="30.75" customHeight="1" x14ac:dyDescent="0.15">
      <c r="A50" s="48"/>
      <c r="B50" s="1178"/>
      <c r="C50" s="1179"/>
      <c r="D50" s="62"/>
      <c r="E50" s="1155" t="s">
        <v>17</v>
      </c>
      <c r="F50" s="1155"/>
      <c r="G50" s="1155"/>
      <c r="H50" s="1155"/>
      <c r="I50" s="1155"/>
      <c r="J50" s="1156"/>
      <c r="K50" s="63">
        <v>15</v>
      </c>
      <c r="L50" s="64">
        <v>15</v>
      </c>
      <c r="M50" s="64">
        <v>15</v>
      </c>
      <c r="N50" s="64">
        <v>8</v>
      </c>
      <c r="O50" s="65">
        <v>4</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517</v>
      </c>
      <c r="L51" s="64" t="s">
        <v>517</v>
      </c>
      <c r="M51" s="64" t="s">
        <v>517</v>
      </c>
      <c r="N51" s="64" t="s">
        <v>517</v>
      </c>
      <c r="O51" s="65" t="s">
        <v>517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718</v>
      </c>
      <c r="L52" s="64">
        <v>717</v>
      </c>
      <c r="M52" s="64">
        <v>730</v>
      </c>
      <c r="N52" s="64">
        <v>748</v>
      </c>
      <c r="O52" s="65">
        <v>783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434</v>
      </c>
      <c r="L53" s="69">
        <v>459</v>
      </c>
      <c r="M53" s="69">
        <v>501</v>
      </c>
      <c r="N53" s="69">
        <v>521</v>
      </c>
      <c r="O53" s="70">
        <v>503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517</v>
      </c>
      <c r="L58" s="84" t="s">
        <v>517</v>
      </c>
      <c r="M58" s="84" t="s">
        <v>517</v>
      </c>
      <c r="N58" s="84" t="s">
        <v>517</v>
      </c>
      <c r="O58" s="85" t="s">
        <v>517</v>
      </c>
    </row>
    <row r="59" spans="1:21" ht="31.5" customHeight="1" x14ac:dyDescent="0.15">
      <c r="B59" s="1163"/>
      <c r="C59" s="1164"/>
      <c r="D59" s="1170" t="s">
        <v>28</v>
      </c>
      <c r="E59" s="1171"/>
      <c r="F59" s="1171"/>
      <c r="G59" s="1171"/>
      <c r="H59" s="1171"/>
      <c r="I59" s="1171"/>
      <c r="J59" s="1172"/>
      <c r="K59" s="86" t="s">
        <v>517</v>
      </c>
      <c r="L59" s="87" t="s">
        <v>517</v>
      </c>
      <c r="M59" s="87" t="s">
        <v>517</v>
      </c>
      <c r="N59" s="87" t="s">
        <v>517</v>
      </c>
      <c r="O59" s="88" t="s">
        <v>517</v>
      </c>
    </row>
    <row r="60" spans="1:21" ht="31.5" customHeight="1" thickBot="1" x14ac:dyDescent="0.2">
      <c r="B60" s="1165"/>
      <c r="C60" s="1166"/>
      <c r="D60" s="1173" t="s">
        <v>29</v>
      </c>
      <c r="E60" s="1174"/>
      <c r="F60" s="1174"/>
      <c r="G60" s="1174"/>
      <c r="H60" s="1174"/>
      <c r="I60" s="1174"/>
      <c r="J60" s="1175"/>
      <c r="K60" s="89" t="s">
        <v>517</v>
      </c>
      <c r="L60" s="90" t="s">
        <v>517</v>
      </c>
      <c r="M60" s="90" t="s">
        <v>517</v>
      </c>
      <c r="N60" s="90" t="s">
        <v>517</v>
      </c>
      <c r="O60" s="91" t="s">
        <v>517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puegxNJK+dxTiOsFdljGuUJigOncVfdpCFWPItCzZ9nAUUA+CaapmIQdEyOb+pV9yUivvQSGgeajF4dvgd5xA==" saltValue="rtlT3mVn+I0No7+ty/6Zt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96" t="s">
        <v>32</v>
      </c>
      <c r="C41" s="1197"/>
      <c r="D41" s="105"/>
      <c r="E41" s="1198" t="s">
        <v>33</v>
      </c>
      <c r="F41" s="1198"/>
      <c r="G41" s="1198"/>
      <c r="H41" s="1199"/>
      <c r="I41" s="355">
        <v>8215</v>
      </c>
      <c r="J41" s="356">
        <v>8403</v>
      </c>
      <c r="K41" s="356">
        <v>8052</v>
      </c>
      <c r="L41" s="356">
        <v>7508</v>
      </c>
      <c r="M41" s="357">
        <v>6929</v>
      </c>
    </row>
    <row r="42" spans="2:13" ht="27.75" customHeight="1" x14ac:dyDescent="0.15">
      <c r="B42" s="1186"/>
      <c r="C42" s="1187"/>
      <c r="D42" s="106"/>
      <c r="E42" s="1190" t="s">
        <v>34</v>
      </c>
      <c r="F42" s="1190"/>
      <c r="G42" s="1190"/>
      <c r="H42" s="1191"/>
      <c r="I42" s="358">
        <v>14</v>
      </c>
      <c r="J42" s="359">
        <v>23</v>
      </c>
      <c r="K42" s="359">
        <v>12</v>
      </c>
      <c r="L42" s="359">
        <v>8</v>
      </c>
      <c r="M42" s="360">
        <v>7</v>
      </c>
    </row>
    <row r="43" spans="2:13" ht="27.75" customHeight="1" x14ac:dyDescent="0.15">
      <c r="B43" s="1186"/>
      <c r="C43" s="1187"/>
      <c r="D43" s="106"/>
      <c r="E43" s="1190" t="s">
        <v>35</v>
      </c>
      <c r="F43" s="1190"/>
      <c r="G43" s="1190"/>
      <c r="H43" s="1191"/>
      <c r="I43" s="358">
        <v>2887</v>
      </c>
      <c r="J43" s="359">
        <v>2836</v>
      </c>
      <c r="K43" s="359">
        <v>2680</v>
      </c>
      <c r="L43" s="359">
        <v>2457</v>
      </c>
      <c r="M43" s="360">
        <v>2221</v>
      </c>
    </row>
    <row r="44" spans="2:13" ht="27.75" customHeight="1" x14ac:dyDescent="0.15">
      <c r="B44" s="1186"/>
      <c r="C44" s="1187"/>
      <c r="D44" s="106"/>
      <c r="E44" s="1190" t="s">
        <v>36</v>
      </c>
      <c r="F44" s="1190"/>
      <c r="G44" s="1190"/>
      <c r="H44" s="1191"/>
      <c r="I44" s="358">
        <v>317</v>
      </c>
      <c r="J44" s="359">
        <v>363</v>
      </c>
      <c r="K44" s="359">
        <v>316</v>
      </c>
      <c r="L44" s="359">
        <v>259</v>
      </c>
      <c r="M44" s="360">
        <v>215</v>
      </c>
    </row>
    <row r="45" spans="2:13" ht="27.75" customHeight="1" x14ac:dyDescent="0.15">
      <c r="B45" s="1186"/>
      <c r="C45" s="1187"/>
      <c r="D45" s="106"/>
      <c r="E45" s="1190" t="s">
        <v>37</v>
      </c>
      <c r="F45" s="1190"/>
      <c r="G45" s="1190"/>
      <c r="H45" s="1191"/>
      <c r="I45" s="358">
        <v>611</v>
      </c>
      <c r="J45" s="359">
        <v>585</v>
      </c>
      <c r="K45" s="359">
        <v>522</v>
      </c>
      <c r="L45" s="359">
        <v>521</v>
      </c>
      <c r="M45" s="360">
        <v>589</v>
      </c>
    </row>
    <row r="46" spans="2:13" ht="27.75" customHeight="1" x14ac:dyDescent="0.15">
      <c r="B46" s="1186"/>
      <c r="C46" s="1187"/>
      <c r="D46" s="107"/>
      <c r="E46" s="1190" t="s">
        <v>38</v>
      </c>
      <c r="F46" s="1190"/>
      <c r="G46" s="1190"/>
      <c r="H46" s="1191"/>
      <c r="I46" s="358" t="s">
        <v>517</v>
      </c>
      <c r="J46" s="359" t="s">
        <v>517</v>
      </c>
      <c r="K46" s="359" t="s">
        <v>517</v>
      </c>
      <c r="L46" s="359" t="s">
        <v>517</v>
      </c>
      <c r="M46" s="360" t="s">
        <v>517</v>
      </c>
    </row>
    <row r="47" spans="2:13" ht="27.75" customHeight="1" x14ac:dyDescent="0.15">
      <c r="B47" s="1186"/>
      <c r="C47" s="1187"/>
      <c r="D47" s="108"/>
      <c r="E47" s="1200" t="s">
        <v>39</v>
      </c>
      <c r="F47" s="1201"/>
      <c r="G47" s="1201"/>
      <c r="H47" s="1202"/>
      <c r="I47" s="358" t="s">
        <v>517</v>
      </c>
      <c r="J47" s="359" t="s">
        <v>517</v>
      </c>
      <c r="K47" s="359" t="s">
        <v>517</v>
      </c>
      <c r="L47" s="359" t="s">
        <v>517</v>
      </c>
      <c r="M47" s="360" t="s">
        <v>517</v>
      </c>
    </row>
    <row r="48" spans="2:13" ht="27.75" customHeight="1" x14ac:dyDescent="0.15">
      <c r="B48" s="1186"/>
      <c r="C48" s="1187"/>
      <c r="D48" s="106"/>
      <c r="E48" s="1190" t="s">
        <v>40</v>
      </c>
      <c r="F48" s="1190"/>
      <c r="G48" s="1190"/>
      <c r="H48" s="1191"/>
      <c r="I48" s="358" t="s">
        <v>517</v>
      </c>
      <c r="J48" s="359" t="s">
        <v>517</v>
      </c>
      <c r="K48" s="359" t="s">
        <v>517</v>
      </c>
      <c r="L48" s="359" t="s">
        <v>517</v>
      </c>
      <c r="M48" s="360" t="s">
        <v>517</v>
      </c>
    </row>
    <row r="49" spans="2:13" ht="27.75" customHeight="1" x14ac:dyDescent="0.15">
      <c r="B49" s="1188"/>
      <c r="C49" s="1189"/>
      <c r="D49" s="106"/>
      <c r="E49" s="1190" t="s">
        <v>41</v>
      </c>
      <c r="F49" s="1190"/>
      <c r="G49" s="1190"/>
      <c r="H49" s="1191"/>
      <c r="I49" s="358" t="s">
        <v>517</v>
      </c>
      <c r="J49" s="359" t="s">
        <v>517</v>
      </c>
      <c r="K49" s="359" t="s">
        <v>517</v>
      </c>
      <c r="L49" s="359" t="s">
        <v>517</v>
      </c>
      <c r="M49" s="360" t="s">
        <v>517</v>
      </c>
    </row>
    <row r="50" spans="2:13" ht="27.75" customHeight="1" x14ac:dyDescent="0.15">
      <c r="B50" s="1184" t="s">
        <v>42</v>
      </c>
      <c r="C50" s="1185"/>
      <c r="D50" s="109"/>
      <c r="E50" s="1190" t="s">
        <v>43</v>
      </c>
      <c r="F50" s="1190"/>
      <c r="G50" s="1190"/>
      <c r="H50" s="1191"/>
      <c r="I50" s="358">
        <v>2938</v>
      </c>
      <c r="J50" s="359">
        <v>2957</v>
      </c>
      <c r="K50" s="359">
        <v>3162</v>
      </c>
      <c r="L50" s="359">
        <v>3993</v>
      </c>
      <c r="M50" s="360">
        <v>4872</v>
      </c>
    </row>
    <row r="51" spans="2:13" ht="27.75" customHeight="1" x14ac:dyDescent="0.15">
      <c r="B51" s="1186"/>
      <c r="C51" s="1187"/>
      <c r="D51" s="106"/>
      <c r="E51" s="1190" t="s">
        <v>44</v>
      </c>
      <c r="F51" s="1190"/>
      <c r="G51" s="1190"/>
      <c r="H51" s="1191"/>
      <c r="I51" s="358" t="s">
        <v>517</v>
      </c>
      <c r="J51" s="359" t="s">
        <v>517</v>
      </c>
      <c r="K51" s="359" t="s">
        <v>517</v>
      </c>
      <c r="L51" s="359" t="s">
        <v>517</v>
      </c>
      <c r="M51" s="360" t="s">
        <v>517</v>
      </c>
    </row>
    <row r="52" spans="2:13" ht="27.75" customHeight="1" x14ac:dyDescent="0.15">
      <c r="B52" s="1188"/>
      <c r="C52" s="1189"/>
      <c r="D52" s="106"/>
      <c r="E52" s="1190" t="s">
        <v>45</v>
      </c>
      <c r="F52" s="1190"/>
      <c r="G52" s="1190"/>
      <c r="H52" s="1191"/>
      <c r="I52" s="358">
        <v>7092</v>
      </c>
      <c r="J52" s="359">
        <v>7623</v>
      </c>
      <c r="K52" s="359">
        <v>7353</v>
      </c>
      <c r="L52" s="359">
        <v>7012</v>
      </c>
      <c r="M52" s="360">
        <v>6546</v>
      </c>
    </row>
    <row r="53" spans="2:13" ht="27.75" customHeight="1" thickBot="1" x14ac:dyDescent="0.2">
      <c r="B53" s="1192" t="s">
        <v>46</v>
      </c>
      <c r="C53" s="1193"/>
      <c r="D53" s="110"/>
      <c r="E53" s="1194" t="s">
        <v>47</v>
      </c>
      <c r="F53" s="1194"/>
      <c r="G53" s="1194"/>
      <c r="H53" s="1195"/>
      <c r="I53" s="361">
        <v>2014</v>
      </c>
      <c r="J53" s="362">
        <v>1631</v>
      </c>
      <c r="K53" s="362">
        <v>1067</v>
      </c>
      <c r="L53" s="362">
        <v>-252</v>
      </c>
      <c r="M53" s="363">
        <v>-1458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jJ2GsFNkUwxMGaW7IA3bmQsLyjW8HBs5XMYANvGjB1V1MDfgT9LaZvcWClX/kKwSCtWZ4HInlIPHDjgisKP1A==" saltValue="3UuNhKDOsfMaPBnr7mP/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1" t="s">
        <v>50</v>
      </c>
      <c r="D55" s="1211"/>
      <c r="E55" s="1212"/>
      <c r="F55" s="122">
        <v>1652</v>
      </c>
      <c r="G55" s="122">
        <v>2005</v>
      </c>
      <c r="H55" s="123">
        <v>2468</v>
      </c>
    </row>
    <row r="56" spans="2:8" ht="52.5" customHeight="1" x14ac:dyDescent="0.15">
      <c r="B56" s="124"/>
      <c r="C56" s="1213" t="s">
        <v>51</v>
      </c>
      <c r="D56" s="1213"/>
      <c r="E56" s="1214"/>
      <c r="F56" s="125">
        <v>124</v>
      </c>
      <c r="G56" s="125">
        <v>124</v>
      </c>
      <c r="H56" s="126">
        <v>224</v>
      </c>
    </row>
    <row r="57" spans="2:8" ht="53.25" customHeight="1" x14ac:dyDescent="0.15">
      <c r="B57" s="124"/>
      <c r="C57" s="1215" t="s">
        <v>52</v>
      </c>
      <c r="D57" s="1215"/>
      <c r="E57" s="1216"/>
      <c r="F57" s="127">
        <v>952</v>
      </c>
      <c r="G57" s="127">
        <v>1454</v>
      </c>
      <c r="H57" s="128">
        <v>1441</v>
      </c>
    </row>
    <row r="58" spans="2:8" ht="45.75" customHeight="1" x14ac:dyDescent="0.15">
      <c r="B58" s="129"/>
      <c r="C58" s="1203" t="s">
        <v>592</v>
      </c>
      <c r="D58" s="1204"/>
      <c r="E58" s="1205"/>
      <c r="F58" s="130">
        <v>297</v>
      </c>
      <c r="G58" s="130">
        <v>783</v>
      </c>
      <c r="H58" s="131">
        <v>757</v>
      </c>
    </row>
    <row r="59" spans="2:8" ht="45.75" customHeight="1" x14ac:dyDescent="0.15">
      <c r="B59" s="129"/>
      <c r="C59" s="1203" t="s">
        <v>593</v>
      </c>
      <c r="D59" s="1204"/>
      <c r="E59" s="1205"/>
      <c r="F59" s="130">
        <v>223</v>
      </c>
      <c r="G59" s="130">
        <v>223</v>
      </c>
      <c r="H59" s="131">
        <v>223</v>
      </c>
    </row>
    <row r="60" spans="2:8" ht="45.75" customHeight="1" x14ac:dyDescent="0.15">
      <c r="B60" s="129"/>
      <c r="C60" s="1203" t="s">
        <v>594</v>
      </c>
      <c r="D60" s="1204"/>
      <c r="E60" s="1205"/>
      <c r="F60" s="130">
        <v>160</v>
      </c>
      <c r="G60" s="130">
        <v>160</v>
      </c>
      <c r="H60" s="131">
        <v>160</v>
      </c>
    </row>
    <row r="61" spans="2:8" ht="45.75" customHeight="1" x14ac:dyDescent="0.15">
      <c r="B61" s="129"/>
      <c r="C61" s="1203" t="s">
        <v>595</v>
      </c>
      <c r="D61" s="1204"/>
      <c r="E61" s="1205"/>
      <c r="F61" s="130">
        <v>93</v>
      </c>
      <c r="G61" s="130">
        <v>105</v>
      </c>
      <c r="H61" s="131">
        <v>130</v>
      </c>
    </row>
    <row r="62" spans="2:8" ht="45.75" customHeight="1" thickBot="1" x14ac:dyDescent="0.2">
      <c r="B62" s="132"/>
      <c r="C62" s="1206" t="s">
        <v>596</v>
      </c>
      <c r="D62" s="1207"/>
      <c r="E62" s="1208"/>
      <c r="F62" s="133">
        <v>58</v>
      </c>
      <c r="G62" s="133">
        <v>60</v>
      </c>
      <c r="H62" s="134">
        <v>60</v>
      </c>
    </row>
    <row r="63" spans="2:8" ht="52.5" customHeight="1" thickBot="1" x14ac:dyDescent="0.2">
      <c r="B63" s="135"/>
      <c r="C63" s="1209" t="s">
        <v>53</v>
      </c>
      <c r="D63" s="1209"/>
      <c r="E63" s="1210"/>
      <c r="F63" s="136">
        <v>2728</v>
      </c>
      <c r="G63" s="136">
        <v>3582</v>
      </c>
      <c r="H63" s="137">
        <v>4132</v>
      </c>
    </row>
    <row r="64" spans="2:8" x14ac:dyDescent="0.15"/>
  </sheetData>
  <sheetProtection algorithmName="SHA-512" hashValue="mzcAjPNppbIrXkkLzwm7JIAnn988dGuxFNBlvBMe0jXMvQOPaITGyTvOz9KvfxTJ3ZBRcAWQ2o/ODKzLyFby8g==" saltValue="SpV1M2JNidf4Dg/V1Fwy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556</v>
      </c>
      <c r="G2" s="151"/>
      <c r="H2" s="152"/>
    </row>
    <row r="3" spans="1:8" x14ac:dyDescent="0.15">
      <c r="A3" s="148" t="s">
        <v>549</v>
      </c>
      <c r="B3" s="153"/>
      <c r="C3" s="154"/>
      <c r="D3" s="155">
        <v>106005</v>
      </c>
      <c r="E3" s="156"/>
      <c r="F3" s="157">
        <v>96462</v>
      </c>
      <c r="G3" s="158"/>
      <c r="H3" s="159"/>
    </row>
    <row r="4" spans="1:8" x14ac:dyDescent="0.15">
      <c r="A4" s="160"/>
      <c r="B4" s="161"/>
      <c r="C4" s="162"/>
      <c r="D4" s="163">
        <v>34250</v>
      </c>
      <c r="E4" s="164"/>
      <c r="F4" s="165">
        <v>39886</v>
      </c>
      <c r="G4" s="166"/>
      <c r="H4" s="167"/>
    </row>
    <row r="5" spans="1:8" x14ac:dyDescent="0.15">
      <c r="A5" s="148" t="s">
        <v>551</v>
      </c>
      <c r="B5" s="153"/>
      <c r="C5" s="154"/>
      <c r="D5" s="155">
        <v>88223</v>
      </c>
      <c r="E5" s="156"/>
      <c r="F5" s="157">
        <v>83103</v>
      </c>
      <c r="G5" s="158"/>
      <c r="H5" s="159"/>
    </row>
    <row r="6" spans="1:8" x14ac:dyDescent="0.15">
      <c r="A6" s="160"/>
      <c r="B6" s="161"/>
      <c r="C6" s="162"/>
      <c r="D6" s="163">
        <v>41840</v>
      </c>
      <c r="E6" s="164"/>
      <c r="F6" s="165">
        <v>41378</v>
      </c>
      <c r="G6" s="166"/>
      <c r="H6" s="167"/>
    </row>
    <row r="7" spans="1:8" x14ac:dyDescent="0.15">
      <c r="A7" s="148" t="s">
        <v>552</v>
      </c>
      <c r="B7" s="153"/>
      <c r="C7" s="154"/>
      <c r="D7" s="155">
        <v>49870</v>
      </c>
      <c r="E7" s="156"/>
      <c r="F7" s="157">
        <v>94796</v>
      </c>
      <c r="G7" s="158"/>
      <c r="H7" s="159"/>
    </row>
    <row r="8" spans="1:8" x14ac:dyDescent="0.15">
      <c r="A8" s="160"/>
      <c r="B8" s="161"/>
      <c r="C8" s="162"/>
      <c r="D8" s="163">
        <v>19484</v>
      </c>
      <c r="E8" s="164"/>
      <c r="F8" s="165">
        <v>55781</v>
      </c>
      <c r="G8" s="166"/>
      <c r="H8" s="167"/>
    </row>
    <row r="9" spans="1:8" x14ac:dyDescent="0.15">
      <c r="A9" s="148" t="s">
        <v>553</v>
      </c>
      <c r="B9" s="153"/>
      <c r="C9" s="154"/>
      <c r="D9" s="155">
        <v>44471</v>
      </c>
      <c r="E9" s="156"/>
      <c r="F9" s="157">
        <v>85942</v>
      </c>
      <c r="G9" s="158"/>
      <c r="H9" s="159"/>
    </row>
    <row r="10" spans="1:8" x14ac:dyDescent="0.15">
      <c r="A10" s="160"/>
      <c r="B10" s="161"/>
      <c r="C10" s="162"/>
      <c r="D10" s="163">
        <v>19539</v>
      </c>
      <c r="E10" s="164"/>
      <c r="F10" s="165">
        <v>48630</v>
      </c>
      <c r="G10" s="166"/>
      <c r="H10" s="167"/>
    </row>
    <row r="11" spans="1:8" x14ac:dyDescent="0.15">
      <c r="A11" s="148" t="s">
        <v>554</v>
      </c>
      <c r="B11" s="153"/>
      <c r="C11" s="154"/>
      <c r="D11" s="155">
        <v>33618</v>
      </c>
      <c r="E11" s="156"/>
      <c r="F11" s="157">
        <v>95007</v>
      </c>
      <c r="G11" s="158"/>
      <c r="H11" s="159"/>
    </row>
    <row r="12" spans="1:8" x14ac:dyDescent="0.15">
      <c r="A12" s="160"/>
      <c r="B12" s="161"/>
      <c r="C12" s="168"/>
      <c r="D12" s="163">
        <v>17489</v>
      </c>
      <c r="E12" s="164"/>
      <c r="F12" s="165">
        <v>48509</v>
      </c>
      <c r="G12" s="166"/>
      <c r="H12" s="167"/>
    </row>
    <row r="13" spans="1:8" x14ac:dyDescent="0.15">
      <c r="A13" s="148"/>
      <c r="B13" s="153"/>
      <c r="C13" s="169"/>
      <c r="D13" s="170">
        <v>64437</v>
      </c>
      <c r="E13" s="171"/>
      <c r="F13" s="172">
        <v>91062</v>
      </c>
      <c r="G13" s="173"/>
      <c r="H13" s="159"/>
    </row>
    <row r="14" spans="1:8" x14ac:dyDescent="0.15">
      <c r="A14" s="160"/>
      <c r="B14" s="161"/>
      <c r="C14" s="162"/>
      <c r="D14" s="163">
        <v>26520</v>
      </c>
      <c r="E14" s="164"/>
      <c r="F14" s="165">
        <v>46837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6.75</v>
      </c>
      <c r="C19" s="174">
        <f>ROUND(VALUE(SUBSTITUTE(実質収支比率等に係る経年分析!G$48,"▲","-")),2)</f>
        <v>7.7</v>
      </c>
      <c r="D19" s="174">
        <f>ROUND(VALUE(SUBSTITUTE(実質収支比率等に係る経年分析!H$48,"▲","-")),2)</f>
        <v>6.84</v>
      </c>
      <c r="E19" s="174">
        <f>ROUND(VALUE(SUBSTITUTE(実質収支比率等に係る経年分析!I$48,"▲","-")),2)</f>
        <v>6.91</v>
      </c>
      <c r="F19" s="174">
        <f>ROUND(VALUE(SUBSTITUTE(実質収支比率等に係る経年分析!J$48,"▲","-")),2)</f>
        <v>7.02</v>
      </c>
    </row>
    <row r="20" spans="1:11" x14ac:dyDescent="0.15">
      <c r="A20" s="174" t="s">
        <v>57</v>
      </c>
      <c r="B20" s="174">
        <f>ROUND(VALUE(SUBSTITUTE(実質収支比率等に係る経年分析!F$47,"▲","-")),2)</f>
        <v>30.44</v>
      </c>
      <c r="C20" s="174">
        <f>ROUND(VALUE(SUBSTITUTE(実質収支比率等に係る経年分析!G$47,"▲","-")),2)</f>
        <v>28.9</v>
      </c>
      <c r="D20" s="174">
        <f>ROUND(VALUE(SUBSTITUTE(実質収支比率等に係る経年分析!H$47,"▲","-")),2)</f>
        <v>30.93</v>
      </c>
      <c r="E20" s="174">
        <f>ROUND(VALUE(SUBSTITUTE(実質収支比率等に係る経年分析!I$47,"▲","-")),2)</f>
        <v>35.380000000000003</v>
      </c>
      <c r="F20" s="174">
        <f>ROUND(VALUE(SUBSTITUTE(実質収支比率等に係る経年分析!J$47,"▲","-")),2)</f>
        <v>44.75</v>
      </c>
    </row>
    <row r="21" spans="1:11" x14ac:dyDescent="0.15">
      <c r="A21" s="174" t="s">
        <v>58</v>
      </c>
      <c r="B21" s="174">
        <f>IF(ISNUMBER(VALUE(SUBSTITUTE(実質収支比率等に係る経年分析!F$49,"▲","-"))),ROUND(VALUE(SUBSTITUTE(実質収支比率等に係る経年分析!F$49,"▲","-")),2),NA())</f>
        <v>0.33</v>
      </c>
      <c r="C21" s="174">
        <f>IF(ISNUMBER(VALUE(SUBSTITUTE(実質収支比率等に係る経年分析!G$49,"▲","-"))),ROUND(VALUE(SUBSTITUTE(実質収支比率等に係る経年分析!G$49,"▲","-")),2),NA())</f>
        <v>-0.55000000000000004</v>
      </c>
      <c r="D21" s="174">
        <f>IF(ISNUMBER(VALUE(SUBSTITUTE(実質収支比率等に係る経年分析!H$49,"▲","-"))),ROUND(VALUE(SUBSTITUTE(実質収支比率等に係る経年分析!H$49,"▲","-")),2),NA())</f>
        <v>2.4500000000000002</v>
      </c>
      <c r="E21" s="174">
        <f>IF(ISNUMBER(VALUE(SUBSTITUTE(実質収支比率等に係る経年分析!I$49,"▲","-"))),ROUND(VALUE(SUBSTITUTE(実質収支比率等に係る経年分析!I$49,"▲","-")),2),NA())</f>
        <v>6.68</v>
      </c>
      <c r="F21" s="174">
        <f>IF(ISNUMBER(VALUE(SUBSTITUTE(実質収支比率等に係る経年分析!J$49,"▲","-"))),ROUND(VALUE(SUBSTITUTE(実質収支比率等に係る経年分析!J$49,"▲","-")),2),NA())</f>
        <v>8.33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公共下水道事業特別会計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0.26</v>
      </c>
    </row>
    <row r="30" spans="1:11" x14ac:dyDescent="0.15">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0.41</v>
      </c>
    </row>
    <row r="31" spans="1:11" x14ac:dyDescent="0.15">
      <c r="A31" s="175" t="str">
        <f>IF(連結実質赤字比率に係る赤字・黒字の構成分析!C$39="",NA(),連結実質赤字比率に係る赤字・黒字の構成分析!C$39)</f>
        <v>老人福祉施設運営特別会計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2.39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2.71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2.9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2.29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1.34</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2.64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2.79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1.95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1.91</v>
      </c>
    </row>
    <row r="33" spans="1:16" x14ac:dyDescent="0.15">
      <c r="A33" s="175" t="str">
        <f>IF(連結実質赤字比率に係る赤字・黒字の構成分析!C$37="",NA(),連結実質赤字比率に係る赤字・黒字の構成分析!C$37)</f>
        <v>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5.25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3.14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2.85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3.06</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3.38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6.74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6.84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7.02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6.46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6.83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7.81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7.73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8.56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718</v>
      </c>
      <c r="E42" s="176"/>
      <c r="F42" s="176"/>
      <c r="G42" s="176">
        <f>'実質公債費比率（分子）の構造'!L$52</f>
        <v>717</v>
      </c>
      <c r="H42" s="176"/>
      <c r="I42" s="176"/>
      <c r="J42" s="176">
        <f>'実質公債費比率（分子）の構造'!M$52</f>
        <v>730</v>
      </c>
      <c r="K42" s="176"/>
      <c r="L42" s="176"/>
      <c r="M42" s="176">
        <f>'実質公債費比率（分子）の構造'!N$52</f>
        <v>748</v>
      </c>
      <c r="N42" s="176"/>
      <c r="O42" s="176"/>
      <c r="P42" s="176">
        <f>'実質公債費比率（分子）の構造'!O$52</f>
        <v>783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15</v>
      </c>
      <c r="C44" s="176"/>
      <c r="D44" s="176"/>
      <c r="E44" s="176">
        <f>'実質公債費比率（分子）の構造'!L$50</f>
        <v>15</v>
      </c>
      <c r="F44" s="176"/>
      <c r="G44" s="176"/>
      <c r="H44" s="176">
        <f>'実質公債費比率（分子）の構造'!M$50</f>
        <v>15</v>
      </c>
      <c r="I44" s="176"/>
      <c r="J44" s="176"/>
      <c r="K44" s="176">
        <f>'実質公債費比率（分子）の構造'!N$50</f>
        <v>8</v>
      </c>
      <c r="L44" s="176"/>
      <c r="M44" s="176"/>
      <c r="N44" s="176">
        <f>'実質公債費比率（分子）の構造'!O$50</f>
        <v>4</v>
      </c>
      <c r="O44" s="176"/>
      <c r="P44" s="176"/>
    </row>
    <row r="45" spans="1:16" x14ac:dyDescent="0.15">
      <c r="A45" s="176" t="s">
        <v>68</v>
      </c>
      <c r="B45" s="176">
        <f>'実質公債費比率（分子）の構造'!K$49</f>
        <v>43</v>
      </c>
      <c r="C45" s="176"/>
      <c r="D45" s="176"/>
      <c r="E45" s="176">
        <f>'実質公債費比率（分子）の構造'!L$49</f>
        <v>42</v>
      </c>
      <c r="F45" s="176"/>
      <c r="G45" s="176"/>
      <c r="H45" s="176">
        <f>'実質公債費比率（分子）の構造'!M$49</f>
        <v>49</v>
      </c>
      <c r="I45" s="176"/>
      <c r="J45" s="176"/>
      <c r="K45" s="176">
        <f>'実質公債費比率（分子）の構造'!N$49</f>
        <v>64</v>
      </c>
      <c r="L45" s="176"/>
      <c r="M45" s="176"/>
      <c r="N45" s="176">
        <f>'実質公債費比率（分子）の構造'!O$49</f>
        <v>47</v>
      </c>
      <c r="O45" s="176"/>
      <c r="P45" s="176"/>
    </row>
    <row r="46" spans="1:16" x14ac:dyDescent="0.15">
      <c r="A46" s="176" t="s">
        <v>69</v>
      </c>
      <c r="B46" s="176">
        <f>'実質公債費比率（分子）の構造'!K$48</f>
        <v>317</v>
      </c>
      <c r="C46" s="176"/>
      <c r="D46" s="176"/>
      <c r="E46" s="176">
        <f>'実質公債費比率（分子）の構造'!L$48</f>
        <v>322</v>
      </c>
      <c r="F46" s="176"/>
      <c r="G46" s="176"/>
      <c r="H46" s="176">
        <f>'実質公債費比率（分子）の構造'!M$48</f>
        <v>331</v>
      </c>
      <c r="I46" s="176"/>
      <c r="J46" s="176"/>
      <c r="K46" s="176">
        <f>'実質公債費比率（分子）の構造'!N$48</f>
        <v>325</v>
      </c>
      <c r="L46" s="176"/>
      <c r="M46" s="176"/>
      <c r="N46" s="176">
        <f>'実質公債費比率（分子）の構造'!O$48</f>
        <v>324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777</v>
      </c>
      <c r="C49" s="176"/>
      <c r="D49" s="176"/>
      <c r="E49" s="176">
        <f>'実質公債費比率（分子）の構造'!L$45</f>
        <v>797</v>
      </c>
      <c r="F49" s="176"/>
      <c r="G49" s="176"/>
      <c r="H49" s="176">
        <f>'実質公債費比率（分子）の構造'!M$45</f>
        <v>836</v>
      </c>
      <c r="I49" s="176"/>
      <c r="J49" s="176"/>
      <c r="K49" s="176">
        <f>'実質公債費比率（分子）の構造'!N$45</f>
        <v>872</v>
      </c>
      <c r="L49" s="176"/>
      <c r="M49" s="176"/>
      <c r="N49" s="176">
        <f>'実質公債費比率（分子）の構造'!O$45</f>
        <v>911</v>
      </c>
      <c r="O49" s="176"/>
      <c r="P49" s="176"/>
    </row>
    <row r="50" spans="1:16" x14ac:dyDescent="0.15">
      <c r="A50" s="176" t="s">
        <v>73</v>
      </c>
      <c r="B50" s="176" t="e">
        <f>NA()</f>
        <v>#N/A</v>
      </c>
      <c r="C50" s="176">
        <f>IF(ISNUMBER('実質公債費比率（分子）の構造'!K$53),'実質公債費比率（分子）の構造'!K$53,NA())</f>
        <v>434</v>
      </c>
      <c r="D50" s="176" t="e">
        <f>NA()</f>
        <v>#N/A</v>
      </c>
      <c r="E50" s="176" t="e">
        <f>NA()</f>
        <v>#N/A</v>
      </c>
      <c r="F50" s="176">
        <f>IF(ISNUMBER('実質公債費比率（分子）の構造'!L$53),'実質公債費比率（分子）の構造'!L$53,NA())</f>
        <v>459</v>
      </c>
      <c r="G50" s="176" t="e">
        <f>NA()</f>
        <v>#N/A</v>
      </c>
      <c r="H50" s="176" t="e">
        <f>NA()</f>
        <v>#N/A</v>
      </c>
      <c r="I50" s="176">
        <f>IF(ISNUMBER('実質公債費比率（分子）の構造'!M$53),'実質公債費比率（分子）の構造'!M$53,NA())</f>
        <v>501</v>
      </c>
      <c r="J50" s="176" t="e">
        <f>NA()</f>
        <v>#N/A</v>
      </c>
      <c r="K50" s="176" t="e">
        <f>NA()</f>
        <v>#N/A</v>
      </c>
      <c r="L50" s="176">
        <f>IF(ISNUMBER('実質公債費比率（分子）の構造'!N$53),'実質公債費比率（分子）の構造'!N$53,NA())</f>
        <v>521</v>
      </c>
      <c r="M50" s="176" t="e">
        <f>NA()</f>
        <v>#N/A</v>
      </c>
      <c r="N50" s="176" t="e">
        <f>NA()</f>
        <v>#N/A</v>
      </c>
      <c r="O50" s="176">
        <f>IF(ISNUMBER('実質公債費比率（分子）の構造'!O$53),'実質公債費比率（分子）の構造'!O$53,NA())</f>
        <v>503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7092</v>
      </c>
      <c r="E56" s="175"/>
      <c r="F56" s="175"/>
      <c r="G56" s="175">
        <f>'将来負担比率（分子）の構造'!J$52</f>
        <v>7623</v>
      </c>
      <c r="H56" s="175"/>
      <c r="I56" s="175"/>
      <c r="J56" s="175">
        <f>'将来負担比率（分子）の構造'!K$52</f>
        <v>7353</v>
      </c>
      <c r="K56" s="175"/>
      <c r="L56" s="175"/>
      <c r="M56" s="175">
        <f>'将来負担比率（分子）の構造'!L$52</f>
        <v>7012</v>
      </c>
      <c r="N56" s="175"/>
      <c r="O56" s="175"/>
      <c r="P56" s="175">
        <f>'将来負担比率（分子）の構造'!M$52</f>
        <v>6546</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2938</v>
      </c>
      <c r="E58" s="175"/>
      <c r="F58" s="175"/>
      <c r="G58" s="175">
        <f>'将来負担比率（分子）の構造'!J$50</f>
        <v>2957</v>
      </c>
      <c r="H58" s="175"/>
      <c r="I58" s="175"/>
      <c r="J58" s="175">
        <f>'将来負担比率（分子）の構造'!K$50</f>
        <v>3162</v>
      </c>
      <c r="K58" s="175"/>
      <c r="L58" s="175"/>
      <c r="M58" s="175">
        <f>'将来負担比率（分子）の構造'!L$50</f>
        <v>3993</v>
      </c>
      <c r="N58" s="175"/>
      <c r="O58" s="175"/>
      <c r="P58" s="175">
        <f>'将来負担比率（分子）の構造'!M$50</f>
        <v>4872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611</v>
      </c>
      <c r="C62" s="175"/>
      <c r="D62" s="175"/>
      <c r="E62" s="175">
        <f>'将来負担比率（分子）の構造'!J$45</f>
        <v>585</v>
      </c>
      <c r="F62" s="175"/>
      <c r="G62" s="175"/>
      <c r="H62" s="175">
        <f>'将来負担比率（分子）の構造'!K$45</f>
        <v>522</v>
      </c>
      <c r="I62" s="175"/>
      <c r="J62" s="175"/>
      <c r="K62" s="175">
        <f>'将来負担比率（分子）の構造'!L$45</f>
        <v>521</v>
      </c>
      <c r="L62" s="175"/>
      <c r="M62" s="175"/>
      <c r="N62" s="175">
        <f>'将来負担比率（分子）の構造'!M$45</f>
        <v>589</v>
      </c>
      <c r="O62" s="175"/>
      <c r="P62" s="175"/>
    </row>
    <row r="63" spans="1:16" x14ac:dyDescent="0.15">
      <c r="A63" s="175" t="s">
        <v>36</v>
      </c>
      <c r="B63" s="175">
        <f>'将来負担比率（分子）の構造'!I$44</f>
        <v>317</v>
      </c>
      <c r="C63" s="175"/>
      <c r="D63" s="175"/>
      <c r="E63" s="175">
        <f>'将来負担比率（分子）の構造'!J$44</f>
        <v>363</v>
      </c>
      <c r="F63" s="175"/>
      <c r="G63" s="175"/>
      <c r="H63" s="175">
        <f>'将来負担比率（分子）の構造'!K$44</f>
        <v>316</v>
      </c>
      <c r="I63" s="175"/>
      <c r="J63" s="175"/>
      <c r="K63" s="175">
        <f>'将来負担比率（分子）の構造'!L$44</f>
        <v>259</v>
      </c>
      <c r="L63" s="175"/>
      <c r="M63" s="175"/>
      <c r="N63" s="175">
        <f>'将来負担比率（分子）の構造'!M$44</f>
        <v>215</v>
      </c>
      <c r="O63" s="175"/>
      <c r="P63" s="175"/>
    </row>
    <row r="64" spans="1:16" x14ac:dyDescent="0.15">
      <c r="A64" s="175" t="s">
        <v>35</v>
      </c>
      <c r="B64" s="175">
        <f>'将来負担比率（分子）の構造'!I$43</f>
        <v>2887</v>
      </c>
      <c r="C64" s="175"/>
      <c r="D64" s="175"/>
      <c r="E64" s="175">
        <f>'将来負担比率（分子）の構造'!J$43</f>
        <v>2836</v>
      </c>
      <c r="F64" s="175"/>
      <c r="G64" s="175"/>
      <c r="H64" s="175">
        <f>'将来負担比率（分子）の構造'!K$43</f>
        <v>2680</v>
      </c>
      <c r="I64" s="175"/>
      <c r="J64" s="175"/>
      <c r="K64" s="175">
        <f>'将来負担比率（分子）の構造'!L$43</f>
        <v>2457</v>
      </c>
      <c r="L64" s="175"/>
      <c r="M64" s="175"/>
      <c r="N64" s="175">
        <f>'将来負担比率（分子）の構造'!M$43</f>
        <v>2221</v>
      </c>
      <c r="O64" s="175"/>
      <c r="P64" s="175"/>
    </row>
    <row r="65" spans="1:16" x14ac:dyDescent="0.15">
      <c r="A65" s="175" t="s">
        <v>34</v>
      </c>
      <c r="B65" s="175">
        <f>'将来負担比率（分子）の構造'!I$42</f>
        <v>14</v>
      </c>
      <c r="C65" s="175"/>
      <c r="D65" s="175"/>
      <c r="E65" s="175">
        <f>'将来負担比率（分子）の構造'!J$42</f>
        <v>23</v>
      </c>
      <c r="F65" s="175"/>
      <c r="G65" s="175"/>
      <c r="H65" s="175">
        <f>'将来負担比率（分子）の構造'!K$42</f>
        <v>12</v>
      </c>
      <c r="I65" s="175"/>
      <c r="J65" s="175"/>
      <c r="K65" s="175">
        <f>'将来負担比率（分子）の構造'!L$42</f>
        <v>8</v>
      </c>
      <c r="L65" s="175"/>
      <c r="M65" s="175"/>
      <c r="N65" s="175">
        <f>'将来負担比率（分子）の構造'!M$42</f>
        <v>7</v>
      </c>
      <c r="O65" s="175"/>
      <c r="P65" s="175"/>
    </row>
    <row r="66" spans="1:16" x14ac:dyDescent="0.15">
      <c r="A66" s="175" t="s">
        <v>33</v>
      </c>
      <c r="B66" s="175">
        <f>'将来負担比率（分子）の構造'!I$41</f>
        <v>8215</v>
      </c>
      <c r="C66" s="175"/>
      <c r="D66" s="175"/>
      <c r="E66" s="175">
        <f>'将来負担比率（分子）の構造'!J$41</f>
        <v>8403</v>
      </c>
      <c r="F66" s="175"/>
      <c r="G66" s="175"/>
      <c r="H66" s="175">
        <f>'将来負担比率（分子）の構造'!K$41</f>
        <v>8052</v>
      </c>
      <c r="I66" s="175"/>
      <c r="J66" s="175"/>
      <c r="K66" s="175">
        <f>'将来負担比率（分子）の構造'!L$41</f>
        <v>7508</v>
      </c>
      <c r="L66" s="175"/>
      <c r="M66" s="175"/>
      <c r="N66" s="175">
        <f>'将来負担比率（分子）の構造'!M$41</f>
        <v>6929</v>
      </c>
      <c r="O66" s="175"/>
      <c r="P66" s="175"/>
    </row>
    <row r="67" spans="1:16" x14ac:dyDescent="0.15">
      <c r="A67" s="175" t="s">
        <v>77</v>
      </c>
      <c r="B67" s="175" t="e">
        <f>NA()</f>
        <v>#N/A</v>
      </c>
      <c r="C67" s="175">
        <f>IF(ISNUMBER('将来負担比率（分子）の構造'!I$53), IF('将来負担比率（分子）の構造'!I$53 &lt; 0, 0, '将来負担比率（分子）の構造'!I$53), NA())</f>
        <v>2014</v>
      </c>
      <c r="D67" s="175" t="e">
        <f>NA()</f>
        <v>#N/A</v>
      </c>
      <c r="E67" s="175" t="e">
        <f>NA()</f>
        <v>#N/A</v>
      </c>
      <c r="F67" s="175">
        <f>IF(ISNUMBER('将来負担比率（分子）の構造'!J$53), IF('将来負担比率（分子）の構造'!J$53 &lt; 0, 0, '将来負担比率（分子）の構造'!J$53), NA())</f>
        <v>1631</v>
      </c>
      <c r="G67" s="175" t="e">
        <f>NA()</f>
        <v>#N/A</v>
      </c>
      <c r="H67" s="175" t="e">
        <f>NA()</f>
        <v>#N/A</v>
      </c>
      <c r="I67" s="175">
        <f>IF(ISNUMBER('将来負担比率（分子）の構造'!K$53), IF('将来負担比率（分子）の構造'!K$53 &lt; 0, 0, '将来負担比率（分子）の構造'!K$53), NA())</f>
        <v>1067</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1652</v>
      </c>
      <c r="C72" s="179">
        <f>基金残高に係る経年分析!G55</f>
        <v>2005</v>
      </c>
      <c r="D72" s="179">
        <f>基金残高に係る経年分析!H55</f>
        <v>2468</v>
      </c>
    </row>
    <row r="73" spans="1:16" x14ac:dyDescent="0.15">
      <c r="A73" s="178" t="s">
        <v>80</v>
      </c>
      <c r="B73" s="179">
        <f>基金残高に係る経年分析!F56</f>
        <v>124</v>
      </c>
      <c r="C73" s="179">
        <f>基金残高に係る経年分析!G56</f>
        <v>124</v>
      </c>
      <c r="D73" s="179">
        <f>基金残高に係る経年分析!H56</f>
        <v>224</v>
      </c>
    </row>
    <row r="74" spans="1:16" x14ac:dyDescent="0.15">
      <c r="A74" s="178" t="s">
        <v>81</v>
      </c>
      <c r="B74" s="179">
        <f>基金残高に係る経年分析!F57</f>
        <v>952</v>
      </c>
      <c r="C74" s="179">
        <f>基金残高に係る経年分析!G57</f>
        <v>1454</v>
      </c>
      <c r="D74" s="179">
        <f>基金残高に係る経年分析!H57</f>
        <v>1441</v>
      </c>
    </row>
  </sheetData>
  <sheetProtection algorithmName="SHA-512" hashValue="fo0kOKDlOVFZlFDT9cYq2OZhuqxIsbsu1hjNGoPFedL261/RpvXaBWlR9C3BDaZu+WUSaRUGFtFflnqKtWFGWQ==" saltValue="p9HD4hzssPp4gsqGP/ti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1111448</v>
      </c>
      <c r="S5" s="677"/>
      <c r="T5" s="677"/>
      <c r="U5" s="677"/>
      <c r="V5" s="677"/>
      <c r="W5" s="677"/>
      <c r="X5" s="677"/>
      <c r="Y5" s="702"/>
      <c r="Z5" s="715">
        <v>12.2</v>
      </c>
      <c r="AA5" s="715"/>
      <c r="AB5" s="715"/>
      <c r="AC5" s="715"/>
      <c r="AD5" s="716">
        <v>1111448</v>
      </c>
      <c r="AE5" s="716"/>
      <c r="AF5" s="716"/>
      <c r="AG5" s="716"/>
      <c r="AH5" s="716"/>
      <c r="AI5" s="716"/>
      <c r="AJ5" s="716"/>
      <c r="AK5" s="716"/>
      <c r="AL5" s="703">
        <v>20.2</v>
      </c>
      <c r="AM5" s="685"/>
      <c r="AN5" s="685"/>
      <c r="AO5" s="704"/>
      <c r="AP5" s="679" t="s">
        <v>232</v>
      </c>
      <c r="AQ5" s="680"/>
      <c r="AR5" s="680"/>
      <c r="AS5" s="680"/>
      <c r="AT5" s="680"/>
      <c r="AU5" s="680"/>
      <c r="AV5" s="680"/>
      <c r="AW5" s="680"/>
      <c r="AX5" s="680"/>
      <c r="AY5" s="680"/>
      <c r="AZ5" s="680"/>
      <c r="BA5" s="680"/>
      <c r="BB5" s="680"/>
      <c r="BC5" s="680"/>
      <c r="BD5" s="680"/>
      <c r="BE5" s="680"/>
      <c r="BF5" s="681"/>
      <c r="BG5" s="621">
        <v>1111448</v>
      </c>
      <c r="BH5" s="622"/>
      <c r="BI5" s="622"/>
      <c r="BJ5" s="622"/>
      <c r="BK5" s="622"/>
      <c r="BL5" s="622"/>
      <c r="BM5" s="622"/>
      <c r="BN5" s="623"/>
      <c r="BO5" s="659">
        <v>100</v>
      </c>
      <c r="BP5" s="659"/>
      <c r="BQ5" s="659"/>
      <c r="BR5" s="659"/>
      <c r="BS5" s="660" t="s">
        <v>233</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225</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124607</v>
      </c>
      <c r="S6" s="622"/>
      <c r="T6" s="622"/>
      <c r="U6" s="622"/>
      <c r="V6" s="622"/>
      <c r="W6" s="622"/>
      <c r="X6" s="622"/>
      <c r="Y6" s="623"/>
      <c r="Z6" s="659">
        <v>1.4</v>
      </c>
      <c r="AA6" s="659"/>
      <c r="AB6" s="659"/>
      <c r="AC6" s="659"/>
      <c r="AD6" s="660">
        <v>124607</v>
      </c>
      <c r="AE6" s="660"/>
      <c r="AF6" s="660"/>
      <c r="AG6" s="660"/>
      <c r="AH6" s="660"/>
      <c r="AI6" s="660"/>
      <c r="AJ6" s="660"/>
      <c r="AK6" s="660"/>
      <c r="AL6" s="624">
        <v>2.2999999999999998</v>
      </c>
      <c r="AM6" s="625"/>
      <c r="AN6" s="625"/>
      <c r="AO6" s="661"/>
      <c r="AP6" s="618" t="s">
        <v>238</v>
      </c>
      <c r="AQ6" s="619"/>
      <c r="AR6" s="619"/>
      <c r="AS6" s="619"/>
      <c r="AT6" s="619"/>
      <c r="AU6" s="619"/>
      <c r="AV6" s="619"/>
      <c r="AW6" s="619"/>
      <c r="AX6" s="619"/>
      <c r="AY6" s="619"/>
      <c r="AZ6" s="619"/>
      <c r="BA6" s="619"/>
      <c r="BB6" s="619"/>
      <c r="BC6" s="619"/>
      <c r="BD6" s="619"/>
      <c r="BE6" s="619"/>
      <c r="BF6" s="620"/>
      <c r="BG6" s="621">
        <v>1111448</v>
      </c>
      <c r="BH6" s="622"/>
      <c r="BI6" s="622"/>
      <c r="BJ6" s="622"/>
      <c r="BK6" s="622"/>
      <c r="BL6" s="622"/>
      <c r="BM6" s="622"/>
      <c r="BN6" s="623"/>
      <c r="BO6" s="659">
        <v>100</v>
      </c>
      <c r="BP6" s="659"/>
      <c r="BQ6" s="659"/>
      <c r="BR6" s="659"/>
      <c r="BS6" s="660" t="s">
        <v>142</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110140</v>
      </c>
      <c r="CS6" s="622"/>
      <c r="CT6" s="622"/>
      <c r="CU6" s="622"/>
      <c r="CV6" s="622"/>
      <c r="CW6" s="622"/>
      <c r="CX6" s="622"/>
      <c r="CY6" s="623"/>
      <c r="CZ6" s="703">
        <v>1.3</v>
      </c>
      <c r="DA6" s="685"/>
      <c r="DB6" s="685"/>
      <c r="DC6" s="705"/>
      <c r="DD6" s="627" t="s">
        <v>240</v>
      </c>
      <c r="DE6" s="622"/>
      <c r="DF6" s="622"/>
      <c r="DG6" s="622"/>
      <c r="DH6" s="622"/>
      <c r="DI6" s="622"/>
      <c r="DJ6" s="622"/>
      <c r="DK6" s="622"/>
      <c r="DL6" s="622"/>
      <c r="DM6" s="622"/>
      <c r="DN6" s="622"/>
      <c r="DO6" s="622"/>
      <c r="DP6" s="623"/>
      <c r="DQ6" s="627">
        <v>110140</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327</v>
      </c>
      <c r="S7" s="622"/>
      <c r="T7" s="622"/>
      <c r="U7" s="622"/>
      <c r="V7" s="622"/>
      <c r="W7" s="622"/>
      <c r="X7" s="622"/>
      <c r="Y7" s="623"/>
      <c r="Z7" s="659">
        <v>0</v>
      </c>
      <c r="AA7" s="659"/>
      <c r="AB7" s="659"/>
      <c r="AC7" s="659"/>
      <c r="AD7" s="660">
        <v>327</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429931</v>
      </c>
      <c r="BH7" s="622"/>
      <c r="BI7" s="622"/>
      <c r="BJ7" s="622"/>
      <c r="BK7" s="622"/>
      <c r="BL7" s="622"/>
      <c r="BM7" s="622"/>
      <c r="BN7" s="623"/>
      <c r="BO7" s="659">
        <v>38.700000000000003</v>
      </c>
      <c r="BP7" s="659"/>
      <c r="BQ7" s="659"/>
      <c r="BR7" s="659"/>
      <c r="BS7" s="660" t="s">
        <v>151</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1422977</v>
      </c>
      <c r="CS7" s="622"/>
      <c r="CT7" s="622"/>
      <c r="CU7" s="622"/>
      <c r="CV7" s="622"/>
      <c r="CW7" s="622"/>
      <c r="CX7" s="622"/>
      <c r="CY7" s="623"/>
      <c r="CZ7" s="659">
        <v>16.5</v>
      </c>
      <c r="DA7" s="659"/>
      <c r="DB7" s="659"/>
      <c r="DC7" s="659"/>
      <c r="DD7" s="627">
        <v>33442</v>
      </c>
      <c r="DE7" s="622"/>
      <c r="DF7" s="622"/>
      <c r="DG7" s="622"/>
      <c r="DH7" s="622"/>
      <c r="DI7" s="622"/>
      <c r="DJ7" s="622"/>
      <c r="DK7" s="622"/>
      <c r="DL7" s="622"/>
      <c r="DM7" s="622"/>
      <c r="DN7" s="622"/>
      <c r="DO7" s="622"/>
      <c r="DP7" s="623"/>
      <c r="DQ7" s="627">
        <v>1274816</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2610</v>
      </c>
      <c r="S8" s="622"/>
      <c r="T8" s="622"/>
      <c r="U8" s="622"/>
      <c r="V8" s="622"/>
      <c r="W8" s="622"/>
      <c r="X8" s="622"/>
      <c r="Y8" s="623"/>
      <c r="Z8" s="659">
        <v>0</v>
      </c>
      <c r="AA8" s="659"/>
      <c r="AB8" s="659"/>
      <c r="AC8" s="659"/>
      <c r="AD8" s="660">
        <v>2610</v>
      </c>
      <c r="AE8" s="660"/>
      <c r="AF8" s="660"/>
      <c r="AG8" s="660"/>
      <c r="AH8" s="660"/>
      <c r="AI8" s="660"/>
      <c r="AJ8" s="660"/>
      <c r="AK8" s="660"/>
      <c r="AL8" s="624">
        <v>0</v>
      </c>
      <c r="AM8" s="625"/>
      <c r="AN8" s="625"/>
      <c r="AO8" s="661"/>
      <c r="AP8" s="618" t="s">
        <v>245</v>
      </c>
      <c r="AQ8" s="619"/>
      <c r="AR8" s="619"/>
      <c r="AS8" s="619"/>
      <c r="AT8" s="619"/>
      <c r="AU8" s="619"/>
      <c r="AV8" s="619"/>
      <c r="AW8" s="619"/>
      <c r="AX8" s="619"/>
      <c r="AY8" s="619"/>
      <c r="AZ8" s="619"/>
      <c r="BA8" s="619"/>
      <c r="BB8" s="619"/>
      <c r="BC8" s="619"/>
      <c r="BD8" s="619"/>
      <c r="BE8" s="619"/>
      <c r="BF8" s="620"/>
      <c r="BG8" s="621">
        <v>24615</v>
      </c>
      <c r="BH8" s="622"/>
      <c r="BI8" s="622"/>
      <c r="BJ8" s="622"/>
      <c r="BK8" s="622"/>
      <c r="BL8" s="622"/>
      <c r="BM8" s="622"/>
      <c r="BN8" s="623"/>
      <c r="BO8" s="659">
        <v>2.2000000000000002</v>
      </c>
      <c r="BP8" s="659"/>
      <c r="BQ8" s="659"/>
      <c r="BR8" s="659"/>
      <c r="BS8" s="660" t="s">
        <v>151</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2362159</v>
      </c>
      <c r="CS8" s="622"/>
      <c r="CT8" s="622"/>
      <c r="CU8" s="622"/>
      <c r="CV8" s="622"/>
      <c r="CW8" s="622"/>
      <c r="CX8" s="622"/>
      <c r="CY8" s="623"/>
      <c r="CZ8" s="659">
        <v>27.4</v>
      </c>
      <c r="DA8" s="659"/>
      <c r="DB8" s="659"/>
      <c r="DC8" s="659"/>
      <c r="DD8" s="627">
        <v>5103</v>
      </c>
      <c r="DE8" s="622"/>
      <c r="DF8" s="622"/>
      <c r="DG8" s="622"/>
      <c r="DH8" s="622"/>
      <c r="DI8" s="622"/>
      <c r="DJ8" s="622"/>
      <c r="DK8" s="622"/>
      <c r="DL8" s="622"/>
      <c r="DM8" s="622"/>
      <c r="DN8" s="622"/>
      <c r="DO8" s="622"/>
      <c r="DP8" s="623"/>
      <c r="DQ8" s="627">
        <v>1238427</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2183</v>
      </c>
      <c r="S9" s="622"/>
      <c r="T9" s="622"/>
      <c r="U9" s="622"/>
      <c r="V9" s="622"/>
      <c r="W9" s="622"/>
      <c r="X9" s="622"/>
      <c r="Y9" s="623"/>
      <c r="Z9" s="659">
        <v>0</v>
      </c>
      <c r="AA9" s="659"/>
      <c r="AB9" s="659"/>
      <c r="AC9" s="659"/>
      <c r="AD9" s="660">
        <v>2183</v>
      </c>
      <c r="AE9" s="660"/>
      <c r="AF9" s="660"/>
      <c r="AG9" s="660"/>
      <c r="AH9" s="660"/>
      <c r="AI9" s="660"/>
      <c r="AJ9" s="660"/>
      <c r="AK9" s="660"/>
      <c r="AL9" s="624">
        <v>0</v>
      </c>
      <c r="AM9" s="625"/>
      <c r="AN9" s="625"/>
      <c r="AO9" s="661"/>
      <c r="AP9" s="618" t="s">
        <v>248</v>
      </c>
      <c r="AQ9" s="619"/>
      <c r="AR9" s="619"/>
      <c r="AS9" s="619"/>
      <c r="AT9" s="619"/>
      <c r="AU9" s="619"/>
      <c r="AV9" s="619"/>
      <c r="AW9" s="619"/>
      <c r="AX9" s="619"/>
      <c r="AY9" s="619"/>
      <c r="AZ9" s="619"/>
      <c r="BA9" s="619"/>
      <c r="BB9" s="619"/>
      <c r="BC9" s="619"/>
      <c r="BD9" s="619"/>
      <c r="BE9" s="619"/>
      <c r="BF9" s="620"/>
      <c r="BG9" s="621">
        <v>364864</v>
      </c>
      <c r="BH9" s="622"/>
      <c r="BI9" s="622"/>
      <c r="BJ9" s="622"/>
      <c r="BK9" s="622"/>
      <c r="BL9" s="622"/>
      <c r="BM9" s="622"/>
      <c r="BN9" s="623"/>
      <c r="BO9" s="659">
        <v>32.799999999999997</v>
      </c>
      <c r="BP9" s="659"/>
      <c r="BQ9" s="659"/>
      <c r="BR9" s="659"/>
      <c r="BS9" s="660" t="s">
        <v>151</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958354</v>
      </c>
      <c r="CS9" s="622"/>
      <c r="CT9" s="622"/>
      <c r="CU9" s="622"/>
      <c r="CV9" s="622"/>
      <c r="CW9" s="622"/>
      <c r="CX9" s="622"/>
      <c r="CY9" s="623"/>
      <c r="CZ9" s="659">
        <v>11.1</v>
      </c>
      <c r="DA9" s="659"/>
      <c r="DB9" s="659"/>
      <c r="DC9" s="659"/>
      <c r="DD9" s="627">
        <v>4509</v>
      </c>
      <c r="DE9" s="622"/>
      <c r="DF9" s="622"/>
      <c r="DG9" s="622"/>
      <c r="DH9" s="622"/>
      <c r="DI9" s="622"/>
      <c r="DJ9" s="622"/>
      <c r="DK9" s="622"/>
      <c r="DL9" s="622"/>
      <c r="DM9" s="622"/>
      <c r="DN9" s="622"/>
      <c r="DO9" s="622"/>
      <c r="DP9" s="623"/>
      <c r="DQ9" s="627">
        <v>725807</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151</v>
      </c>
      <c r="S10" s="622"/>
      <c r="T10" s="622"/>
      <c r="U10" s="622"/>
      <c r="V10" s="622"/>
      <c r="W10" s="622"/>
      <c r="X10" s="622"/>
      <c r="Y10" s="623"/>
      <c r="Z10" s="659" t="s">
        <v>151</v>
      </c>
      <c r="AA10" s="659"/>
      <c r="AB10" s="659"/>
      <c r="AC10" s="659"/>
      <c r="AD10" s="660" t="s">
        <v>151</v>
      </c>
      <c r="AE10" s="660"/>
      <c r="AF10" s="660"/>
      <c r="AG10" s="660"/>
      <c r="AH10" s="660"/>
      <c r="AI10" s="660"/>
      <c r="AJ10" s="660"/>
      <c r="AK10" s="660"/>
      <c r="AL10" s="624" t="s">
        <v>151</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16601</v>
      </c>
      <c r="BH10" s="622"/>
      <c r="BI10" s="622"/>
      <c r="BJ10" s="622"/>
      <c r="BK10" s="622"/>
      <c r="BL10" s="622"/>
      <c r="BM10" s="622"/>
      <c r="BN10" s="623"/>
      <c r="BO10" s="659">
        <v>1.5</v>
      </c>
      <c r="BP10" s="659"/>
      <c r="BQ10" s="659"/>
      <c r="BR10" s="659"/>
      <c r="BS10" s="660" t="s">
        <v>151</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v>85</v>
      </c>
      <c r="CS10" s="622"/>
      <c r="CT10" s="622"/>
      <c r="CU10" s="622"/>
      <c r="CV10" s="622"/>
      <c r="CW10" s="622"/>
      <c r="CX10" s="622"/>
      <c r="CY10" s="623"/>
      <c r="CZ10" s="659">
        <v>0</v>
      </c>
      <c r="DA10" s="659"/>
      <c r="DB10" s="659"/>
      <c r="DC10" s="659"/>
      <c r="DD10" s="627" t="s">
        <v>142</v>
      </c>
      <c r="DE10" s="622"/>
      <c r="DF10" s="622"/>
      <c r="DG10" s="622"/>
      <c r="DH10" s="622"/>
      <c r="DI10" s="622"/>
      <c r="DJ10" s="622"/>
      <c r="DK10" s="622"/>
      <c r="DL10" s="622"/>
      <c r="DM10" s="622"/>
      <c r="DN10" s="622"/>
      <c r="DO10" s="622"/>
      <c r="DP10" s="623"/>
      <c r="DQ10" s="627">
        <v>85</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344232</v>
      </c>
      <c r="S11" s="622"/>
      <c r="T11" s="622"/>
      <c r="U11" s="622"/>
      <c r="V11" s="622"/>
      <c r="W11" s="622"/>
      <c r="X11" s="622"/>
      <c r="Y11" s="623"/>
      <c r="Z11" s="624">
        <v>3.8</v>
      </c>
      <c r="AA11" s="625"/>
      <c r="AB11" s="625"/>
      <c r="AC11" s="626"/>
      <c r="AD11" s="627">
        <v>344232</v>
      </c>
      <c r="AE11" s="622"/>
      <c r="AF11" s="622"/>
      <c r="AG11" s="622"/>
      <c r="AH11" s="622"/>
      <c r="AI11" s="622"/>
      <c r="AJ11" s="622"/>
      <c r="AK11" s="623"/>
      <c r="AL11" s="624">
        <v>6.3</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23851</v>
      </c>
      <c r="BH11" s="622"/>
      <c r="BI11" s="622"/>
      <c r="BJ11" s="622"/>
      <c r="BK11" s="622"/>
      <c r="BL11" s="622"/>
      <c r="BM11" s="622"/>
      <c r="BN11" s="623"/>
      <c r="BO11" s="659">
        <v>2.1</v>
      </c>
      <c r="BP11" s="659"/>
      <c r="BQ11" s="659"/>
      <c r="BR11" s="659"/>
      <c r="BS11" s="660" t="s">
        <v>142</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606955</v>
      </c>
      <c r="CS11" s="622"/>
      <c r="CT11" s="622"/>
      <c r="CU11" s="622"/>
      <c r="CV11" s="622"/>
      <c r="CW11" s="622"/>
      <c r="CX11" s="622"/>
      <c r="CY11" s="623"/>
      <c r="CZ11" s="659">
        <v>7</v>
      </c>
      <c r="DA11" s="659"/>
      <c r="DB11" s="659"/>
      <c r="DC11" s="659"/>
      <c r="DD11" s="627">
        <v>66985</v>
      </c>
      <c r="DE11" s="622"/>
      <c r="DF11" s="622"/>
      <c r="DG11" s="622"/>
      <c r="DH11" s="622"/>
      <c r="DI11" s="622"/>
      <c r="DJ11" s="622"/>
      <c r="DK11" s="622"/>
      <c r="DL11" s="622"/>
      <c r="DM11" s="622"/>
      <c r="DN11" s="622"/>
      <c r="DO11" s="622"/>
      <c r="DP11" s="623"/>
      <c r="DQ11" s="627">
        <v>331795</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151</v>
      </c>
      <c r="S12" s="622"/>
      <c r="T12" s="622"/>
      <c r="U12" s="622"/>
      <c r="V12" s="622"/>
      <c r="W12" s="622"/>
      <c r="X12" s="622"/>
      <c r="Y12" s="623"/>
      <c r="Z12" s="659" t="s">
        <v>240</v>
      </c>
      <c r="AA12" s="659"/>
      <c r="AB12" s="659"/>
      <c r="AC12" s="659"/>
      <c r="AD12" s="660" t="s">
        <v>151</v>
      </c>
      <c r="AE12" s="660"/>
      <c r="AF12" s="660"/>
      <c r="AG12" s="660"/>
      <c r="AH12" s="660"/>
      <c r="AI12" s="660"/>
      <c r="AJ12" s="660"/>
      <c r="AK12" s="660"/>
      <c r="AL12" s="624" t="s">
        <v>151</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545650</v>
      </c>
      <c r="BH12" s="622"/>
      <c r="BI12" s="622"/>
      <c r="BJ12" s="622"/>
      <c r="BK12" s="622"/>
      <c r="BL12" s="622"/>
      <c r="BM12" s="622"/>
      <c r="BN12" s="623"/>
      <c r="BO12" s="659">
        <v>49.1</v>
      </c>
      <c r="BP12" s="659"/>
      <c r="BQ12" s="659"/>
      <c r="BR12" s="659"/>
      <c r="BS12" s="660" t="s">
        <v>151</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323228</v>
      </c>
      <c r="CS12" s="622"/>
      <c r="CT12" s="622"/>
      <c r="CU12" s="622"/>
      <c r="CV12" s="622"/>
      <c r="CW12" s="622"/>
      <c r="CX12" s="622"/>
      <c r="CY12" s="623"/>
      <c r="CZ12" s="659">
        <v>3.7</v>
      </c>
      <c r="DA12" s="659"/>
      <c r="DB12" s="659"/>
      <c r="DC12" s="659"/>
      <c r="DD12" s="627">
        <v>10948</v>
      </c>
      <c r="DE12" s="622"/>
      <c r="DF12" s="622"/>
      <c r="DG12" s="622"/>
      <c r="DH12" s="622"/>
      <c r="DI12" s="622"/>
      <c r="DJ12" s="622"/>
      <c r="DK12" s="622"/>
      <c r="DL12" s="622"/>
      <c r="DM12" s="622"/>
      <c r="DN12" s="622"/>
      <c r="DO12" s="622"/>
      <c r="DP12" s="623"/>
      <c r="DQ12" s="627">
        <v>305514</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142</v>
      </c>
      <c r="S13" s="622"/>
      <c r="T13" s="622"/>
      <c r="U13" s="622"/>
      <c r="V13" s="622"/>
      <c r="W13" s="622"/>
      <c r="X13" s="622"/>
      <c r="Y13" s="623"/>
      <c r="Z13" s="659" t="s">
        <v>151</v>
      </c>
      <c r="AA13" s="659"/>
      <c r="AB13" s="659"/>
      <c r="AC13" s="659"/>
      <c r="AD13" s="660" t="s">
        <v>142</v>
      </c>
      <c r="AE13" s="660"/>
      <c r="AF13" s="660"/>
      <c r="AG13" s="660"/>
      <c r="AH13" s="660"/>
      <c r="AI13" s="660"/>
      <c r="AJ13" s="660"/>
      <c r="AK13" s="660"/>
      <c r="AL13" s="624" t="s">
        <v>142</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543290</v>
      </c>
      <c r="BH13" s="622"/>
      <c r="BI13" s="622"/>
      <c r="BJ13" s="622"/>
      <c r="BK13" s="622"/>
      <c r="BL13" s="622"/>
      <c r="BM13" s="622"/>
      <c r="BN13" s="623"/>
      <c r="BO13" s="659">
        <v>48.9</v>
      </c>
      <c r="BP13" s="659"/>
      <c r="BQ13" s="659"/>
      <c r="BR13" s="659"/>
      <c r="BS13" s="660" t="s">
        <v>142</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800513</v>
      </c>
      <c r="CS13" s="622"/>
      <c r="CT13" s="622"/>
      <c r="CU13" s="622"/>
      <c r="CV13" s="622"/>
      <c r="CW13" s="622"/>
      <c r="CX13" s="622"/>
      <c r="CY13" s="623"/>
      <c r="CZ13" s="659">
        <v>9.3000000000000007</v>
      </c>
      <c r="DA13" s="659"/>
      <c r="DB13" s="659"/>
      <c r="DC13" s="659"/>
      <c r="DD13" s="627">
        <v>307959</v>
      </c>
      <c r="DE13" s="622"/>
      <c r="DF13" s="622"/>
      <c r="DG13" s="622"/>
      <c r="DH13" s="622"/>
      <c r="DI13" s="622"/>
      <c r="DJ13" s="622"/>
      <c r="DK13" s="622"/>
      <c r="DL13" s="622"/>
      <c r="DM13" s="622"/>
      <c r="DN13" s="622"/>
      <c r="DO13" s="622"/>
      <c r="DP13" s="623"/>
      <c r="DQ13" s="627">
        <v>495836</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75</v>
      </c>
      <c r="S14" s="622"/>
      <c r="T14" s="622"/>
      <c r="U14" s="622"/>
      <c r="V14" s="622"/>
      <c r="W14" s="622"/>
      <c r="X14" s="622"/>
      <c r="Y14" s="623"/>
      <c r="Z14" s="659">
        <v>0</v>
      </c>
      <c r="AA14" s="659"/>
      <c r="AB14" s="659"/>
      <c r="AC14" s="659"/>
      <c r="AD14" s="660">
        <v>75</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60856</v>
      </c>
      <c r="BH14" s="622"/>
      <c r="BI14" s="622"/>
      <c r="BJ14" s="622"/>
      <c r="BK14" s="622"/>
      <c r="BL14" s="622"/>
      <c r="BM14" s="622"/>
      <c r="BN14" s="623"/>
      <c r="BO14" s="659">
        <v>5.5</v>
      </c>
      <c r="BP14" s="659"/>
      <c r="BQ14" s="659"/>
      <c r="BR14" s="659"/>
      <c r="BS14" s="660" t="s">
        <v>151</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402633</v>
      </c>
      <c r="CS14" s="622"/>
      <c r="CT14" s="622"/>
      <c r="CU14" s="622"/>
      <c r="CV14" s="622"/>
      <c r="CW14" s="622"/>
      <c r="CX14" s="622"/>
      <c r="CY14" s="623"/>
      <c r="CZ14" s="659">
        <v>4.7</v>
      </c>
      <c r="DA14" s="659"/>
      <c r="DB14" s="659"/>
      <c r="DC14" s="659"/>
      <c r="DD14" s="627">
        <v>14136</v>
      </c>
      <c r="DE14" s="622"/>
      <c r="DF14" s="622"/>
      <c r="DG14" s="622"/>
      <c r="DH14" s="622"/>
      <c r="DI14" s="622"/>
      <c r="DJ14" s="622"/>
      <c r="DK14" s="622"/>
      <c r="DL14" s="622"/>
      <c r="DM14" s="622"/>
      <c r="DN14" s="622"/>
      <c r="DO14" s="622"/>
      <c r="DP14" s="623"/>
      <c r="DQ14" s="627">
        <v>357515</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151</v>
      </c>
      <c r="S15" s="622"/>
      <c r="T15" s="622"/>
      <c r="U15" s="622"/>
      <c r="V15" s="622"/>
      <c r="W15" s="622"/>
      <c r="X15" s="622"/>
      <c r="Y15" s="623"/>
      <c r="Z15" s="659" t="s">
        <v>142</v>
      </c>
      <c r="AA15" s="659"/>
      <c r="AB15" s="659"/>
      <c r="AC15" s="659"/>
      <c r="AD15" s="660" t="s">
        <v>151</v>
      </c>
      <c r="AE15" s="660"/>
      <c r="AF15" s="660"/>
      <c r="AG15" s="660"/>
      <c r="AH15" s="660"/>
      <c r="AI15" s="660"/>
      <c r="AJ15" s="660"/>
      <c r="AK15" s="660"/>
      <c r="AL15" s="624" t="s">
        <v>240</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75011</v>
      </c>
      <c r="BH15" s="622"/>
      <c r="BI15" s="622"/>
      <c r="BJ15" s="622"/>
      <c r="BK15" s="622"/>
      <c r="BL15" s="622"/>
      <c r="BM15" s="622"/>
      <c r="BN15" s="623"/>
      <c r="BO15" s="659">
        <v>6.7</v>
      </c>
      <c r="BP15" s="659"/>
      <c r="BQ15" s="659"/>
      <c r="BR15" s="659"/>
      <c r="BS15" s="660" t="s">
        <v>151</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735753</v>
      </c>
      <c r="CS15" s="622"/>
      <c r="CT15" s="622"/>
      <c r="CU15" s="622"/>
      <c r="CV15" s="622"/>
      <c r="CW15" s="622"/>
      <c r="CX15" s="622"/>
      <c r="CY15" s="623"/>
      <c r="CZ15" s="659">
        <v>8.5</v>
      </c>
      <c r="DA15" s="659"/>
      <c r="DB15" s="659"/>
      <c r="DC15" s="659"/>
      <c r="DD15" s="627">
        <v>15531</v>
      </c>
      <c r="DE15" s="622"/>
      <c r="DF15" s="622"/>
      <c r="DG15" s="622"/>
      <c r="DH15" s="622"/>
      <c r="DI15" s="622"/>
      <c r="DJ15" s="622"/>
      <c r="DK15" s="622"/>
      <c r="DL15" s="622"/>
      <c r="DM15" s="622"/>
      <c r="DN15" s="622"/>
      <c r="DO15" s="622"/>
      <c r="DP15" s="623"/>
      <c r="DQ15" s="627">
        <v>608872</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6494</v>
      </c>
      <c r="S16" s="622"/>
      <c r="T16" s="622"/>
      <c r="U16" s="622"/>
      <c r="V16" s="622"/>
      <c r="W16" s="622"/>
      <c r="X16" s="622"/>
      <c r="Y16" s="623"/>
      <c r="Z16" s="659">
        <v>0.1</v>
      </c>
      <c r="AA16" s="659"/>
      <c r="AB16" s="659"/>
      <c r="AC16" s="659"/>
      <c r="AD16" s="660">
        <v>6494</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151</v>
      </c>
      <c r="BH16" s="622"/>
      <c r="BI16" s="622"/>
      <c r="BJ16" s="622"/>
      <c r="BK16" s="622"/>
      <c r="BL16" s="622"/>
      <c r="BM16" s="622"/>
      <c r="BN16" s="623"/>
      <c r="BO16" s="659" t="s">
        <v>142</v>
      </c>
      <c r="BP16" s="659"/>
      <c r="BQ16" s="659"/>
      <c r="BR16" s="659"/>
      <c r="BS16" s="660" t="s">
        <v>151</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t="s">
        <v>151</v>
      </c>
      <c r="CS16" s="622"/>
      <c r="CT16" s="622"/>
      <c r="CU16" s="622"/>
      <c r="CV16" s="622"/>
      <c r="CW16" s="622"/>
      <c r="CX16" s="622"/>
      <c r="CY16" s="623"/>
      <c r="CZ16" s="659" t="s">
        <v>151</v>
      </c>
      <c r="DA16" s="659"/>
      <c r="DB16" s="659"/>
      <c r="DC16" s="659"/>
      <c r="DD16" s="627" t="s">
        <v>151</v>
      </c>
      <c r="DE16" s="622"/>
      <c r="DF16" s="622"/>
      <c r="DG16" s="622"/>
      <c r="DH16" s="622"/>
      <c r="DI16" s="622"/>
      <c r="DJ16" s="622"/>
      <c r="DK16" s="622"/>
      <c r="DL16" s="622"/>
      <c r="DM16" s="622"/>
      <c r="DN16" s="622"/>
      <c r="DO16" s="622"/>
      <c r="DP16" s="623"/>
      <c r="DQ16" s="627" t="s">
        <v>142</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15173</v>
      </c>
      <c r="S17" s="622"/>
      <c r="T17" s="622"/>
      <c r="U17" s="622"/>
      <c r="V17" s="622"/>
      <c r="W17" s="622"/>
      <c r="X17" s="622"/>
      <c r="Y17" s="623"/>
      <c r="Z17" s="659">
        <v>0.2</v>
      </c>
      <c r="AA17" s="659"/>
      <c r="AB17" s="659"/>
      <c r="AC17" s="659"/>
      <c r="AD17" s="660">
        <v>15173</v>
      </c>
      <c r="AE17" s="660"/>
      <c r="AF17" s="660"/>
      <c r="AG17" s="660"/>
      <c r="AH17" s="660"/>
      <c r="AI17" s="660"/>
      <c r="AJ17" s="660"/>
      <c r="AK17" s="660"/>
      <c r="AL17" s="624">
        <v>0.3</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151</v>
      </c>
      <c r="BH17" s="622"/>
      <c r="BI17" s="622"/>
      <c r="BJ17" s="622"/>
      <c r="BK17" s="622"/>
      <c r="BL17" s="622"/>
      <c r="BM17" s="622"/>
      <c r="BN17" s="623"/>
      <c r="BO17" s="659" t="s">
        <v>151</v>
      </c>
      <c r="BP17" s="659"/>
      <c r="BQ17" s="659"/>
      <c r="BR17" s="659"/>
      <c r="BS17" s="660" t="s">
        <v>151</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910891</v>
      </c>
      <c r="CS17" s="622"/>
      <c r="CT17" s="622"/>
      <c r="CU17" s="622"/>
      <c r="CV17" s="622"/>
      <c r="CW17" s="622"/>
      <c r="CX17" s="622"/>
      <c r="CY17" s="623"/>
      <c r="CZ17" s="659">
        <v>10.6</v>
      </c>
      <c r="DA17" s="659"/>
      <c r="DB17" s="659"/>
      <c r="DC17" s="659"/>
      <c r="DD17" s="627" t="s">
        <v>142</v>
      </c>
      <c r="DE17" s="622"/>
      <c r="DF17" s="622"/>
      <c r="DG17" s="622"/>
      <c r="DH17" s="622"/>
      <c r="DI17" s="622"/>
      <c r="DJ17" s="622"/>
      <c r="DK17" s="622"/>
      <c r="DL17" s="622"/>
      <c r="DM17" s="622"/>
      <c r="DN17" s="622"/>
      <c r="DO17" s="622"/>
      <c r="DP17" s="623"/>
      <c r="DQ17" s="627">
        <v>910587</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8745</v>
      </c>
      <c r="S18" s="622"/>
      <c r="T18" s="622"/>
      <c r="U18" s="622"/>
      <c r="V18" s="622"/>
      <c r="W18" s="622"/>
      <c r="X18" s="622"/>
      <c r="Y18" s="623"/>
      <c r="Z18" s="659">
        <v>0.1</v>
      </c>
      <c r="AA18" s="659"/>
      <c r="AB18" s="659"/>
      <c r="AC18" s="659"/>
      <c r="AD18" s="660">
        <v>8745</v>
      </c>
      <c r="AE18" s="660"/>
      <c r="AF18" s="660"/>
      <c r="AG18" s="660"/>
      <c r="AH18" s="660"/>
      <c r="AI18" s="660"/>
      <c r="AJ18" s="660"/>
      <c r="AK18" s="660"/>
      <c r="AL18" s="624">
        <v>0.2</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142</v>
      </c>
      <c r="BH18" s="622"/>
      <c r="BI18" s="622"/>
      <c r="BJ18" s="622"/>
      <c r="BK18" s="622"/>
      <c r="BL18" s="622"/>
      <c r="BM18" s="622"/>
      <c r="BN18" s="623"/>
      <c r="BO18" s="659" t="s">
        <v>240</v>
      </c>
      <c r="BP18" s="659"/>
      <c r="BQ18" s="659"/>
      <c r="BR18" s="659"/>
      <c r="BS18" s="660" t="s">
        <v>151</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151</v>
      </c>
      <c r="CS18" s="622"/>
      <c r="CT18" s="622"/>
      <c r="CU18" s="622"/>
      <c r="CV18" s="622"/>
      <c r="CW18" s="622"/>
      <c r="CX18" s="622"/>
      <c r="CY18" s="623"/>
      <c r="CZ18" s="659" t="s">
        <v>151</v>
      </c>
      <c r="DA18" s="659"/>
      <c r="DB18" s="659"/>
      <c r="DC18" s="659"/>
      <c r="DD18" s="627" t="s">
        <v>142</v>
      </c>
      <c r="DE18" s="622"/>
      <c r="DF18" s="622"/>
      <c r="DG18" s="622"/>
      <c r="DH18" s="622"/>
      <c r="DI18" s="622"/>
      <c r="DJ18" s="622"/>
      <c r="DK18" s="622"/>
      <c r="DL18" s="622"/>
      <c r="DM18" s="622"/>
      <c r="DN18" s="622"/>
      <c r="DO18" s="622"/>
      <c r="DP18" s="623"/>
      <c r="DQ18" s="627" t="s">
        <v>240</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8745</v>
      </c>
      <c r="S19" s="622"/>
      <c r="T19" s="622"/>
      <c r="U19" s="622"/>
      <c r="V19" s="622"/>
      <c r="W19" s="622"/>
      <c r="X19" s="622"/>
      <c r="Y19" s="623"/>
      <c r="Z19" s="659">
        <v>0.1</v>
      </c>
      <c r="AA19" s="659"/>
      <c r="AB19" s="659"/>
      <c r="AC19" s="659"/>
      <c r="AD19" s="660">
        <v>8745</v>
      </c>
      <c r="AE19" s="660"/>
      <c r="AF19" s="660"/>
      <c r="AG19" s="660"/>
      <c r="AH19" s="660"/>
      <c r="AI19" s="660"/>
      <c r="AJ19" s="660"/>
      <c r="AK19" s="660"/>
      <c r="AL19" s="624">
        <v>0.2</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t="s">
        <v>240</v>
      </c>
      <c r="BH19" s="622"/>
      <c r="BI19" s="622"/>
      <c r="BJ19" s="622"/>
      <c r="BK19" s="622"/>
      <c r="BL19" s="622"/>
      <c r="BM19" s="622"/>
      <c r="BN19" s="623"/>
      <c r="BO19" s="659" t="s">
        <v>151</v>
      </c>
      <c r="BP19" s="659"/>
      <c r="BQ19" s="659"/>
      <c r="BR19" s="659"/>
      <c r="BS19" s="660" t="s">
        <v>142</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151</v>
      </c>
      <c r="CS19" s="622"/>
      <c r="CT19" s="622"/>
      <c r="CU19" s="622"/>
      <c r="CV19" s="622"/>
      <c r="CW19" s="622"/>
      <c r="CX19" s="622"/>
      <c r="CY19" s="623"/>
      <c r="CZ19" s="659" t="s">
        <v>142</v>
      </c>
      <c r="DA19" s="659"/>
      <c r="DB19" s="659"/>
      <c r="DC19" s="659"/>
      <c r="DD19" s="627" t="s">
        <v>151</v>
      </c>
      <c r="DE19" s="622"/>
      <c r="DF19" s="622"/>
      <c r="DG19" s="622"/>
      <c r="DH19" s="622"/>
      <c r="DI19" s="622"/>
      <c r="DJ19" s="622"/>
      <c r="DK19" s="622"/>
      <c r="DL19" s="622"/>
      <c r="DM19" s="622"/>
      <c r="DN19" s="622"/>
      <c r="DO19" s="622"/>
      <c r="DP19" s="623"/>
      <c r="DQ19" s="627" t="s">
        <v>151</v>
      </c>
      <c r="DR19" s="622"/>
      <c r="DS19" s="622"/>
      <c r="DT19" s="622"/>
      <c r="DU19" s="622"/>
      <c r="DV19" s="622"/>
      <c r="DW19" s="622"/>
      <c r="DX19" s="622"/>
      <c r="DY19" s="622"/>
      <c r="DZ19" s="622"/>
      <c r="EA19" s="622"/>
      <c r="EB19" s="622"/>
      <c r="EC19" s="658"/>
    </row>
    <row r="20" spans="2:133" ht="11.25" customHeight="1" x14ac:dyDescent="0.15">
      <c r="B20" s="688" t="s">
        <v>280</v>
      </c>
      <c r="C20" s="689"/>
      <c r="D20" s="689"/>
      <c r="E20" s="689"/>
      <c r="F20" s="689"/>
      <c r="G20" s="689"/>
      <c r="H20" s="689"/>
      <c r="I20" s="689"/>
      <c r="J20" s="689"/>
      <c r="K20" s="689"/>
      <c r="L20" s="689"/>
      <c r="M20" s="689"/>
      <c r="N20" s="689"/>
      <c r="O20" s="689"/>
      <c r="P20" s="689"/>
      <c r="Q20" s="690"/>
      <c r="R20" s="621" t="s">
        <v>240</v>
      </c>
      <c r="S20" s="622"/>
      <c r="T20" s="622"/>
      <c r="U20" s="622"/>
      <c r="V20" s="622"/>
      <c r="W20" s="622"/>
      <c r="X20" s="622"/>
      <c r="Y20" s="623"/>
      <c r="Z20" s="659" t="s">
        <v>142</v>
      </c>
      <c r="AA20" s="659"/>
      <c r="AB20" s="659"/>
      <c r="AC20" s="659"/>
      <c r="AD20" s="660" t="s">
        <v>240</v>
      </c>
      <c r="AE20" s="660"/>
      <c r="AF20" s="660"/>
      <c r="AG20" s="660"/>
      <c r="AH20" s="660"/>
      <c r="AI20" s="660"/>
      <c r="AJ20" s="660"/>
      <c r="AK20" s="660"/>
      <c r="AL20" s="624" t="s">
        <v>151</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t="s">
        <v>240</v>
      </c>
      <c r="BH20" s="622"/>
      <c r="BI20" s="622"/>
      <c r="BJ20" s="622"/>
      <c r="BK20" s="622"/>
      <c r="BL20" s="622"/>
      <c r="BM20" s="622"/>
      <c r="BN20" s="623"/>
      <c r="BO20" s="659" t="s">
        <v>151</v>
      </c>
      <c r="BP20" s="659"/>
      <c r="BQ20" s="659"/>
      <c r="BR20" s="659"/>
      <c r="BS20" s="660" t="s">
        <v>151</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8633688</v>
      </c>
      <c r="CS20" s="622"/>
      <c r="CT20" s="622"/>
      <c r="CU20" s="622"/>
      <c r="CV20" s="622"/>
      <c r="CW20" s="622"/>
      <c r="CX20" s="622"/>
      <c r="CY20" s="623"/>
      <c r="CZ20" s="659">
        <v>100</v>
      </c>
      <c r="DA20" s="659"/>
      <c r="DB20" s="659"/>
      <c r="DC20" s="659"/>
      <c r="DD20" s="627">
        <v>458613</v>
      </c>
      <c r="DE20" s="622"/>
      <c r="DF20" s="622"/>
      <c r="DG20" s="622"/>
      <c r="DH20" s="622"/>
      <c r="DI20" s="622"/>
      <c r="DJ20" s="622"/>
      <c r="DK20" s="622"/>
      <c r="DL20" s="622"/>
      <c r="DM20" s="622"/>
      <c r="DN20" s="622"/>
      <c r="DO20" s="622"/>
      <c r="DP20" s="623"/>
      <c r="DQ20" s="627">
        <v>6359394</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4387620</v>
      </c>
      <c r="S21" s="622"/>
      <c r="T21" s="622"/>
      <c r="U21" s="622"/>
      <c r="V21" s="622"/>
      <c r="W21" s="622"/>
      <c r="X21" s="622"/>
      <c r="Y21" s="623"/>
      <c r="Z21" s="659">
        <v>48.4</v>
      </c>
      <c r="AA21" s="659"/>
      <c r="AB21" s="659"/>
      <c r="AC21" s="659"/>
      <c r="AD21" s="660">
        <v>3869489</v>
      </c>
      <c r="AE21" s="660"/>
      <c r="AF21" s="660"/>
      <c r="AG21" s="660"/>
      <c r="AH21" s="660"/>
      <c r="AI21" s="660"/>
      <c r="AJ21" s="660"/>
      <c r="AK21" s="660"/>
      <c r="AL21" s="624">
        <v>70.5</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t="s">
        <v>151</v>
      </c>
      <c r="BH21" s="622"/>
      <c r="BI21" s="622"/>
      <c r="BJ21" s="622"/>
      <c r="BK21" s="622"/>
      <c r="BL21" s="622"/>
      <c r="BM21" s="622"/>
      <c r="BN21" s="623"/>
      <c r="BO21" s="659" t="s">
        <v>151</v>
      </c>
      <c r="BP21" s="659"/>
      <c r="BQ21" s="659"/>
      <c r="BR21" s="659"/>
      <c r="BS21" s="660" t="s">
        <v>151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3869489</v>
      </c>
      <c r="S22" s="622"/>
      <c r="T22" s="622"/>
      <c r="U22" s="622"/>
      <c r="V22" s="622"/>
      <c r="W22" s="622"/>
      <c r="X22" s="622"/>
      <c r="Y22" s="623"/>
      <c r="Z22" s="659">
        <v>42.6</v>
      </c>
      <c r="AA22" s="659"/>
      <c r="AB22" s="659"/>
      <c r="AC22" s="659"/>
      <c r="AD22" s="660">
        <v>3869489</v>
      </c>
      <c r="AE22" s="660"/>
      <c r="AF22" s="660"/>
      <c r="AG22" s="660"/>
      <c r="AH22" s="660"/>
      <c r="AI22" s="660"/>
      <c r="AJ22" s="660"/>
      <c r="AK22" s="660"/>
      <c r="AL22" s="624">
        <v>70.5</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151</v>
      </c>
      <c r="BH22" s="622"/>
      <c r="BI22" s="622"/>
      <c r="BJ22" s="622"/>
      <c r="BK22" s="622"/>
      <c r="BL22" s="622"/>
      <c r="BM22" s="622"/>
      <c r="BN22" s="623"/>
      <c r="BO22" s="659" t="s">
        <v>142</v>
      </c>
      <c r="BP22" s="659"/>
      <c r="BQ22" s="659"/>
      <c r="BR22" s="659"/>
      <c r="BS22" s="660" t="s">
        <v>151</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518131</v>
      </c>
      <c r="S23" s="622"/>
      <c r="T23" s="622"/>
      <c r="U23" s="622"/>
      <c r="V23" s="622"/>
      <c r="W23" s="622"/>
      <c r="X23" s="622"/>
      <c r="Y23" s="623"/>
      <c r="Z23" s="659">
        <v>5.7</v>
      </c>
      <c r="AA23" s="659"/>
      <c r="AB23" s="659"/>
      <c r="AC23" s="659"/>
      <c r="AD23" s="660" t="s">
        <v>151</v>
      </c>
      <c r="AE23" s="660"/>
      <c r="AF23" s="660"/>
      <c r="AG23" s="660"/>
      <c r="AH23" s="660"/>
      <c r="AI23" s="660"/>
      <c r="AJ23" s="660"/>
      <c r="AK23" s="660"/>
      <c r="AL23" s="624" t="s">
        <v>142</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t="s">
        <v>142</v>
      </c>
      <c r="BH23" s="622"/>
      <c r="BI23" s="622"/>
      <c r="BJ23" s="622"/>
      <c r="BK23" s="622"/>
      <c r="BL23" s="622"/>
      <c r="BM23" s="622"/>
      <c r="BN23" s="623"/>
      <c r="BO23" s="659" t="s">
        <v>142</v>
      </c>
      <c r="BP23" s="659"/>
      <c r="BQ23" s="659"/>
      <c r="BR23" s="659"/>
      <c r="BS23" s="660" t="s">
        <v>151</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142</v>
      </c>
      <c r="S24" s="622"/>
      <c r="T24" s="622"/>
      <c r="U24" s="622"/>
      <c r="V24" s="622"/>
      <c r="W24" s="622"/>
      <c r="X24" s="622"/>
      <c r="Y24" s="623"/>
      <c r="Z24" s="659" t="s">
        <v>142</v>
      </c>
      <c r="AA24" s="659"/>
      <c r="AB24" s="659"/>
      <c r="AC24" s="659"/>
      <c r="AD24" s="660" t="s">
        <v>142</v>
      </c>
      <c r="AE24" s="660"/>
      <c r="AF24" s="660"/>
      <c r="AG24" s="660"/>
      <c r="AH24" s="660"/>
      <c r="AI24" s="660"/>
      <c r="AJ24" s="660"/>
      <c r="AK24" s="660"/>
      <c r="AL24" s="624" t="s">
        <v>151</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142</v>
      </c>
      <c r="BH24" s="622"/>
      <c r="BI24" s="622"/>
      <c r="BJ24" s="622"/>
      <c r="BK24" s="622"/>
      <c r="BL24" s="622"/>
      <c r="BM24" s="622"/>
      <c r="BN24" s="623"/>
      <c r="BO24" s="659" t="s">
        <v>142</v>
      </c>
      <c r="BP24" s="659"/>
      <c r="BQ24" s="659"/>
      <c r="BR24" s="659"/>
      <c r="BS24" s="660" t="s">
        <v>151</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3440563</v>
      </c>
      <c r="CS24" s="677"/>
      <c r="CT24" s="677"/>
      <c r="CU24" s="677"/>
      <c r="CV24" s="677"/>
      <c r="CW24" s="677"/>
      <c r="CX24" s="677"/>
      <c r="CY24" s="702"/>
      <c r="CZ24" s="703">
        <v>39.9</v>
      </c>
      <c r="DA24" s="685"/>
      <c r="DB24" s="685"/>
      <c r="DC24" s="705"/>
      <c r="DD24" s="701">
        <v>2350898</v>
      </c>
      <c r="DE24" s="677"/>
      <c r="DF24" s="677"/>
      <c r="DG24" s="677"/>
      <c r="DH24" s="677"/>
      <c r="DI24" s="677"/>
      <c r="DJ24" s="677"/>
      <c r="DK24" s="702"/>
      <c r="DL24" s="701">
        <v>2309413</v>
      </c>
      <c r="DM24" s="677"/>
      <c r="DN24" s="677"/>
      <c r="DO24" s="677"/>
      <c r="DP24" s="677"/>
      <c r="DQ24" s="677"/>
      <c r="DR24" s="677"/>
      <c r="DS24" s="677"/>
      <c r="DT24" s="677"/>
      <c r="DU24" s="677"/>
      <c r="DV24" s="702"/>
      <c r="DW24" s="703">
        <v>42.1</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6003514</v>
      </c>
      <c r="S25" s="622"/>
      <c r="T25" s="622"/>
      <c r="U25" s="622"/>
      <c r="V25" s="622"/>
      <c r="W25" s="622"/>
      <c r="X25" s="622"/>
      <c r="Y25" s="623"/>
      <c r="Z25" s="659">
        <v>66.2</v>
      </c>
      <c r="AA25" s="659"/>
      <c r="AB25" s="659"/>
      <c r="AC25" s="659"/>
      <c r="AD25" s="660">
        <v>5485383</v>
      </c>
      <c r="AE25" s="660"/>
      <c r="AF25" s="660"/>
      <c r="AG25" s="660"/>
      <c r="AH25" s="660"/>
      <c r="AI25" s="660"/>
      <c r="AJ25" s="660"/>
      <c r="AK25" s="660"/>
      <c r="AL25" s="624">
        <v>99.9</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142</v>
      </c>
      <c r="BH25" s="622"/>
      <c r="BI25" s="622"/>
      <c r="BJ25" s="622"/>
      <c r="BK25" s="622"/>
      <c r="BL25" s="622"/>
      <c r="BM25" s="622"/>
      <c r="BN25" s="623"/>
      <c r="BO25" s="659" t="s">
        <v>142</v>
      </c>
      <c r="BP25" s="659"/>
      <c r="BQ25" s="659"/>
      <c r="BR25" s="659"/>
      <c r="BS25" s="660" t="s">
        <v>240</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1201871</v>
      </c>
      <c r="CS25" s="634"/>
      <c r="CT25" s="634"/>
      <c r="CU25" s="634"/>
      <c r="CV25" s="634"/>
      <c r="CW25" s="634"/>
      <c r="CX25" s="634"/>
      <c r="CY25" s="635"/>
      <c r="CZ25" s="624">
        <v>13.9</v>
      </c>
      <c r="DA25" s="636"/>
      <c r="DB25" s="636"/>
      <c r="DC25" s="637"/>
      <c r="DD25" s="627">
        <v>1071381</v>
      </c>
      <c r="DE25" s="634"/>
      <c r="DF25" s="634"/>
      <c r="DG25" s="634"/>
      <c r="DH25" s="634"/>
      <c r="DI25" s="634"/>
      <c r="DJ25" s="634"/>
      <c r="DK25" s="635"/>
      <c r="DL25" s="627">
        <v>1042497</v>
      </c>
      <c r="DM25" s="634"/>
      <c r="DN25" s="634"/>
      <c r="DO25" s="634"/>
      <c r="DP25" s="634"/>
      <c r="DQ25" s="634"/>
      <c r="DR25" s="634"/>
      <c r="DS25" s="634"/>
      <c r="DT25" s="634"/>
      <c r="DU25" s="634"/>
      <c r="DV25" s="635"/>
      <c r="DW25" s="624">
        <v>19</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975</v>
      </c>
      <c r="S26" s="622"/>
      <c r="T26" s="622"/>
      <c r="U26" s="622"/>
      <c r="V26" s="622"/>
      <c r="W26" s="622"/>
      <c r="X26" s="622"/>
      <c r="Y26" s="623"/>
      <c r="Z26" s="659">
        <v>0</v>
      </c>
      <c r="AA26" s="659"/>
      <c r="AB26" s="659"/>
      <c r="AC26" s="659"/>
      <c r="AD26" s="660">
        <v>975</v>
      </c>
      <c r="AE26" s="660"/>
      <c r="AF26" s="660"/>
      <c r="AG26" s="660"/>
      <c r="AH26" s="660"/>
      <c r="AI26" s="660"/>
      <c r="AJ26" s="660"/>
      <c r="AK26" s="660"/>
      <c r="AL26" s="624">
        <v>0</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151</v>
      </c>
      <c r="BH26" s="622"/>
      <c r="BI26" s="622"/>
      <c r="BJ26" s="622"/>
      <c r="BK26" s="622"/>
      <c r="BL26" s="622"/>
      <c r="BM26" s="622"/>
      <c r="BN26" s="623"/>
      <c r="BO26" s="659" t="s">
        <v>151</v>
      </c>
      <c r="BP26" s="659"/>
      <c r="BQ26" s="659"/>
      <c r="BR26" s="659"/>
      <c r="BS26" s="660" t="s">
        <v>151</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697199</v>
      </c>
      <c r="CS26" s="622"/>
      <c r="CT26" s="622"/>
      <c r="CU26" s="622"/>
      <c r="CV26" s="622"/>
      <c r="CW26" s="622"/>
      <c r="CX26" s="622"/>
      <c r="CY26" s="623"/>
      <c r="CZ26" s="624">
        <v>8.1</v>
      </c>
      <c r="DA26" s="636"/>
      <c r="DB26" s="636"/>
      <c r="DC26" s="637"/>
      <c r="DD26" s="627">
        <v>672957</v>
      </c>
      <c r="DE26" s="622"/>
      <c r="DF26" s="622"/>
      <c r="DG26" s="622"/>
      <c r="DH26" s="622"/>
      <c r="DI26" s="622"/>
      <c r="DJ26" s="622"/>
      <c r="DK26" s="623"/>
      <c r="DL26" s="627" t="s">
        <v>240</v>
      </c>
      <c r="DM26" s="622"/>
      <c r="DN26" s="622"/>
      <c r="DO26" s="622"/>
      <c r="DP26" s="622"/>
      <c r="DQ26" s="622"/>
      <c r="DR26" s="622"/>
      <c r="DS26" s="622"/>
      <c r="DT26" s="622"/>
      <c r="DU26" s="622"/>
      <c r="DV26" s="623"/>
      <c r="DW26" s="624" t="s">
        <v>142</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60803</v>
      </c>
      <c r="S27" s="622"/>
      <c r="T27" s="622"/>
      <c r="U27" s="622"/>
      <c r="V27" s="622"/>
      <c r="W27" s="622"/>
      <c r="X27" s="622"/>
      <c r="Y27" s="623"/>
      <c r="Z27" s="659">
        <v>0.7</v>
      </c>
      <c r="AA27" s="659"/>
      <c r="AB27" s="659"/>
      <c r="AC27" s="659"/>
      <c r="AD27" s="660" t="s">
        <v>142</v>
      </c>
      <c r="AE27" s="660"/>
      <c r="AF27" s="660"/>
      <c r="AG27" s="660"/>
      <c r="AH27" s="660"/>
      <c r="AI27" s="660"/>
      <c r="AJ27" s="660"/>
      <c r="AK27" s="660"/>
      <c r="AL27" s="624" t="s">
        <v>151</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1111448</v>
      </c>
      <c r="BH27" s="622"/>
      <c r="BI27" s="622"/>
      <c r="BJ27" s="622"/>
      <c r="BK27" s="622"/>
      <c r="BL27" s="622"/>
      <c r="BM27" s="622"/>
      <c r="BN27" s="623"/>
      <c r="BO27" s="659">
        <v>100</v>
      </c>
      <c r="BP27" s="659"/>
      <c r="BQ27" s="659"/>
      <c r="BR27" s="659"/>
      <c r="BS27" s="660" t="s">
        <v>151</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1327801</v>
      </c>
      <c r="CS27" s="634"/>
      <c r="CT27" s="634"/>
      <c r="CU27" s="634"/>
      <c r="CV27" s="634"/>
      <c r="CW27" s="634"/>
      <c r="CX27" s="634"/>
      <c r="CY27" s="635"/>
      <c r="CZ27" s="624">
        <v>15.4</v>
      </c>
      <c r="DA27" s="636"/>
      <c r="DB27" s="636"/>
      <c r="DC27" s="637"/>
      <c r="DD27" s="627">
        <v>368930</v>
      </c>
      <c r="DE27" s="634"/>
      <c r="DF27" s="634"/>
      <c r="DG27" s="634"/>
      <c r="DH27" s="634"/>
      <c r="DI27" s="634"/>
      <c r="DJ27" s="634"/>
      <c r="DK27" s="635"/>
      <c r="DL27" s="627">
        <v>356329</v>
      </c>
      <c r="DM27" s="634"/>
      <c r="DN27" s="634"/>
      <c r="DO27" s="634"/>
      <c r="DP27" s="634"/>
      <c r="DQ27" s="634"/>
      <c r="DR27" s="634"/>
      <c r="DS27" s="634"/>
      <c r="DT27" s="634"/>
      <c r="DU27" s="634"/>
      <c r="DV27" s="635"/>
      <c r="DW27" s="624">
        <v>6.5</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13641</v>
      </c>
      <c r="S28" s="622"/>
      <c r="T28" s="622"/>
      <c r="U28" s="622"/>
      <c r="V28" s="622"/>
      <c r="W28" s="622"/>
      <c r="X28" s="622"/>
      <c r="Y28" s="623"/>
      <c r="Z28" s="659">
        <v>0.2</v>
      </c>
      <c r="AA28" s="659"/>
      <c r="AB28" s="659"/>
      <c r="AC28" s="659"/>
      <c r="AD28" s="660">
        <v>3803</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910891</v>
      </c>
      <c r="CS28" s="622"/>
      <c r="CT28" s="622"/>
      <c r="CU28" s="622"/>
      <c r="CV28" s="622"/>
      <c r="CW28" s="622"/>
      <c r="CX28" s="622"/>
      <c r="CY28" s="623"/>
      <c r="CZ28" s="624">
        <v>10.6</v>
      </c>
      <c r="DA28" s="636"/>
      <c r="DB28" s="636"/>
      <c r="DC28" s="637"/>
      <c r="DD28" s="627">
        <v>910587</v>
      </c>
      <c r="DE28" s="622"/>
      <c r="DF28" s="622"/>
      <c r="DG28" s="622"/>
      <c r="DH28" s="622"/>
      <c r="DI28" s="622"/>
      <c r="DJ28" s="622"/>
      <c r="DK28" s="623"/>
      <c r="DL28" s="627">
        <v>910587</v>
      </c>
      <c r="DM28" s="622"/>
      <c r="DN28" s="622"/>
      <c r="DO28" s="622"/>
      <c r="DP28" s="622"/>
      <c r="DQ28" s="622"/>
      <c r="DR28" s="622"/>
      <c r="DS28" s="622"/>
      <c r="DT28" s="622"/>
      <c r="DU28" s="622"/>
      <c r="DV28" s="623"/>
      <c r="DW28" s="624">
        <v>16.600000000000001</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26708</v>
      </c>
      <c r="S29" s="622"/>
      <c r="T29" s="622"/>
      <c r="U29" s="622"/>
      <c r="V29" s="622"/>
      <c r="W29" s="622"/>
      <c r="X29" s="622"/>
      <c r="Y29" s="623"/>
      <c r="Z29" s="659">
        <v>0.3</v>
      </c>
      <c r="AA29" s="659"/>
      <c r="AB29" s="659"/>
      <c r="AC29" s="659"/>
      <c r="AD29" s="660" t="s">
        <v>142</v>
      </c>
      <c r="AE29" s="660"/>
      <c r="AF29" s="660"/>
      <c r="AG29" s="660"/>
      <c r="AH29" s="660"/>
      <c r="AI29" s="660"/>
      <c r="AJ29" s="660"/>
      <c r="AK29" s="660"/>
      <c r="AL29" s="624" t="s">
        <v>142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72</v>
      </c>
      <c r="CG29" s="619"/>
      <c r="CH29" s="619"/>
      <c r="CI29" s="619"/>
      <c r="CJ29" s="619"/>
      <c r="CK29" s="619"/>
      <c r="CL29" s="619"/>
      <c r="CM29" s="619"/>
      <c r="CN29" s="619"/>
      <c r="CO29" s="619"/>
      <c r="CP29" s="619"/>
      <c r="CQ29" s="620"/>
      <c r="CR29" s="621">
        <v>910891</v>
      </c>
      <c r="CS29" s="634"/>
      <c r="CT29" s="634"/>
      <c r="CU29" s="634"/>
      <c r="CV29" s="634"/>
      <c r="CW29" s="634"/>
      <c r="CX29" s="634"/>
      <c r="CY29" s="635"/>
      <c r="CZ29" s="624">
        <v>10.6</v>
      </c>
      <c r="DA29" s="636"/>
      <c r="DB29" s="636"/>
      <c r="DC29" s="637"/>
      <c r="DD29" s="627">
        <v>910587</v>
      </c>
      <c r="DE29" s="634"/>
      <c r="DF29" s="634"/>
      <c r="DG29" s="634"/>
      <c r="DH29" s="634"/>
      <c r="DI29" s="634"/>
      <c r="DJ29" s="634"/>
      <c r="DK29" s="635"/>
      <c r="DL29" s="627">
        <v>910587</v>
      </c>
      <c r="DM29" s="634"/>
      <c r="DN29" s="634"/>
      <c r="DO29" s="634"/>
      <c r="DP29" s="634"/>
      <c r="DQ29" s="634"/>
      <c r="DR29" s="634"/>
      <c r="DS29" s="634"/>
      <c r="DT29" s="634"/>
      <c r="DU29" s="634"/>
      <c r="DV29" s="635"/>
      <c r="DW29" s="624">
        <v>16.600000000000001</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1277994</v>
      </c>
      <c r="S30" s="622"/>
      <c r="T30" s="622"/>
      <c r="U30" s="622"/>
      <c r="V30" s="622"/>
      <c r="W30" s="622"/>
      <c r="X30" s="622"/>
      <c r="Y30" s="623"/>
      <c r="Z30" s="659">
        <v>14.1</v>
      </c>
      <c r="AA30" s="659"/>
      <c r="AB30" s="659"/>
      <c r="AC30" s="659"/>
      <c r="AD30" s="660" t="s">
        <v>240</v>
      </c>
      <c r="AE30" s="660"/>
      <c r="AF30" s="660"/>
      <c r="AG30" s="660"/>
      <c r="AH30" s="660"/>
      <c r="AI30" s="660"/>
      <c r="AJ30" s="660"/>
      <c r="AK30" s="660"/>
      <c r="AL30" s="624" t="s">
        <v>151</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1"/>
      <c r="BI30" s="691"/>
      <c r="BJ30" s="691"/>
      <c r="BK30" s="691"/>
      <c r="BL30" s="691"/>
      <c r="BM30" s="691"/>
      <c r="BN30" s="691"/>
      <c r="BO30" s="691"/>
      <c r="BP30" s="691"/>
      <c r="BQ30" s="692"/>
      <c r="BR30" s="673" t="s">
        <v>313</v>
      </c>
      <c r="BS30" s="691"/>
      <c r="BT30" s="691"/>
      <c r="BU30" s="691"/>
      <c r="BV30" s="691"/>
      <c r="BW30" s="691"/>
      <c r="BX30" s="691"/>
      <c r="BY30" s="691"/>
      <c r="BZ30" s="691"/>
      <c r="CA30" s="691"/>
      <c r="CB30" s="692"/>
      <c r="CD30" s="642"/>
      <c r="CE30" s="643"/>
      <c r="CF30" s="618" t="s">
        <v>314</v>
      </c>
      <c r="CG30" s="619"/>
      <c r="CH30" s="619"/>
      <c r="CI30" s="619"/>
      <c r="CJ30" s="619"/>
      <c r="CK30" s="619"/>
      <c r="CL30" s="619"/>
      <c r="CM30" s="619"/>
      <c r="CN30" s="619"/>
      <c r="CO30" s="619"/>
      <c r="CP30" s="619"/>
      <c r="CQ30" s="620"/>
      <c r="CR30" s="621">
        <v>896707</v>
      </c>
      <c r="CS30" s="622"/>
      <c r="CT30" s="622"/>
      <c r="CU30" s="622"/>
      <c r="CV30" s="622"/>
      <c r="CW30" s="622"/>
      <c r="CX30" s="622"/>
      <c r="CY30" s="623"/>
      <c r="CZ30" s="624">
        <v>10.4</v>
      </c>
      <c r="DA30" s="636"/>
      <c r="DB30" s="636"/>
      <c r="DC30" s="637"/>
      <c r="DD30" s="627">
        <v>896404</v>
      </c>
      <c r="DE30" s="622"/>
      <c r="DF30" s="622"/>
      <c r="DG30" s="622"/>
      <c r="DH30" s="622"/>
      <c r="DI30" s="622"/>
      <c r="DJ30" s="622"/>
      <c r="DK30" s="623"/>
      <c r="DL30" s="627">
        <v>896404</v>
      </c>
      <c r="DM30" s="622"/>
      <c r="DN30" s="622"/>
      <c r="DO30" s="622"/>
      <c r="DP30" s="622"/>
      <c r="DQ30" s="622"/>
      <c r="DR30" s="622"/>
      <c r="DS30" s="622"/>
      <c r="DT30" s="622"/>
      <c r="DU30" s="622"/>
      <c r="DV30" s="623"/>
      <c r="DW30" s="624">
        <v>16.3</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151</v>
      </c>
      <c r="S31" s="622"/>
      <c r="T31" s="622"/>
      <c r="U31" s="622"/>
      <c r="V31" s="622"/>
      <c r="W31" s="622"/>
      <c r="X31" s="622"/>
      <c r="Y31" s="623"/>
      <c r="Z31" s="659" t="s">
        <v>142</v>
      </c>
      <c r="AA31" s="659"/>
      <c r="AB31" s="659"/>
      <c r="AC31" s="659"/>
      <c r="AD31" s="660" t="s">
        <v>151</v>
      </c>
      <c r="AE31" s="660"/>
      <c r="AF31" s="660"/>
      <c r="AG31" s="660"/>
      <c r="AH31" s="660"/>
      <c r="AI31" s="660"/>
      <c r="AJ31" s="660"/>
      <c r="AK31" s="660"/>
      <c r="AL31" s="624" t="s">
        <v>142</v>
      </c>
      <c r="AM31" s="625"/>
      <c r="AN31" s="625"/>
      <c r="AO31" s="661"/>
      <c r="AP31" s="693" t="s">
        <v>316</v>
      </c>
      <c r="AQ31" s="694"/>
      <c r="AR31" s="694"/>
      <c r="AS31" s="694"/>
      <c r="AT31" s="695" t="s">
        <v>317</v>
      </c>
      <c r="AU31" s="218"/>
      <c r="AV31" s="218"/>
      <c r="AW31" s="218"/>
      <c r="AX31" s="679" t="s">
        <v>193</v>
      </c>
      <c r="AY31" s="680"/>
      <c r="AZ31" s="680"/>
      <c r="BA31" s="680"/>
      <c r="BB31" s="680"/>
      <c r="BC31" s="680"/>
      <c r="BD31" s="680"/>
      <c r="BE31" s="680"/>
      <c r="BF31" s="681"/>
      <c r="BG31" s="683">
        <v>98.8</v>
      </c>
      <c r="BH31" s="684"/>
      <c r="BI31" s="684"/>
      <c r="BJ31" s="684"/>
      <c r="BK31" s="684"/>
      <c r="BL31" s="684"/>
      <c r="BM31" s="685">
        <v>95.8</v>
      </c>
      <c r="BN31" s="684"/>
      <c r="BO31" s="684"/>
      <c r="BP31" s="684"/>
      <c r="BQ31" s="686"/>
      <c r="BR31" s="683">
        <v>99</v>
      </c>
      <c r="BS31" s="684"/>
      <c r="BT31" s="684"/>
      <c r="BU31" s="684"/>
      <c r="BV31" s="684"/>
      <c r="BW31" s="684"/>
      <c r="BX31" s="685">
        <v>95.9</v>
      </c>
      <c r="BY31" s="684"/>
      <c r="BZ31" s="684"/>
      <c r="CA31" s="684"/>
      <c r="CB31" s="686"/>
      <c r="CD31" s="642"/>
      <c r="CE31" s="643"/>
      <c r="CF31" s="618" t="s">
        <v>318</v>
      </c>
      <c r="CG31" s="619"/>
      <c r="CH31" s="619"/>
      <c r="CI31" s="619"/>
      <c r="CJ31" s="619"/>
      <c r="CK31" s="619"/>
      <c r="CL31" s="619"/>
      <c r="CM31" s="619"/>
      <c r="CN31" s="619"/>
      <c r="CO31" s="619"/>
      <c r="CP31" s="619"/>
      <c r="CQ31" s="620"/>
      <c r="CR31" s="621">
        <v>14184</v>
      </c>
      <c r="CS31" s="634"/>
      <c r="CT31" s="634"/>
      <c r="CU31" s="634"/>
      <c r="CV31" s="634"/>
      <c r="CW31" s="634"/>
      <c r="CX31" s="634"/>
      <c r="CY31" s="635"/>
      <c r="CZ31" s="624">
        <v>0.2</v>
      </c>
      <c r="DA31" s="636"/>
      <c r="DB31" s="636"/>
      <c r="DC31" s="637"/>
      <c r="DD31" s="627">
        <v>14183</v>
      </c>
      <c r="DE31" s="634"/>
      <c r="DF31" s="634"/>
      <c r="DG31" s="634"/>
      <c r="DH31" s="634"/>
      <c r="DI31" s="634"/>
      <c r="DJ31" s="634"/>
      <c r="DK31" s="635"/>
      <c r="DL31" s="627">
        <v>14183</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750949</v>
      </c>
      <c r="S32" s="622"/>
      <c r="T32" s="622"/>
      <c r="U32" s="622"/>
      <c r="V32" s="622"/>
      <c r="W32" s="622"/>
      <c r="X32" s="622"/>
      <c r="Y32" s="623"/>
      <c r="Z32" s="659">
        <v>8.3000000000000007</v>
      </c>
      <c r="AA32" s="659"/>
      <c r="AB32" s="659"/>
      <c r="AC32" s="659"/>
      <c r="AD32" s="660" t="s">
        <v>151</v>
      </c>
      <c r="AE32" s="660"/>
      <c r="AF32" s="660"/>
      <c r="AG32" s="660"/>
      <c r="AH32" s="660"/>
      <c r="AI32" s="660"/>
      <c r="AJ32" s="660"/>
      <c r="AK32" s="660"/>
      <c r="AL32" s="624" t="s">
        <v>151</v>
      </c>
      <c r="AM32" s="625"/>
      <c r="AN32" s="625"/>
      <c r="AO32" s="661"/>
      <c r="AP32" s="662"/>
      <c r="AQ32" s="663"/>
      <c r="AR32" s="663"/>
      <c r="AS32" s="663"/>
      <c r="AT32" s="696"/>
      <c r="AU32" s="214" t="s">
        <v>320</v>
      </c>
      <c r="AX32" s="618" t="s">
        <v>321</v>
      </c>
      <c r="AY32" s="619"/>
      <c r="AZ32" s="619"/>
      <c r="BA32" s="619"/>
      <c r="BB32" s="619"/>
      <c r="BC32" s="619"/>
      <c r="BD32" s="619"/>
      <c r="BE32" s="619"/>
      <c r="BF32" s="620"/>
      <c r="BG32" s="687">
        <v>99.2</v>
      </c>
      <c r="BH32" s="634"/>
      <c r="BI32" s="634"/>
      <c r="BJ32" s="634"/>
      <c r="BK32" s="634"/>
      <c r="BL32" s="634"/>
      <c r="BM32" s="625">
        <v>97.4</v>
      </c>
      <c r="BN32" s="634"/>
      <c r="BO32" s="634"/>
      <c r="BP32" s="634"/>
      <c r="BQ32" s="657"/>
      <c r="BR32" s="687">
        <v>99.6</v>
      </c>
      <c r="BS32" s="634"/>
      <c r="BT32" s="634"/>
      <c r="BU32" s="634"/>
      <c r="BV32" s="634"/>
      <c r="BW32" s="634"/>
      <c r="BX32" s="625">
        <v>97.7</v>
      </c>
      <c r="BY32" s="634"/>
      <c r="BZ32" s="634"/>
      <c r="CA32" s="634"/>
      <c r="CB32" s="657"/>
      <c r="CD32" s="644"/>
      <c r="CE32" s="645"/>
      <c r="CF32" s="618" t="s">
        <v>322</v>
      </c>
      <c r="CG32" s="619"/>
      <c r="CH32" s="619"/>
      <c r="CI32" s="619"/>
      <c r="CJ32" s="619"/>
      <c r="CK32" s="619"/>
      <c r="CL32" s="619"/>
      <c r="CM32" s="619"/>
      <c r="CN32" s="619"/>
      <c r="CO32" s="619"/>
      <c r="CP32" s="619"/>
      <c r="CQ32" s="620"/>
      <c r="CR32" s="621" t="s">
        <v>151</v>
      </c>
      <c r="CS32" s="622"/>
      <c r="CT32" s="622"/>
      <c r="CU32" s="622"/>
      <c r="CV32" s="622"/>
      <c r="CW32" s="622"/>
      <c r="CX32" s="622"/>
      <c r="CY32" s="623"/>
      <c r="CZ32" s="624" t="s">
        <v>142</v>
      </c>
      <c r="DA32" s="636"/>
      <c r="DB32" s="636"/>
      <c r="DC32" s="637"/>
      <c r="DD32" s="627" t="s">
        <v>142</v>
      </c>
      <c r="DE32" s="622"/>
      <c r="DF32" s="622"/>
      <c r="DG32" s="622"/>
      <c r="DH32" s="622"/>
      <c r="DI32" s="622"/>
      <c r="DJ32" s="622"/>
      <c r="DK32" s="623"/>
      <c r="DL32" s="627" t="s">
        <v>151</v>
      </c>
      <c r="DM32" s="622"/>
      <c r="DN32" s="622"/>
      <c r="DO32" s="622"/>
      <c r="DP32" s="622"/>
      <c r="DQ32" s="622"/>
      <c r="DR32" s="622"/>
      <c r="DS32" s="622"/>
      <c r="DT32" s="622"/>
      <c r="DU32" s="622"/>
      <c r="DV32" s="623"/>
      <c r="DW32" s="624" t="s">
        <v>240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16039</v>
      </c>
      <c r="S33" s="622"/>
      <c r="T33" s="622"/>
      <c r="U33" s="622"/>
      <c r="V33" s="622"/>
      <c r="W33" s="622"/>
      <c r="X33" s="622"/>
      <c r="Y33" s="623"/>
      <c r="Z33" s="659">
        <v>0.2</v>
      </c>
      <c r="AA33" s="659"/>
      <c r="AB33" s="659"/>
      <c r="AC33" s="659"/>
      <c r="AD33" s="660">
        <v>400</v>
      </c>
      <c r="AE33" s="660"/>
      <c r="AF33" s="660"/>
      <c r="AG33" s="660"/>
      <c r="AH33" s="660"/>
      <c r="AI33" s="660"/>
      <c r="AJ33" s="660"/>
      <c r="AK33" s="660"/>
      <c r="AL33" s="624">
        <v>0</v>
      </c>
      <c r="AM33" s="625"/>
      <c r="AN33" s="625"/>
      <c r="AO33" s="661"/>
      <c r="AP33" s="664"/>
      <c r="AQ33" s="665"/>
      <c r="AR33" s="665"/>
      <c r="AS33" s="665"/>
      <c r="AT33" s="697"/>
      <c r="AU33" s="219"/>
      <c r="AV33" s="219"/>
      <c r="AW33" s="219"/>
      <c r="AX33" s="602" t="s">
        <v>324</v>
      </c>
      <c r="AY33" s="603"/>
      <c r="AZ33" s="603"/>
      <c r="BA33" s="603"/>
      <c r="BB33" s="603"/>
      <c r="BC33" s="603"/>
      <c r="BD33" s="603"/>
      <c r="BE33" s="603"/>
      <c r="BF33" s="604"/>
      <c r="BG33" s="682">
        <v>98.3</v>
      </c>
      <c r="BH33" s="606"/>
      <c r="BI33" s="606"/>
      <c r="BJ33" s="606"/>
      <c r="BK33" s="606"/>
      <c r="BL33" s="606"/>
      <c r="BM33" s="652">
        <v>93.9</v>
      </c>
      <c r="BN33" s="606"/>
      <c r="BO33" s="606"/>
      <c r="BP33" s="606"/>
      <c r="BQ33" s="669"/>
      <c r="BR33" s="682">
        <v>98.3</v>
      </c>
      <c r="BS33" s="606"/>
      <c r="BT33" s="606"/>
      <c r="BU33" s="606"/>
      <c r="BV33" s="606"/>
      <c r="BW33" s="606"/>
      <c r="BX33" s="652">
        <v>93.8</v>
      </c>
      <c r="BY33" s="606"/>
      <c r="BZ33" s="606"/>
      <c r="CA33" s="606"/>
      <c r="CB33" s="669"/>
      <c r="CD33" s="618" t="s">
        <v>325</v>
      </c>
      <c r="CE33" s="619"/>
      <c r="CF33" s="619"/>
      <c r="CG33" s="619"/>
      <c r="CH33" s="619"/>
      <c r="CI33" s="619"/>
      <c r="CJ33" s="619"/>
      <c r="CK33" s="619"/>
      <c r="CL33" s="619"/>
      <c r="CM33" s="619"/>
      <c r="CN33" s="619"/>
      <c r="CO33" s="619"/>
      <c r="CP33" s="619"/>
      <c r="CQ33" s="620"/>
      <c r="CR33" s="621">
        <v>4734512</v>
      </c>
      <c r="CS33" s="634"/>
      <c r="CT33" s="634"/>
      <c r="CU33" s="634"/>
      <c r="CV33" s="634"/>
      <c r="CW33" s="634"/>
      <c r="CX33" s="634"/>
      <c r="CY33" s="635"/>
      <c r="CZ33" s="624">
        <v>54.8</v>
      </c>
      <c r="DA33" s="636"/>
      <c r="DB33" s="636"/>
      <c r="DC33" s="637"/>
      <c r="DD33" s="627">
        <v>3882997</v>
      </c>
      <c r="DE33" s="634"/>
      <c r="DF33" s="634"/>
      <c r="DG33" s="634"/>
      <c r="DH33" s="634"/>
      <c r="DI33" s="634"/>
      <c r="DJ33" s="634"/>
      <c r="DK33" s="635"/>
      <c r="DL33" s="627">
        <v>2561222</v>
      </c>
      <c r="DM33" s="634"/>
      <c r="DN33" s="634"/>
      <c r="DO33" s="634"/>
      <c r="DP33" s="634"/>
      <c r="DQ33" s="634"/>
      <c r="DR33" s="634"/>
      <c r="DS33" s="634"/>
      <c r="DT33" s="634"/>
      <c r="DU33" s="634"/>
      <c r="DV33" s="635"/>
      <c r="DW33" s="624">
        <v>46.6</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63082</v>
      </c>
      <c r="S34" s="622"/>
      <c r="T34" s="622"/>
      <c r="U34" s="622"/>
      <c r="V34" s="622"/>
      <c r="W34" s="622"/>
      <c r="X34" s="622"/>
      <c r="Y34" s="623"/>
      <c r="Z34" s="659">
        <v>0.7</v>
      </c>
      <c r="AA34" s="659"/>
      <c r="AB34" s="659"/>
      <c r="AC34" s="659"/>
      <c r="AD34" s="660" t="s">
        <v>240</v>
      </c>
      <c r="AE34" s="660"/>
      <c r="AF34" s="660"/>
      <c r="AG34" s="660"/>
      <c r="AH34" s="660"/>
      <c r="AI34" s="660"/>
      <c r="AJ34" s="660"/>
      <c r="AK34" s="660"/>
      <c r="AL34" s="624" t="s">
        <v>151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1073237</v>
      </c>
      <c r="CS34" s="622"/>
      <c r="CT34" s="622"/>
      <c r="CU34" s="622"/>
      <c r="CV34" s="622"/>
      <c r="CW34" s="622"/>
      <c r="CX34" s="622"/>
      <c r="CY34" s="623"/>
      <c r="CZ34" s="624">
        <v>12.4</v>
      </c>
      <c r="DA34" s="636"/>
      <c r="DB34" s="636"/>
      <c r="DC34" s="637"/>
      <c r="DD34" s="627">
        <v>849328</v>
      </c>
      <c r="DE34" s="622"/>
      <c r="DF34" s="622"/>
      <c r="DG34" s="622"/>
      <c r="DH34" s="622"/>
      <c r="DI34" s="622"/>
      <c r="DJ34" s="622"/>
      <c r="DK34" s="623"/>
      <c r="DL34" s="627">
        <v>663511</v>
      </c>
      <c r="DM34" s="622"/>
      <c r="DN34" s="622"/>
      <c r="DO34" s="622"/>
      <c r="DP34" s="622"/>
      <c r="DQ34" s="622"/>
      <c r="DR34" s="622"/>
      <c r="DS34" s="622"/>
      <c r="DT34" s="622"/>
      <c r="DU34" s="622"/>
      <c r="DV34" s="623"/>
      <c r="DW34" s="624">
        <v>12.1</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89652</v>
      </c>
      <c r="S35" s="622"/>
      <c r="T35" s="622"/>
      <c r="U35" s="622"/>
      <c r="V35" s="622"/>
      <c r="W35" s="622"/>
      <c r="X35" s="622"/>
      <c r="Y35" s="623"/>
      <c r="Z35" s="659">
        <v>1</v>
      </c>
      <c r="AA35" s="659"/>
      <c r="AB35" s="659"/>
      <c r="AC35" s="659"/>
      <c r="AD35" s="660" t="s">
        <v>142</v>
      </c>
      <c r="AE35" s="660"/>
      <c r="AF35" s="660"/>
      <c r="AG35" s="660"/>
      <c r="AH35" s="660"/>
      <c r="AI35" s="660"/>
      <c r="AJ35" s="660"/>
      <c r="AK35" s="660"/>
      <c r="AL35" s="624" t="s">
        <v>151</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189631</v>
      </c>
      <c r="CS35" s="634"/>
      <c r="CT35" s="634"/>
      <c r="CU35" s="634"/>
      <c r="CV35" s="634"/>
      <c r="CW35" s="634"/>
      <c r="CX35" s="634"/>
      <c r="CY35" s="635"/>
      <c r="CZ35" s="624">
        <v>2.2000000000000002</v>
      </c>
      <c r="DA35" s="636"/>
      <c r="DB35" s="636"/>
      <c r="DC35" s="637"/>
      <c r="DD35" s="627">
        <v>146704</v>
      </c>
      <c r="DE35" s="634"/>
      <c r="DF35" s="634"/>
      <c r="DG35" s="634"/>
      <c r="DH35" s="634"/>
      <c r="DI35" s="634"/>
      <c r="DJ35" s="634"/>
      <c r="DK35" s="635"/>
      <c r="DL35" s="627">
        <v>103997</v>
      </c>
      <c r="DM35" s="634"/>
      <c r="DN35" s="634"/>
      <c r="DO35" s="634"/>
      <c r="DP35" s="634"/>
      <c r="DQ35" s="634"/>
      <c r="DR35" s="634"/>
      <c r="DS35" s="634"/>
      <c r="DT35" s="634"/>
      <c r="DU35" s="634"/>
      <c r="DV35" s="635"/>
      <c r="DW35" s="624">
        <v>1.9</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400534</v>
      </c>
      <c r="S36" s="622"/>
      <c r="T36" s="622"/>
      <c r="U36" s="622"/>
      <c r="V36" s="622"/>
      <c r="W36" s="622"/>
      <c r="X36" s="622"/>
      <c r="Y36" s="623"/>
      <c r="Z36" s="659">
        <v>4.4000000000000004</v>
      </c>
      <c r="AA36" s="659"/>
      <c r="AB36" s="659"/>
      <c r="AC36" s="659"/>
      <c r="AD36" s="660" t="s">
        <v>151</v>
      </c>
      <c r="AE36" s="660"/>
      <c r="AF36" s="660"/>
      <c r="AG36" s="660"/>
      <c r="AH36" s="660"/>
      <c r="AI36" s="660"/>
      <c r="AJ36" s="660"/>
      <c r="AK36" s="660"/>
      <c r="AL36" s="624" t="s">
        <v>151</v>
      </c>
      <c r="AM36" s="625"/>
      <c r="AN36" s="625"/>
      <c r="AO36" s="661"/>
      <c r="AP36" s="222"/>
      <c r="AQ36" s="670" t="s">
        <v>333</v>
      </c>
      <c r="AR36" s="671"/>
      <c r="AS36" s="671"/>
      <c r="AT36" s="671"/>
      <c r="AU36" s="671"/>
      <c r="AV36" s="671"/>
      <c r="AW36" s="671"/>
      <c r="AX36" s="671"/>
      <c r="AY36" s="672"/>
      <c r="AZ36" s="676">
        <v>1346219</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105762</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1853897</v>
      </c>
      <c r="CS36" s="622"/>
      <c r="CT36" s="622"/>
      <c r="CU36" s="622"/>
      <c r="CV36" s="622"/>
      <c r="CW36" s="622"/>
      <c r="CX36" s="622"/>
      <c r="CY36" s="623"/>
      <c r="CZ36" s="624">
        <v>21.5</v>
      </c>
      <c r="DA36" s="636"/>
      <c r="DB36" s="636"/>
      <c r="DC36" s="637"/>
      <c r="DD36" s="627">
        <v>1455403</v>
      </c>
      <c r="DE36" s="622"/>
      <c r="DF36" s="622"/>
      <c r="DG36" s="622"/>
      <c r="DH36" s="622"/>
      <c r="DI36" s="622"/>
      <c r="DJ36" s="622"/>
      <c r="DK36" s="623"/>
      <c r="DL36" s="627">
        <v>1039687</v>
      </c>
      <c r="DM36" s="622"/>
      <c r="DN36" s="622"/>
      <c r="DO36" s="622"/>
      <c r="DP36" s="622"/>
      <c r="DQ36" s="622"/>
      <c r="DR36" s="622"/>
      <c r="DS36" s="622"/>
      <c r="DT36" s="622"/>
      <c r="DU36" s="622"/>
      <c r="DV36" s="623"/>
      <c r="DW36" s="624">
        <v>18.899999999999999</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52578</v>
      </c>
      <c r="S37" s="622"/>
      <c r="T37" s="622"/>
      <c r="U37" s="622"/>
      <c r="V37" s="622"/>
      <c r="W37" s="622"/>
      <c r="X37" s="622"/>
      <c r="Y37" s="623"/>
      <c r="Z37" s="659">
        <v>0.6</v>
      </c>
      <c r="AA37" s="659"/>
      <c r="AB37" s="659"/>
      <c r="AC37" s="659"/>
      <c r="AD37" s="660">
        <v>44</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364772</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73761</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734863</v>
      </c>
      <c r="CS37" s="634"/>
      <c r="CT37" s="634"/>
      <c r="CU37" s="634"/>
      <c r="CV37" s="634"/>
      <c r="CW37" s="634"/>
      <c r="CX37" s="634"/>
      <c r="CY37" s="635"/>
      <c r="CZ37" s="624">
        <v>8.5</v>
      </c>
      <c r="DA37" s="636"/>
      <c r="DB37" s="636"/>
      <c r="DC37" s="637"/>
      <c r="DD37" s="627">
        <v>607117</v>
      </c>
      <c r="DE37" s="634"/>
      <c r="DF37" s="634"/>
      <c r="DG37" s="634"/>
      <c r="DH37" s="634"/>
      <c r="DI37" s="634"/>
      <c r="DJ37" s="634"/>
      <c r="DK37" s="635"/>
      <c r="DL37" s="627">
        <v>587844</v>
      </c>
      <c r="DM37" s="634"/>
      <c r="DN37" s="634"/>
      <c r="DO37" s="634"/>
      <c r="DP37" s="634"/>
      <c r="DQ37" s="634"/>
      <c r="DR37" s="634"/>
      <c r="DS37" s="634"/>
      <c r="DT37" s="634"/>
      <c r="DU37" s="634"/>
      <c r="DV37" s="635"/>
      <c r="DW37" s="624">
        <v>10.7</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317300</v>
      </c>
      <c r="S38" s="622"/>
      <c r="T38" s="622"/>
      <c r="U38" s="622"/>
      <c r="V38" s="622"/>
      <c r="W38" s="622"/>
      <c r="X38" s="622"/>
      <c r="Y38" s="623"/>
      <c r="Z38" s="659">
        <v>3.5</v>
      </c>
      <c r="AA38" s="659"/>
      <c r="AB38" s="659"/>
      <c r="AC38" s="659"/>
      <c r="AD38" s="660" t="s">
        <v>151</v>
      </c>
      <c r="AE38" s="660"/>
      <c r="AF38" s="660"/>
      <c r="AG38" s="660"/>
      <c r="AH38" s="660"/>
      <c r="AI38" s="660"/>
      <c r="AJ38" s="660"/>
      <c r="AK38" s="660"/>
      <c r="AL38" s="624" t="s">
        <v>151</v>
      </c>
      <c r="AM38" s="625"/>
      <c r="AN38" s="625"/>
      <c r="AO38" s="661"/>
      <c r="AQ38" s="654" t="s">
        <v>341</v>
      </c>
      <c r="AR38" s="655"/>
      <c r="AS38" s="655"/>
      <c r="AT38" s="655"/>
      <c r="AU38" s="655"/>
      <c r="AV38" s="655"/>
      <c r="AW38" s="655"/>
      <c r="AX38" s="655"/>
      <c r="AY38" s="656"/>
      <c r="AZ38" s="621">
        <v>200351</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1960</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979541</v>
      </c>
      <c r="CS38" s="622"/>
      <c r="CT38" s="622"/>
      <c r="CU38" s="622"/>
      <c r="CV38" s="622"/>
      <c r="CW38" s="622"/>
      <c r="CX38" s="622"/>
      <c r="CY38" s="623"/>
      <c r="CZ38" s="624">
        <v>11.3</v>
      </c>
      <c r="DA38" s="636"/>
      <c r="DB38" s="636"/>
      <c r="DC38" s="637"/>
      <c r="DD38" s="627">
        <v>846239</v>
      </c>
      <c r="DE38" s="622"/>
      <c r="DF38" s="622"/>
      <c r="DG38" s="622"/>
      <c r="DH38" s="622"/>
      <c r="DI38" s="622"/>
      <c r="DJ38" s="622"/>
      <c r="DK38" s="623"/>
      <c r="DL38" s="627">
        <v>754027</v>
      </c>
      <c r="DM38" s="622"/>
      <c r="DN38" s="622"/>
      <c r="DO38" s="622"/>
      <c r="DP38" s="622"/>
      <c r="DQ38" s="622"/>
      <c r="DR38" s="622"/>
      <c r="DS38" s="622"/>
      <c r="DT38" s="622"/>
      <c r="DU38" s="622"/>
      <c r="DV38" s="623"/>
      <c r="DW38" s="624">
        <v>13.7</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151</v>
      </c>
      <c r="S39" s="622"/>
      <c r="T39" s="622"/>
      <c r="U39" s="622"/>
      <c r="V39" s="622"/>
      <c r="W39" s="622"/>
      <c r="X39" s="622"/>
      <c r="Y39" s="623"/>
      <c r="Z39" s="659" t="s">
        <v>151</v>
      </c>
      <c r="AA39" s="659"/>
      <c r="AB39" s="659"/>
      <c r="AC39" s="659"/>
      <c r="AD39" s="660" t="s">
        <v>151</v>
      </c>
      <c r="AE39" s="660"/>
      <c r="AF39" s="660"/>
      <c r="AG39" s="660"/>
      <c r="AH39" s="660"/>
      <c r="AI39" s="660"/>
      <c r="AJ39" s="660"/>
      <c r="AK39" s="660"/>
      <c r="AL39" s="624" t="s">
        <v>151</v>
      </c>
      <c r="AM39" s="625"/>
      <c r="AN39" s="625"/>
      <c r="AO39" s="661"/>
      <c r="AQ39" s="654" t="s">
        <v>345</v>
      </c>
      <c r="AR39" s="655"/>
      <c r="AS39" s="655"/>
      <c r="AT39" s="655"/>
      <c r="AU39" s="655"/>
      <c r="AV39" s="655"/>
      <c r="AW39" s="655"/>
      <c r="AX39" s="655"/>
      <c r="AY39" s="656"/>
      <c r="AZ39" s="621">
        <v>29922</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3076</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638206</v>
      </c>
      <c r="CS39" s="634"/>
      <c r="CT39" s="634"/>
      <c r="CU39" s="634"/>
      <c r="CV39" s="634"/>
      <c r="CW39" s="634"/>
      <c r="CX39" s="634"/>
      <c r="CY39" s="635"/>
      <c r="CZ39" s="624">
        <v>7.4</v>
      </c>
      <c r="DA39" s="636"/>
      <c r="DB39" s="636"/>
      <c r="DC39" s="637"/>
      <c r="DD39" s="627">
        <v>585323</v>
      </c>
      <c r="DE39" s="634"/>
      <c r="DF39" s="634"/>
      <c r="DG39" s="634"/>
      <c r="DH39" s="634"/>
      <c r="DI39" s="634"/>
      <c r="DJ39" s="634"/>
      <c r="DK39" s="635"/>
      <c r="DL39" s="627" t="s">
        <v>151</v>
      </c>
      <c r="DM39" s="634"/>
      <c r="DN39" s="634"/>
      <c r="DO39" s="634"/>
      <c r="DP39" s="634"/>
      <c r="DQ39" s="634"/>
      <c r="DR39" s="634"/>
      <c r="DS39" s="634"/>
      <c r="DT39" s="634"/>
      <c r="DU39" s="634"/>
      <c r="DV39" s="635"/>
      <c r="DW39" s="624" t="s">
        <v>151</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t="s">
        <v>151</v>
      </c>
      <c r="S40" s="622"/>
      <c r="T40" s="622"/>
      <c r="U40" s="622"/>
      <c r="V40" s="622"/>
      <c r="W40" s="622"/>
      <c r="X40" s="622"/>
      <c r="Y40" s="623"/>
      <c r="Z40" s="659" t="s">
        <v>151</v>
      </c>
      <c r="AA40" s="659"/>
      <c r="AB40" s="659"/>
      <c r="AC40" s="659"/>
      <c r="AD40" s="660" t="s">
        <v>151</v>
      </c>
      <c r="AE40" s="660"/>
      <c r="AF40" s="660"/>
      <c r="AG40" s="660"/>
      <c r="AH40" s="660"/>
      <c r="AI40" s="660"/>
      <c r="AJ40" s="660"/>
      <c r="AK40" s="660"/>
      <c r="AL40" s="624" t="s">
        <v>142</v>
      </c>
      <c r="AM40" s="625"/>
      <c r="AN40" s="625"/>
      <c r="AO40" s="661"/>
      <c r="AQ40" s="654" t="s">
        <v>349</v>
      </c>
      <c r="AR40" s="655"/>
      <c r="AS40" s="655"/>
      <c r="AT40" s="655"/>
      <c r="AU40" s="655"/>
      <c r="AV40" s="655"/>
      <c r="AW40" s="655"/>
      <c r="AX40" s="655"/>
      <c r="AY40" s="656"/>
      <c r="AZ40" s="621">
        <v>1906</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83</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t="s">
        <v>151</v>
      </c>
      <c r="CS40" s="622"/>
      <c r="CT40" s="622"/>
      <c r="CU40" s="622"/>
      <c r="CV40" s="622"/>
      <c r="CW40" s="622"/>
      <c r="CX40" s="622"/>
      <c r="CY40" s="623"/>
      <c r="CZ40" s="624" t="s">
        <v>240</v>
      </c>
      <c r="DA40" s="636"/>
      <c r="DB40" s="636"/>
      <c r="DC40" s="637"/>
      <c r="DD40" s="627" t="s">
        <v>142</v>
      </c>
      <c r="DE40" s="622"/>
      <c r="DF40" s="622"/>
      <c r="DG40" s="622"/>
      <c r="DH40" s="622"/>
      <c r="DI40" s="622"/>
      <c r="DJ40" s="622"/>
      <c r="DK40" s="623"/>
      <c r="DL40" s="627" t="s">
        <v>142</v>
      </c>
      <c r="DM40" s="622"/>
      <c r="DN40" s="622"/>
      <c r="DO40" s="622"/>
      <c r="DP40" s="622"/>
      <c r="DQ40" s="622"/>
      <c r="DR40" s="622"/>
      <c r="DS40" s="622"/>
      <c r="DT40" s="622"/>
      <c r="DU40" s="622"/>
      <c r="DV40" s="623"/>
      <c r="DW40" s="624" t="s">
        <v>142</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9073769</v>
      </c>
      <c r="S41" s="646"/>
      <c r="T41" s="646"/>
      <c r="U41" s="646"/>
      <c r="V41" s="646"/>
      <c r="W41" s="646"/>
      <c r="X41" s="646"/>
      <c r="Y41" s="649"/>
      <c r="Z41" s="650">
        <v>100</v>
      </c>
      <c r="AA41" s="650"/>
      <c r="AB41" s="650"/>
      <c r="AC41" s="650"/>
      <c r="AD41" s="651">
        <v>5490605</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176075</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151</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151</v>
      </c>
      <c r="CS41" s="634"/>
      <c r="CT41" s="634"/>
      <c r="CU41" s="634"/>
      <c r="CV41" s="634"/>
      <c r="CW41" s="634"/>
      <c r="CX41" s="634"/>
      <c r="CY41" s="635"/>
      <c r="CZ41" s="624" t="s">
        <v>240</v>
      </c>
      <c r="DA41" s="636"/>
      <c r="DB41" s="636"/>
      <c r="DC41" s="637"/>
      <c r="DD41" s="627" t="s">
        <v>151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573193</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369</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458613</v>
      </c>
      <c r="CS42" s="634"/>
      <c r="CT42" s="634"/>
      <c r="CU42" s="634"/>
      <c r="CV42" s="634"/>
      <c r="CW42" s="634"/>
      <c r="CX42" s="634"/>
      <c r="CY42" s="635"/>
      <c r="CZ42" s="624">
        <v>5.3</v>
      </c>
      <c r="DA42" s="636"/>
      <c r="DB42" s="636"/>
      <c r="DC42" s="637"/>
      <c r="DD42" s="627">
        <v>125499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17349</v>
      </c>
      <c r="CS43" s="634"/>
      <c r="CT43" s="634"/>
      <c r="CU43" s="634"/>
      <c r="CV43" s="634"/>
      <c r="CW43" s="634"/>
      <c r="CX43" s="634"/>
      <c r="CY43" s="635"/>
      <c r="CZ43" s="624">
        <v>0.2</v>
      </c>
      <c r="DA43" s="636"/>
      <c r="DB43" s="636"/>
      <c r="DC43" s="637"/>
      <c r="DD43" s="627">
        <v>17349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458613</v>
      </c>
      <c r="CS44" s="622"/>
      <c r="CT44" s="622"/>
      <c r="CU44" s="622"/>
      <c r="CV44" s="622"/>
      <c r="CW44" s="622"/>
      <c r="CX44" s="622"/>
      <c r="CY44" s="623"/>
      <c r="CZ44" s="624">
        <v>5.3</v>
      </c>
      <c r="DA44" s="625"/>
      <c r="DB44" s="625"/>
      <c r="DC44" s="626"/>
      <c r="DD44" s="627">
        <v>125499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205294</v>
      </c>
      <c r="CS45" s="634"/>
      <c r="CT45" s="634"/>
      <c r="CU45" s="634"/>
      <c r="CV45" s="634"/>
      <c r="CW45" s="634"/>
      <c r="CX45" s="634"/>
      <c r="CY45" s="635"/>
      <c r="CZ45" s="624">
        <v>2.4</v>
      </c>
      <c r="DA45" s="636"/>
      <c r="DB45" s="636"/>
      <c r="DC45" s="637"/>
      <c r="DD45" s="627">
        <v>7646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238584</v>
      </c>
      <c r="CS46" s="622"/>
      <c r="CT46" s="622"/>
      <c r="CU46" s="622"/>
      <c r="CV46" s="622"/>
      <c r="CW46" s="622"/>
      <c r="CX46" s="622"/>
      <c r="CY46" s="623"/>
      <c r="CZ46" s="624">
        <v>2.8</v>
      </c>
      <c r="DA46" s="625"/>
      <c r="DB46" s="625"/>
      <c r="DC46" s="626"/>
      <c r="DD46" s="627">
        <v>116682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t="s">
        <v>240</v>
      </c>
      <c r="CS47" s="634"/>
      <c r="CT47" s="634"/>
      <c r="CU47" s="634"/>
      <c r="CV47" s="634"/>
      <c r="CW47" s="634"/>
      <c r="CX47" s="634"/>
      <c r="CY47" s="635"/>
      <c r="CZ47" s="624" t="s">
        <v>151</v>
      </c>
      <c r="DA47" s="636"/>
      <c r="DB47" s="636"/>
      <c r="DC47" s="637"/>
      <c r="DD47" s="627" t="s">
        <v>151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240</v>
      </c>
      <c r="CS48" s="622"/>
      <c r="CT48" s="622"/>
      <c r="CU48" s="622"/>
      <c r="CV48" s="622"/>
      <c r="CW48" s="622"/>
      <c r="CX48" s="622"/>
      <c r="CY48" s="623"/>
      <c r="CZ48" s="624" t="s">
        <v>151</v>
      </c>
      <c r="DA48" s="625"/>
      <c r="DB48" s="625"/>
      <c r="DC48" s="626"/>
      <c r="DD48" s="627" t="s">
        <v>142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8633688</v>
      </c>
      <c r="CS49" s="606"/>
      <c r="CT49" s="606"/>
      <c r="CU49" s="606"/>
      <c r="CV49" s="606"/>
      <c r="CW49" s="606"/>
      <c r="CX49" s="606"/>
      <c r="CY49" s="607"/>
      <c r="CZ49" s="608">
        <v>100</v>
      </c>
      <c r="DA49" s="609"/>
      <c r="DB49" s="609"/>
      <c r="DC49" s="610"/>
      <c r="DD49" s="611">
        <v>6359394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zcgycRvNd3LEKoSQ1LmS02ivkq7w8f6HhTSroIx473wln9/AgnGelWAML5BNAw9AurYu0XNYhuTh8LVm8lzgA==" saltValue="4aM7c3Hsdme+V3+iwfk+j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9080</v>
      </c>
      <c r="R7" s="1103"/>
      <c r="S7" s="1103"/>
      <c r="T7" s="1103"/>
      <c r="U7" s="1103"/>
      <c r="V7" s="1103">
        <v>8639</v>
      </c>
      <c r="W7" s="1103"/>
      <c r="X7" s="1103"/>
      <c r="Y7" s="1103"/>
      <c r="Z7" s="1103"/>
      <c r="AA7" s="1103">
        <v>440</v>
      </c>
      <c r="AB7" s="1103"/>
      <c r="AC7" s="1103"/>
      <c r="AD7" s="1103"/>
      <c r="AE7" s="1104"/>
      <c r="AF7" s="1105">
        <v>387</v>
      </c>
      <c r="AG7" s="1106"/>
      <c r="AH7" s="1106"/>
      <c r="AI7" s="1106"/>
      <c r="AJ7" s="1107"/>
      <c r="AK7" s="1108">
        <v>89652</v>
      </c>
      <c r="AL7" s="1109"/>
      <c r="AM7" s="1109"/>
      <c r="AN7" s="1109"/>
      <c r="AO7" s="1109"/>
      <c r="AP7" s="1109">
        <v>6929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6" t="s">
        <v>581</v>
      </c>
      <c r="BT7" s="1097"/>
      <c r="BU7" s="1097"/>
      <c r="BV7" s="1097"/>
      <c r="BW7" s="1097"/>
      <c r="BX7" s="1097"/>
      <c r="BY7" s="1097"/>
      <c r="BZ7" s="1097"/>
      <c r="CA7" s="1097"/>
      <c r="CB7" s="1097"/>
      <c r="CC7" s="1097"/>
      <c r="CD7" s="1097"/>
      <c r="CE7" s="1097"/>
      <c r="CF7" s="1097"/>
      <c r="CG7" s="1112"/>
      <c r="CH7" s="1099">
        <v>4</v>
      </c>
      <c r="CI7" s="1100"/>
      <c r="CJ7" s="1100"/>
      <c r="CK7" s="1100"/>
      <c r="CL7" s="1101"/>
      <c r="CM7" s="1099">
        <v>-6</v>
      </c>
      <c r="CN7" s="1100"/>
      <c r="CO7" s="1100"/>
      <c r="CP7" s="1100"/>
      <c r="CQ7" s="1101"/>
      <c r="CR7" s="1099">
        <v>21</v>
      </c>
      <c r="CS7" s="1100"/>
      <c r="CT7" s="1100"/>
      <c r="CU7" s="1100"/>
      <c r="CV7" s="1101"/>
      <c r="CW7" s="1099">
        <v>5</v>
      </c>
      <c r="CX7" s="1100"/>
      <c r="CY7" s="1100"/>
      <c r="CZ7" s="1100"/>
      <c r="DA7" s="1101"/>
      <c r="DB7" s="989" t="s">
        <v>517</v>
      </c>
      <c r="DC7" s="990"/>
      <c r="DD7" s="990"/>
      <c r="DE7" s="990"/>
      <c r="DF7" s="991"/>
      <c r="DG7" s="989" t="s">
        <v>517</v>
      </c>
      <c r="DH7" s="990"/>
      <c r="DI7" s="990"/>
      <c r="DJ7" s="990"/>
      <c r="DK7" s="991"/>
      <c r="DL7" s="989" t="s">
        <v>517</v>
      </c>
      <c r="DM7" s="990"/>
      <c r="DN7" s="990"/>
      <c r="DO7" s="990"/>
      <c r="DP7" s="991"/>
      <c r="DQ7" s="989" t="s">
        <v>517</v>
      </c>
      <c r="DR7" s="990"/>
      <c r="DS7" s="990"/>
      <c r="DT7" s="990"/>
      <c r="DU7" s="991"/>
      <c r="DV7" s="1096"/>
      <c r="DW7" s="1097"/>
      <c r="DX7" s="1097"/>
      <c r="DY7" s="1097"/>
      <c r="DZ7" s="1098"/>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582</v>
      </c>
      <c r="BT8" s="993"/>
      <c r="BU8" s="993"/>
      <c r="BV8" s="993"/>
      <c r="BW8" s="993"/>
      <c r="BX8" s="993"/>
      <c r="BY8" s="993"/>
      <c r="BZ8" s="993"/>
      <c r="CA8" s="993"/>
      <c r="CB8" s="993"/>
      <c r="CC8" s="993"/>
      <c r="CD8" s="993"/>
      <c r="CE8" s="993"/>
      <c r="CF8" s="993"/>
      <c r="CG8" s="1014"/>
      <c r="CH8" s="989">
        <v>-3</v>
      </c>
      <c r="CI8" s="990"/>
      <c r="CJ8" s="990"/>
      <c r="CK8" s="990"/>
      <c r="CL8" s="991"/>
      <c r="CM8" s="989">
        <v>17</v>
      </c>
      <c r="CN8" s="990"/>
      <c r="CO8" s="990"/>
      <c r="CP8" s="990"/>
      <c r="CQ8" s="991"/>
      <c r="CR8" s="989">
        <v>2</v>
      </c>
      <c r="CS8" s="990"/>
      <c r="CT8" s="990"/>
      <c r="CU8" s="990"/>
      <c r="CV8" s="991"/>
      <c r="CW8" s="989">
        <v>7</v>
      </c>
      <c r="CX8" s="990"/>
      <c r="CY8" s="990"/>
      <c r="CZ8" s="990"/>
      <c r="DA8" s="991"/>
      <c r="DB8" s="989" t="s">
        <v>517</v>
      </c>
      <c r="DC8" s="990"/>
      <c r="DD8" s="990"/>
      <c r="DE8" s="990"/>
      <c r="DF8" s="991"/>
      <c r="DG8" s="989" t="s">
        <v>517</v>
      </c>
      <c r="DH8" s="990"/>
      <c r="DI8" s="990"/>
      <c r="DJ8" s="990"/>
      <c r="DK8" s="991"/>
      <c r="DL8" s="989" t="s">
        <v>517</v>
      </c>
      <c r="DM8" s="990"/>
      <c r="DN8" s="990"/>
      <c r="DO8" s="990"/>
      <c r="DP8" s="991"/>
      <c r="DQ8" s="989" t="s">
        <v>517</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583</v>
      </c>
      <c r="BT9" s="993"/>
      <c r="BU9" s="993"/>
      <c r="BV9" s="993"/>
      <c r="BW9" s="993"/>
      <c r="BX9" s="993"/>
      <c r="BY9" s="993"/>
      <c r="BZ9" s="993"/>
      <c r="CA9" s="993"/>
      <c r="CB9" s="993"/>
      <c r="CC9" s="993"/>
      <c r="CD9" s="993"/>
      <c r="CE9" s="993"/>
      <c r="CF9" s="993"/>
      <c r="CG9" s="1014"/>
      <c r="CH9" s="989">
        <v>18</v>
      </c>
      <c r="CI9" s="990"/>
      <c r="CJ9" s="990"/>
      <c r="CK9" s="990"/>
      <c r="CL9" s="991"/>
      <c r="CM9" s="989">
        <v>115</v>
      </c>
      <c r="CN9" s="990"/>
      <c r="CO9" s="990"/>
      <c r="CP9" s="990"/>
      <c r="CQ9" s="991"/>
      <c r="CR9" s="989">
        <v>4</v>
      </c>
      <c r="CS9" s="990"/>
      <c r="CT9" s="990"/>
      <c r="CU9" s="990"/>
      <c r="CV9" s="991"/>
      <c r="CW9" s="989" t="s">
        <v>517</v>
      </c>
      <c r="CX9" s="990"/>
      <c r="CY9" s="990"/>
      <c r="CZ9" s="990"/>
      <c r="DA9" s="991"/>
      <c r="DB9" s="989" t="s">
        <v>517</v>
      </c>
      <c r="DC9" s="990"/>
      <c r="DD9" s="990"/>
      <c r="DE9" s="990"/>
      <c r="DF9" s="991"/>
      <c r="DG9" s="989" t="s">
        <v>517</v>
      </c>
      <c r="DH9" s="990"/>
      <c r="DI9" s="990"/>
      <c r="DJ9" s="990"/>
      <c r="DK9" s="991"/>
      <c r="DL9" s="989" t="s">
        <v>517</v>
      </c>
      <c r="DM9" s="990"/>
      <c r="DN9" s="990"/>
      <c r="DO9" s="990"/>
      <c r="DP9" s="991"/>
      <c r="DQ9" s="989" t="s">
        <v>517</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9080</v>
      </c>
      <c r="R23" s="1061"/>
      <c r="S23" s="1061"/>
      <c r="T23" s="1061"/>
      <c r="U23" s="1061"/>
      <c r="V23" s="1061">
        <v>8639</v>
      </c>
      <c r="W23" s="1061"/>
      <c r="X23" s="1061"/>
      <c r="Y23" s="1061"/>
      <c r="Z23" s="1061"/>
      <c r="AA23" s="1061">
        <v>440</v>
      </c>
      <c r="AB23" s="1061"/>
      <c r="AC23" s="1061"/>
      <c r="AD23" s="1061"/>
      <c r="AE23" s="1068"/>
      <c r="AF23" s="1069">
        <v>387</v>
      </c>
      <c r="AG23" s="1061"/>
      <c r="AH23" s="1061"/>
      <c r="AI23" s="1061"/>
      <c r="AJ23" s="1070"/>
      <c r="AK23" s="1071"/>
      <c r="AL23" s="1072"/>
      <c r="AM23" s="1072"/>
      <c r="AN23" s="1072"/>
      <c r="AO23" s="1072"/>
      <c r="AP23" s="1061">
        <v>6929</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1721</v>
      </c>
      <c r="R28" s="1051"/>
      <c r="S28" s="1051"/>
      <c r="T28" s="1051"/>
      <c r="U28" s="1051"/>
      <c r="V28" s="1051">
        <v>1616</v>
      </c>
      <c r="W28" s="1051"/>
      <c r="X28" s="1051"/>
      <c r="Y28" s="1051"/>
      <c r="Z28" s="1051"/>
      <c r="AA28" s="1051">
        <v>106</v>
      </c>
      <c r="AB28" s="1051"/>
      <c r="AC28" s="1051"/>
      <c r="AD28" s="1051"/>
      <c r="AE28" s="1052"/>
      <c r="AF28" s="1053">
        <v>106</v>
      </c>
      <c r="AG28" s="1051"/>
      <c r="AH28" s="1051"/>
      <c r="AI28" s="1051"/>
      <c r="AJ28" s="1054"/>
      <c r="AK28" s="1042">
        <v>141</v>
      </c>
      <c r="AL28" s="1043"/>
      <c r="AM28" s="1043"/>
      <c r="AN28" s="1043"/>
      <c r="AO28" s="1043"/>
      <c r="AP28" s="1043" t="s">
        <v>580</v>
      </c>
      <c r="AQ28" s="1043"/>
      <c r="AR28" s="1043"/>
      <c r="AS28" s="1043"/>
      <c r="AT28" s="1043"/>
      <c r="AU28" s="1043" t="s">
        <v>580</v>
      </c>
      <c r="AV28" s="1043"/>
      <c r="AW28" s="1043"/>
      <c r="AX28" s="1043"/>
      <c r="AY28" s="1043"/>
      <c r="AZ28" s="1044" t="s">
        <v>580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2139</v>
      </c>
      <c r="R29" s="1039"/>
      <c r="S29" s="1039"/>
      <c r="T29" s="1039"/>
      <c r="U29" s="1039"/>
      <c r="V29" s="1039">
        <v>1952</v>
      </c>
      <c r="W29" s="1039"/>
      <c r="X29" s="1039"/>
      <c r="Y29" s="1039"/>
      <c r="Z29" s="1039"/>
      <c r="AA29" s="1039">
        <v>187</v>
      </c>
      <c r="AB29" s="1039"/>
      <c r="AC29" s="1039"/>
      <c r="AD29" s="1039"/>
      <c r="AE29" s="1040"/>
      <c r="AF29" s="1035">
        <v>187</v>
      </c>
      <c r="AG29" s="1036"/>
      <c r="AH29" s="1036"/>
      <c r="AI29" s="1036"/>
      <c r="AJ29" s="1037"/>
      <c r="AK29" s="980">
        <v>292</v>
      </c>
      <c r="AL29" s="971"/>
      <c r="AM29" s="971"/>
      <c r="AN29" s="971"/>
      <c r="AO29" s="971"/>
      <c r="AP29" s="971" t="s">
        <v>580</v>
      </c>
      <c r="AQ29" s="971"/>
      <c r="AR29" s="971"/>
      <c r="AS29" s="971"/>
      <c r="AT29" s="971"/>
      <c r="AU29" s="971" t="s">
        <v>580</v>
      </c>
      <c r="AV29" s="971"/>
      <c r="AW29" s="971"/>
      <c r="AX29" s="971"/>
      <c r="AY29" s="971"/>
      <c r="AZ29" s="1041" t="s">
        <v>580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158</v>
      </c>
      <c r="R30" s="1039"/>
      <c r="S30" s="1039"/>
      <c r="T30" s="1039"/>
      <c r="U30" s="1039"/>
      <c r="V30" s="1039">
        <v>157</v>
      </c>
      <c r="W30" s="1039"/>
      <c r="X30" s="1039"/>
      <c r="Y30" s="1039"/>
      <c r="Z30" s="1039"/>
      <c r="AA30" s="1039">
        <v>0</v>
      </c>
      <c r="AB30" s="1039"/>
      <c r="AC30" s="1039"/>
      <c r="AD30" s="1039"/>
      <c r="AE30" s="1040"/>
      <c r="AF30" s="1035">
        <v>0</v>
      </c>
      <c r="AG30" s="1036"/>
      <c r="AH30" s="1036"/>
      <c r="AI30" s="1036"/>
      <c r="AJ30" s="1037"/>
      <c r="AK30" s="980">
        <v>59</v>
      </c>
      <c r="AL30" s="971"/>
      <c r="AM30" s="971"/>
      <c r="AN30" s="971"/>
      <c r="AO30" s="971"/>
      <c r="AP30" s="971" t="s">
        <v>580</v>
      </c>
      <c r="AQ30" s="971"/>
      <c r="AR30" s="971"/>
      <c r="AS30" s="971"/>
      <c r="AT30" s="971"/>
      <c r="AU30" s="971" t="s">
        <v>580</v>
      </c>
      <c r="AV30" s="971"/>
      <c r="AW30" s="971"/>
      <c r="AX30" s="971"/>
      <c r="AY30" s="971"/>
      <c r="AZ30" s="1041" t="s">
        <v>580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581</v>
      </c>
      <c r="R31" s="1039"/>
      <c r="S31" s="1039"/>
      <c r="T31" s="1039"/>
      <c r="U31" s="1039"/>
      <c r="V31" s="1039">
        <v>507</v>
      </c>
      <c r="W31" s="1039"/>
      <c r="X31" s="1039"/>
      <c r="Y31" s="1039"/>
      <c r="Z31" s="1039"/>
      <c r="AA31" s="1039">
        <v>74</v>
      </c>
      <c r="AB31" s="1039"/>
      <c r="AC31" s="1039"/>
      <c r="AD31" s="1039"/>
      <c r="AE31" s="1040"/>
      <c r="AF31" s="1035">
        <v>74</v>
      </c>
      <c r="AG31" s="1036"/>
      <c r="AH31" s="1036"/>
      <c r="AI31" s="1036"/>
      <c r="AJ31" s="1037"/>
      <c r="AK31" s="980" t="s">
        <v>580</v>
      </c>
      <c r="AL31" s="971"/>
      <c r="AM31" s="971"/>
      <c r="AN31" s="971"/>
      <c r="AO31" s="971"/>
      <c r="AP31" s="971" t="s">
        <v>580</v>
      </c>
      <c r="AQ31" s="971"/>
      <c r="AR31" s="971"/>
      <c r="AS31" s="971"/>
      <c r="AT31" s="971"/>
      <c r="AU31" s="971" t="s">
        <v>580</v>
      </c>
      <c r="AV31" s="971"/>
      <c r="AW31" s="971"/>
      <c r="AX31" s="971"/>
      <c r="AY31" s="971"/>
      <c r="AZ31" s="1041" t="s">
        <v>580</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342</v>
      </c>
      <c r="R32" s="1039"/>
      <c r="S32" s="1039"/>
      <c r="T32" s="1039"/>
      <c r="U32" s="1039"/>
      <c r="V32" s="1039">
        <v>342</v>
      </c>
      <c r="W32" s="1039"/>
      <c r="X32" s="1039"/>
      <c r="Y32" s="1039"/>
      <c r="Z32" s="1039"/>
      <c r="AA32" s="1039">
        <v>0</v>
      </c>
      <c r="AB32" s="1039"/>
      <c r="AC32" s="1039"/>
      <c r="AD32" s="1039"/>
      <c r="AE32" s="1040"/>
      <c r="AF32" s="1035">
        <v>0</v>
      </c>
      <c r="AG32" s="1036"/>
      <c r="AH32" s="1036"/>
      <c r="AI32" s="1036"/>
      <c r="AJ32" s="1037"/>
      <c r="AK32" s="980">
        <v>43</v>
      </c>
      <c r="AL32" s="971"/>
      <c r="AM32" s="971"/>
      <c r="AN32" s="971"/>
      <c r="AO32" s="971"/>
      <c r="AP32" s="971">
        <v>43</v>
      </c>
      <c r="AQ32" s="971"/>
      <c r="AR32" s="971"/>
      <c r="AS32" s="971"/>
      <c r="AT32" s="971"/>
      <c r="AU32" s="971">
        <v>3</v>
      </c>
      <c r="AV32" s="971"/>
      <c r="AW32" s="971"/>
      <c r="AX32" s="971"/>
      <c r="AY32" s="971"/>
      <c r="AZ32" s="1041" t="s">
        <v>580</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412</v>
      </c>
      <c r="C33" s="1031"/>
      <c r="D33" s="1031"/>
      <c r="E33" s="1031"/>
      <c r="F33" s="1031"/>
      <c r="G33" s="1031"/>
      <c r="H33" s="1031"/>
      <c r="I33" s="1031"/>
      <c r="J33" s="1031"/>
      <c r="K33" s="1031"/>
      <c r="L33" s="1031"/>
      <c r="M33" s="1031"/>
      <c r="N33" s="1031"/>
      <c r="O33" s="1031"/>
      <c r="P33" s="1032"/>
      <c r="Q33" s="1038">
        <v>212</v>
      </c>
      <c r="R33" s="1039"/>
      <c r="S33" s="1039"/>
      <c r="T33" s="1039"/>
      <c r="U33" s="1039"/>
      <c r="V33" s="1039">
        <v>190</v>
      </c>
      <c r="W33" s="1039"/>
      <c r="X33" s="1039"/>
      <c r="Y33" s="1039"/>
      <c r="Z33" s="1039"/>
      <c r="AA33" s="1039">
        <v>22</v>
      </c>
      <c r="AB33" s="1039"/>
      <c r="AC33" s="1039"/>
      <c r="AD33" s="1039"/>
      <c r="AE33" s="1040"/>
      <c r="AF33" s="1035">
        <v>472</v>
      </c>
      <c r="AG33" s="1036"/>
      <c r="AH33" s="1036"/>
      <c r="AI33" s="1036"/>
      <c r="AJ33" s="1037"/>
      <c r="AK33" s="980">
        <v>2</v>
      </c>
      <c r="AL33" s="971"/>
      <c r="AM33" s="971"/>
      <c r="AN33" s="971"/>
      <c r="AO33" s="971"/>
      <c r="AP33" s="971">
        <v>238</v>
      </c>
      <c r="AQ33" s="971"/>
      <c r="AR33" s="971"/>
      <c r="AS33" s="971"/>
      <c r="AT33" s="971"/>
      <c r="AU33" s="971">
        <v>11</v>
      </c>
      <c r="AV33" s="971"/>
      <c r="AW33" s="971"/>
      <c r="AX33" s="971"/>
      <c r="AY33" s="971"/>
      <c r="AZ33" s="1041" t="s">
        <v>580</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414</v>
      </c>
      <c r="C34" s="1031"/>
      <c r="D34" s="1031"/>
      <c r="E34" s="1031"/>
      <c r="F34" s="1031"/>
      <c r="G34" s="1031"/>
      <c r="H34" s="1031"/>
      <c r="I34" s="1031"/>
      <c r="J34" s="1031"/>
      <c r="K34" s="1031"/>
      <c r="L34" s="1031"/>
      <c r="M34" s="1031"/>
      <c r="N34" s="1031"/>
      <c r="O34" s="1031"/>
      <c r="P34" s="1032"/>
      <c r="Q34" s="1038">
        <v>2142</v>
      </c>
      <c r="R34" s="1039"/>
      <c r="S34" s="1039"/>
      <c r="T34" s="1039"/>
      <c r="U34" s="1039"/>
      <c r="V34" s="1039">
        <v>2087</v>
      </c>
      <c r="W34" s="1039"/>
      <c r="X34" s="1039"/>
      <c r="Y34" s="1039"/>
      <c r="Z34" s="1039"/>
      <c r="AA34" s="1039">
        <v>55</v>
      </c>
      <c r="AB34" s="1039"/>
      <c r="AC34" s="1039"/>
      <c r="AD34" s="1039"/>
      <c r="AE34" s="1040"/>
      <c r="AF34" s="1035">
        <v>169</v>
      </c>
      <c r="AG34" s="1036"/>
      <c r="AH34" s="1036"/>
      <c r="AI34" s="1036"/>
      <c r="AJ34" s="1037"/>
      <c r="AK34" s="980">
        <v>360</v>
      </c>
      <c r="AL34" s="971"/>
      <c r="AM34" s="971"/>
      <c r="AN34" s="971"/>
      <c r="AO34" s="971"/>
      <c r="AP34" s="971">
        <v>629</v>
      </c>
      <c r="AQ34" s="971"/>
      <c r="AR34" s="971"/>
      <c r="AS34" s="971"/>
      <c r="AT34" s="971"/>
      <c r="AU34" s="971">
        <v>416</v>
      </c>
      <c r="AV34" s="971"/>
      <c r="AW34" s="971"/>
      <c r="AX34" s="971"/>
      <c r="AY34" s="971"/>
      <c r="AZ34" s="1041" t="s">
        <v>580</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415</v>
      </c>
      <c r="C35" s="1031"/>
      <c r="D35" s="1031"/>
      <c r="E35" s="1031"/>
      <c r="F35" s="1031"/>
      <c r="G35" s="1031"/>
      <c r="H35" s="1031"/>
      <c r="I35" s="1031"/>
      <c r="J35" s="1031"/>
      <c r="K35" s="1031"/>
      <c r="L35" s="1031"/>
      <c r="M35" s="1031"/>
      <c r="N35" s="1031"/>
      <c r="O35" s="1031"/>
      <c r="P35" s="1032"/>
      <c r="Q35" s="1038">
        <v>206</v>
      </c>
      <c r="R35" s="1039"/>
      <c r="S35" s="1039"/>
      <c r="T35" s="1039"/>
      <c r="U35" s="1039"/>
      <c r="V35" s="1039">
        <v>191</v>
      </c>
      <c r="W35" s="1039"/>
      <c r="X35" s="1039"/>
      <c r="Y35" s="1039"/>
      <c r="Z35" s="1039"/>
      <c r="AA35" s="1039">
        <v>14</v>
      </c>
      <c r="AB35" s="1039"/>
      <c r="AC35" s="1039"/>
      <c r="AD35" s="1039"/>
      <c r="AE35" s="1040"/>
      <c r="AF35" s="1035">
        <v>14</v>
      </c>
      <c r="AG35" s="1036"/>
      <c r="AH35" s="1036"/>
      <c r="AI35" s="1036"/>
      <c r="AJ35" s="1037"/>
      <c r="AK35" s="980">
        <v>122</v>
      </c>
      <c r="AL35" s="971"/>
      <c r="AM35" s="971"/>
      <c r="AN35" s="971"/>
      <c r="AO35" s="971"/>
      <c r="AP35" s="971">
        <v>1642</v>
      </c>
      <c r="AQ35" s="971"/>
      <c r="AR35" s="971"/>
      <c r="AS35" s="971"/>
      <c r="AT35" s="971"/>
      <c r="AU35" s="971">
        <v>1479</v>
      </c>
      <c r="AV35" s="971"/>
      <c r="AW35" s="971"/>
      <c r="AX35" s="971"/>
      <c r="AY35" s="971"/>
      <c r="AZ35" s="1041" t="s">
        <v>580</v>
      </c>
      <c r="BA35" s="1041"/>
      <c r="BB35" s="1041"/>
      <c r="BC35" s="1041"/>
      <c r="BD35" s="1041"/>
      <c r="BE35" s="972" t="s">
        <v>416</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417</v>
      </c>
      <c r="C36" s="1031"/>
      <c r="D36" s="1031"/>
      <c r="E36" s="1031"/>
      <c r="F36" s="1031"/>
      <c r="G36" s="1031"/>
      <c r="H36" s="1031"/>
      <c r="I36" s="1031"/>
      <c r="J36" s="1031"/>
      <c r="K36" s="1031"/>
      <c r="L36" s="1031"/>
      <c r="M36" s="1031"/>
      <c r="N36" s="1031"/>
      <c r="O36" s="1031"/>
      <c r="P36" s="1032"/>
      <c r="Q36" s="1038">
        <v>114</v>
      </c>
      <c r="R36" s="1039"/>
      <c r="S36" s="1039"/>
      <c r="T36" s="1039"/>
      <c r="U36" s="1039"/>
      <c r="V36" s="1039">
        <v>91</v>
      </c>
      <c r="W36" s="1039"/>
      <c r="X36" s="1039"/>
      <c r="Y36" s="1039"/>
      <c r="Z36" s="1039"/>
      <c r="AA36" s="1039">
        <v>23</v>
      </c>
      <c r="AB36" s="1039"/>
      <c r="AC36" s="1039"/>
      <c r="AD36" s="1039"/>
      <c r="AE36" s="1040"/>
      <c r="AF36" s="1035">
        <v>23</v>
      </c>
      <c r="AG36" s="1036"/>
      <c r="AH36" s="1036"/>
      <c r="AI36" s="1036"/>
      <c r="AJ36" s="1037"/>
      <c r="AK36" s="980">
        <v>79</v>
      </c>
      <c r="AL36" s="971"/>
      <c r="AM36" s="971"/>
      <c r="AN36" s="971"/>
      <c r="AO36" s="971"/>
      <c r="AP36" s="971">
        <v>311</v>
      </c>
      <c r="AQ36" s="971"/>
      <c r="AR36" s="971"/>
      <c r="AS36" s="971"/>
      <c r="AT36" s="971"/>
      <c r="AU36" s="971">
        <v>311</v>
      </c>
      <c r="AV36" s="971"/>
      <c r="AW36" s="971"/>
      <c r="AX36" s="971"/>
      <c r="AY36" s="971"/>
      <c r="AZ36" s="1041" t="s">
        <v>580</v>
      </c>
      <c r="BA36" s="1041"/>
      <c r="BB36" s="1041"/>
      <c r="BC36" s="1041"/>
      <c r="BD36" s="1041"/>
      <c r="BE36" s="972" t="s">
        <v>416</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1045</v>
      </c>
      <c r="AG63" s="959"/>
      <c r="AH63" s="959"/>
      <c r="AI63" s="959"/>
      <c r="AJ63" s="1022"/>
      <c r="AK63" s="1023"/>
      <c r="AL63" s="963"/>
      <c r="AM63" s="963"/>
      <c r="AN63" s="963"/>
      <c r="AO63" s="963"/>
      <c r="AP63" s="959">
        <v>2862</v>
      </c>
      <c r="AQ63" s="959"/>
      <c r="AR63" s="959"/>
      <c r="AS63" s="959"/>
      <c r="AT63" s="959"/>
      <c r="AU63" s="959">
        <v>2221</v>
      </c>
      <c r="AV63" s="959"/>
      <c r="AW63" s="959"/>
      <c r="AX63" s="959"/>
      <c r="AY63" s="959"/>
      <c r="AZ63" s="1017"/>
      <c r="BA63" s="1017"/>
      <c r="BB63" s="1017"/>
      <c r="BC63" s="1017"/>
      <c r="BD63" s="1017"/>
      <c r="BE63" s="960"/>
      <c r="BF63" s="960"/>
      <c r="BG63" s="960"/>
      <c r="BH63" s="960"/>
      <c r="BI63" s="961"/>
      <c r="BJ63" s="1018" t="s">
        <v>396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423</v>
      </c>
      <c r="W66" s="1002"/>
      <c r="X66" s="1002"/>
      <c r="Y66" s="1002"/>
      <c r="Z66" s="1003"/>
      <c r="AA66" s="1001" t="s">
        <v>401</v>
      </c>
      <c r="AB66" s="1002"/>
      <c r="AC66" s="1002"/>
      <c r="AD66" s="1002"/>
      <c r="AE66" s="1003"/>
      <c r="AF66" s="1007" t="s">
        <v>424</v>
      </c>
      <c r="AG66" s="1008"/>
      <c r="AH66" s="1008"/>
      <c r="AI66" s="1008"/>
      <c r="AJ66" s="1009"/>
      <c r="AK66" s="1001" t="s">
        <v>403</v>
      </c>
      <c r="AL66" s="996"/>
      <c r="AM66" s="996"/>
      <c r="AN66" s="996"/>
      <c r="AO66" s="997"/>
      <c r="AP66" s="1001" t="s">
        <v>404</v>
      </c>
      <c r="AQ66" s="1002"/>
      <c r="AR66" s="1002"/>
      <c r="AS66" s="1002"/>
      <c r="AT66" s="1003"/>
      <c r="AU66" s="1001" t="s">
        <v>425</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v>3256</v>
      </c>
      <c r="R68" s="982"/>
      <c r="S68" s="982"/>
      <c r="T68" s="982"/>
      <c r="U68" s="982"/>
      <c r="V68" s="982">
        <v>3217</v>
      </c>
      <c r="W68" s="982"/>
      <c r="X68" s="982"/>
      <c r="Y68" s="982"/>
      <c r="Z68" s="982"/>
      <c r="AA68" s="982">
        <v>39</v>
      </c>
      <c r="AB68" s="982"/>
      <c r="AC68" s="982"/>
      <c r="AD68" s="982"/>
      <c r="AE68" s="982"/>
      <c r="AF68" s="982">
        <v>39</v>
      </c>
      <c r="AG68" s="982"/>
      <c r="AH68" s="982"/>
      <c r="AI68" s="982"/>
      <c r="AJ68" s="982"/>
      <c r="AK68" s="982" t="s">
        <v>517</v>
      </c>
      <c r="AL68" s="982"/>
      <c r="AM68" s="982"/>
      <c r="AN68" s="982"/>
      <c r="AO68" s="982"/>
      <c r="AP68" s="982">
        <v>2473</v>
      </c>
      <c r="AQ68" s="982"/>
      <c r="AR68" s="982"/>
      <c r="AS68" s="982"/>
      <c r="AT68" s="982"/>
      <c r="AU68" s="982">
        <v>215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0</v>
      </c>
      <c r="R69" s="971"/>
      <c r="S69" s="971"/>
      <c r="T69" s="971"/>
      <c r="U69" s="971"/>
      <c r="V69" s="971">
        <v>0</v>
      </c>
      <c r="W69" s="971"/>
      <c r="X69" s="971"/>
      <c r="Y69" s="971"/>
      <c r="Z69" s="971"/>
      <c r="AA69" s="971">
        <v>0</v>
      </c>
      <c r="AB69" s="971"/>
      <c r="AC69" s="971"/>
      <c r="AD69" s="971"/>
      <c r="AE69" s="971"/>
      <c r="AF69" s="971">
        <v>0</v>
      </c>
      <c r="AG69" s="971"/>
      <c r="AH69" s="971"/>
      <c r="AI69" s="971"/>
      <c r="AJ69" s="971"/>
      <c r="AK69" s="971" t="s">
        <v>580</v>
      </c>
      <c r="AL69" s="971"/>
      <c r="AM69" s="971"/>
      <c r="AN69" s="971"/>
      <c r="AO69" s="971"/>
      <c r="AP69" s="971" t="s">
        <v>580</v>
      </c>
      <c r="AQ69" s="971"/>
      <c r="AR69" s="971"/>
      <c r="AS69" s="971"/>
      <c r="AT69" s="971"/>
      <c r="AU69" s="971" t="s">
        <v>580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7170</v>
      </c>
      <c r="R70" s="971"/>
      <c r="S70" s="971"/>
      <c r="T70" s="971"/>
      <c r="U70" s="971"/>
      <c r="V70" s="971">
        <v>7083</v>
      </c>
      <c r="W70" s="971"/>
      <c r="X70" s="971"/>
      <c r="Y70" s="971"/>
      <c r="Z70" s="971"/>
      <c r="AA70" s="971">
        <v>87</v>
      </c>
      <c r="AB70" s="971"/>
      <c r="AC70" s="971"/>
      <c r="AD70" s="971"/>
      <c r="AE70" s="971"/>
      <c r="AF70" s="971">
        <v>87</v>
      </c>
      <c r="AG70" s="971"/>
      <c r="AH70" s="971"/>
      <c r="AI70" s="971"/>
      <c r="AJ70" s="971"/>
      <c r="AK70" s="971">
        <v>2533</v>
      </c>
      <c r="AL70" s="971"/>
      <c r="AM70" s="971"/>
      <c r="AN70" s="971"/>
      <c r="AO70" s="971"/>
      <c r="AP70" s="971" t="s">
        <v>580</v>
      </c>
      <c r="AQ70" s="971"/>
      <c r="AR70" s="971"/>
      <c r="AS70" s="971"/>
      <c r="AT70" s="971"/>
      <c r="AU70" s="971" t="s">
        <v>580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591</v>
      </c>
      <c r="C71" s="975"/>
      <c r="D71" s="975"/>
      <c r="E71" s="975"/>
      <c r="F71" s="975"/>
      <c r="G71" s="975"/>
      <c r="H71" s="975"/>
      <c r="I71" s="975"/>
      <c r="J71" s="975"/>
      <c r="K71" s="975"/>
      <c r="L71" s="975"/>
      <c r="M71" s="975"/>
      <c r="N71" s="975"/>
      <c r="O71" s="975"/>
      <c r="P71" s="976"/>
      <c r="Q71" s="977">
        <v>82</v>
      </c>
      <c r="R71" s="971"/>
      <c r="S71" s="971"/>
      <c r="T71" s="971"/>
      <c r="U71" s="971"/>
      <c r="V71" s="971">
        <v>64</v>
      </c>
      <c r="W71" s="971"/>
      <c r="X71" s="971"/>
      <c r="Y71" s="971"/>
      <c r="Z71" s="971"/>
      <c r="AA71" s="971">
        <v>19</v>
      </c>
      <c r="AB71" s="971"/>
      <c r="AC71" s="971"/>
      <c r="AD71" s="971"/>
      <c r="AE71" s="971"/>
      <c r="AF71" s="971">
        <v>19</v>
      </c>
      <c r="AG71" s="971"/>
      <c r="AH71" s="971"/>
      <c r="AI71" s="971"/>
      <c r="AJ71" s="971"/>
      <c r="AK71" s="971" t="s">
        <v>580</v>
      </c>
      <c r="AL71" s="971"/>
      <c r="AM71" s="971"/>
      <c r="AN71" s="971"/>
      <c r="AO71" s="971"/>
      <c r="AP71" s="971" t="s">
        <v>580</v>
      </c>
      <c r="AQ71" s="971"/>
      <c r="AR71" s="971"/>
      <c r="AS71" s="971"/>
      <c r="AT71" s="971"/>
      <c r="AU71" s="971" t="s">
        <v>580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587</v>
      </c>
      <c r="C72" s="975"/>
      <c r="D72" s="975"/>
      <c r="E72" s="975"/>
      <c r="F72" s="975"/>
      <c r="G72" s="975"/>
      <c r="H72" s="975"/>
      <c r="I72" s="975"/>
      <c r="J72" s="975"/>
      <c r="K72" s="975"/>
      <c r="L72" s="975"/>
      <c r="M72" s="975"/>
      <c r="N72" s="975"/>
      <c r="O72" s="975"/>
      <c r="P72" s="976"/>
      <c r="Q72" s="977">
        <v>146</v>
      </c>
      <c r="R72" s="971"/>
      <c r="S72" s="971"/>
      <c r="T72" s="971"/>
      <c r="U72" s="971"/>
      <c r="V72" s="971">
        <v>135</v>
      </c>
      <c r="W72" s="971"/>
      <c r="X72" s="971"/>
      <c r="Y72" s="971"/>
      <c r="Z72" s="971"/>
      <c r="AA72" s="971">
        <v>11</v>
      </c>
      <c r="AB72" s="971"/>
      <c r="AC72" s="971"/>
      <c r="AD72" s="971"/>
      <c r="AE72" s="971"/>
      <c r="AF72" s="971">
        <v>11</v>
      </c>
      <c r="AG72" s="971"/>
      <c r="AH72" s="971"/>
      <c r="AI72" s="971"/>
      <c r="AJ72" s="971"/>
      <c r="AK72" s="971">
        <v>32</v>
      </c>
      <c r="AL72" s="971"/>
      <c r="AM72" s="971"/>
      <c r="AN72" s="971"/>
      <c r="AO72" s="971"/>
      <c r="AP72" s="971" t="s">
        <v>580</v>
      </c>
      <c r="AQ72" s="971"/>
      <c r="AR72" s="971"/>
      <c r="AS72" s="971"/>
      <c r="AT72" s="971"/>
      <c r="AU72" s="971" t="s">
        <v>580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588</v>
      </c>
      <c r="C73" s="975"/>
      <c r="D73" s="975"/>
      <c r="E73" s="975"/>
      <c r="F73" s="975"/>
      <c r="G73" s="975"/>
      <c r="H73" s="975"/>
      <c r="I73" s="975"/>
      <c r="J73" s="975"/>
      <c r="K73" s="975"/>
      <c r="L73" s="975"/>
      <c r="M73" s="975"/>
      <c r="N73" s="975"/>
      <c r="O73" s="975"/>
      <c r="P73" s="976"/>
      <c r="Q73" s="977">
        <v>543</v>
      </c>
      <c r="R73" s="971"/>
      <c r="S73" s="971"/>
      <c r="T73" s="971"/>
      <c r="U73" s="971"/>
      <c r="V73" s="971">
        <v>507</v>
      </c>
      <c r="W73" s="971"/>
      <c r="X73" s="971"/>
      <c r="Y73" s="971"/>
      <c r="Z73" s="971"/>
      <c r="AA73" s="971">
        <v>35</v>
      </c>
      <c r="AB73" s="971"/>
      <c r="AC73" s="971"/>
      <c r="AD73" s="971"/>
      <c r="AE73" s="971"/>
      <c r="AF73" s="971">
        <v>35</v>
      </c>
      <c r="AG73" s="971"/>
      <c r="AH73" s="971"/>
      <c r="AI73" s="971"/>
      <c r="AJ73" s="971"/>
      <c r="AK73" s="971" t="s">
        <v>580</v>
      </c>
      <c r="AL73" s="971"/>
      <c r="AM73" s="971"/>
      <c r="AN73" s="971"/>
      <c r="AO73" s="971"/>
      <c r="AP73" s="971" t="s">
        <v>580</v>
      </c>
      <c r="AQ73" s="971"/>
      <c r="AR73" s="971"/>
      <c r="AS73" s="971"/>
      <c r="AT73" s="971"/>
      <c r="AU73" s="971" t="s">
        <v>580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590</v>
      </c>
      <c r="C74" s="975"/>
      <c r="D74" s="975"/>
      <c r="E74" s="975"/>
      <c r="F74" s="975"/>
      <c r="G74" s="975"/>
      <c r="H74" s="975"/>
      <c r="I74" s="975"/>
      <c r="J74" s="975"/>
      <c r="K74" s="975"/>
      <c r="L74" s="975"/>
      <c r="M74" s="975"/>
      <c r="N74" s="975"/>
      <c r="O74" s="975"/>
      <c r="P74" s="976"/>
      <c r="Q74" s="977">
        <v>154466</v>
      </c>
      <c r="R74" s="971"/>
      <c r="S74" s="971"/>
      <c r="T74" s="971"/>
      <c r="U74" s="971"/>
      <c r="V74" s="971">
        <v>151330</v>
      </c>
      <c r="W74" s="971"/>
      <c r="X74" s="971"/>
      <c r="Y74" s="971"/>
      <c r="Z74" s="971"/>
      <c r="AA74" s="971">
        <v>3136</v>
      </c>
      <c r="AB74" s="971"/>
      <c r="AC74" s="971"/>
      <c r="AD74" s="971"/>
      <c r="AE74" s="971"/>
      <c r="AF74" s="971">
        <v>3136</v>
      </c>
      <c r="AG74" s="971"/>
      <c r="AH74" s="971"/>
      <c r="AI74" s="971"/>
      <c r="AJ74" s="971"/>
      <c r="AK74" s="971">
        <v>668</v>
      </c>
      <c r="AL74" s="971"/>
      <c r="AM74" s="971"/>
      <c r="AN74" s="971"/>
      <c r="AO74" s="971"/>
      <c r="AP74" s="971" t="s">
        <v>580</v>
      </c>
      <c r="AQ74" s="971"/>
      <c r="AR74" s="971"/>
      <c r="AS74" s="971"/>
      <c r="AT74" s="971"/>
      <c r="AU74" s="971" t="s">
        <v>580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589</v>
      </c>
      <c r="C75" s="975"/>
      <c r="D75" s="975"/>
      <c r="E75" s="975"/>
      <c r="F75" s="975"/>
      <c r="G75" s="975"/>
      <c r="H75" s="975"/>
      <c r="I75" s="975"/>
      <c r="J75" s="975"/>
      <c r="K75" s="975"/>
      <c r="L75" s="975"/>
      <c r="M75" s="975"/>
      <c r="N75" s="975"/>
      <c r="O75" s="975"/>
      <c r="P75" s="976"/>
      <c r="Q75" s="978">
        <v>809</v>
      </c>
      <c r="R75" s="979"/>
      <c r="S75" s="979"/>
      <c r="T75" s="979"/>
      <c r="U75" s="980"/>
      <c r="V75" s="981">
        <v>802</v>
      </c>
      <c r="W75" s="979"/>
      <c r="X75" s="979"/>
      <c r="Y75" s="979"/>
      <c r="Z75" s="980"/>
      <c r="AA75" s="981">
        <v>7</v>
      </c>
      <c r="AB75" s="979"/>
      <c r="AC75" s="979"/>
      <c r="AD75" s="979"/>
      <c r="AE75" s="980"/>
      <c r="AF75" s="981">
        <v>7</v>
      </c>
      <c r="AG75" s="979"/>
      <c r="AH75" s="979"/>
      <c r="AI75" s="979"/>
      <c r="AJ75" s="980"/>
      <c r="AK75" s="971" t="s">
        <v>580</v>
      </c>
      <c r="AL75" s="971"/>
      <c r="AM75" s="971"/>
      <c r="AN75" s="971"/>
      <c r="AO75" s="971"/>
      <c r="AP75" s="971" t="s">
        <v>580</v>
      </c>
      <c r="AQ75" s="971"/>
      <c r="AR75" s="971"/>
      <c r="AS75" s="971"/>
      <c r="AT75" s="971"/>
      <c r="AU75" s="971" t="s">
        <v>580</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3334</v>
      </c>
      <c r="AG88" s="959"/>
      <c r="AH88" s="959"/>
      <c r="AI88" s="959"/>
      <c r="AJ88" s="959"/>
      <c r="AK88" s="963"/>
      <c r="AL88" s="963"/>
      <c r="AM88" s="963"/>
      <c r="AN88" s="963"/>
      <c r="AO88" s="963"/>
      <c r="AP88" s="959">
        <v>2473</v>
      </c>
      <c r="AQ88" s="959"/>
      <c r="AR88" s="959"/>
      <c r="AS88" s="959"/>
      <c r="AT88" s="959"/>
      <c r="AU88" s="959">
        <v>215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27</v>
      </c>
      <c r="CS102" s="953"/>
      <c r="CT102" s="953"/>
      <c r="CU102" s="953"/>
      <c r="CV102" s="954"/>
      <c r="CW102" s="952">
        <v>12</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312</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312</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312</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836246</v>
      </c>
      <c r="AB110" s="889"/>
      <c r="AC110" s="889"/>
      <c r="AD110" s="889"/>
      <c r="AE110" s="890"/>
      <c r="AF110" s="891">
        <v>871609</v>
      </c>
      <c r="AG110" s="889"/>
      <c r="AH110" s="889"/>
      <c r="AI110" s="889"/>
      <c r="AJ110" s="890"/>
      <c r="AK110" s="891">
        <v>910891</v>
      </c>
      <c r="AL110" s="889"/>
      <c r="AM110" s="889"/>
      <c r="AN110" s="889"/>
      <c r="AO110" s="890"/>
      <c r="AP110" s="892">
        <v>19.2</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8051666</v>
      </c>
      <c r="BR110" s="842"/>
      <c r="BS110" s="842"/>
      <c r="BT110" s="842"/>
      <c r="BU110" s="842"/>
      <c r="BV110" s="842">
        <v>7508164</v>
      </c>
      <c r="BW110" s="842"/>
      <c r="BX110" s="842"/>
      <c r="BY110" s="842"/>
      <c r="BZ110" s="842"/>
      <c r="CA110" s="842">
        <v>6928757</v>
      </c>
      <c r="CB110" s="842"/>
      <c r="CC110" s="842"/>
      <c r="CD110" s="842"/>
      <c r="CE110" s="842"/>
      <c r="CF110" s="866">
        <v>146.4</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396</v>
      </c>
      <c r="DM110" s="842"/>
      <c r="DN110" s="842"/>
      <c r="DO110" s="842"/>
      <c r="DP110" s="842"/>
      <c r="DQ110" s="842" t="s">
        <v>396</v>
      </c>
      <c r="DR110" s="842"/>
      <c r="DS110" s="842"/>
      <c r="DT110" s="842"/>
      <c r="DU110" s="842"/>
      <c r="DV110" s="843" t="s">
        <v>443</v>
      </c>
      <c r="DW110" s="843"/>
      <c r="DX110" s="843"/>
      <c r="DY110" s="843"/>
      <c r="DZ110" s="844"/>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445</v>
      </c>
      <c r="AB111" s="919"/>
      <c r="AC111" s="919"/>
      <c r="AD111" s="919"/>
      <c r="AE111" s="920"/>
      <c r="AF111" s="921" t="s">
        <v>445</v>
      </c>
      <c r="AG111" s="919"/>
      <c r="AH111" s="919"/>
      <c r="AI111" s="919"/>
      <c r="AJ111" s="920"/>
      <c r="AK111" s="921" t="s">
        <v>396</v>
      </c>
      <c r="AL111" s="919"/>
      <c r="AM111" s="919"/>
      <c r="AN111" s="919"/>
      <c r="AO111" s="920"/>
      <c r="AP111" s="922" t="s">
        <v>445</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12136</v>
      </c>
      <c r="BR111" s="817"/>
      <c r="BS111" s="817"/>
      <c r="BT111" s="817"/>
      <c r="BU111" s="817"/>
      <c r="BV111" s="817">
        <v>8082</v>
      </c>
      <c r="BW111" s="817"/>
      <c r="BX111" s="817"/>
      <c r="BY111" s="817"/>
      <c r="BZ111" s="817"/>
      <c r="CA111" s="817">
        <v>6927</v>
      </c>
      <c r="CB111" s="817"/>
      <c r="CC111" s="817"/>
      <c r="CD111" s="817"/>
      <c r="CE111" s="817"/>
      <c r="CF111" s="875">
        <v>0.1</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445</v>
      </c>
      <c r="DM111" s="817"/>
      <c r="DN111" s="817"/>
      <c r="DO111" s="817"/>
      <c r="DP111" s="817"/>
      <c r="DQ111" s="817" t="s">
        <v>445</v>
      </c>
      <c r="DR111" s="817"/>
      <c r="DS111" s="817"/>
      <c r="DT111" s="817"/>
      <c r="DU111" s="817"/>
      <c r="DV111" s="794" t="s">
        <v>396</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396</v>
      </c>
      <c r="AB112" s="780"/>
      <c r="AC112" s="780"/>
      <c r="AD112" s="780"/>
      <c r="AE112" s="781"/>
      <c r="AF112" s="782" t="s">
        <v>396</v>
      </c>
      <c r="AG112" s="780"/>
      <c r="AH112" s="780"/>
      <c r="AI112" s="780"/>
      <c r="AJ112" s="781"/>
      <c r="AK112" s="782" t="s">
        <v>445</v>
      </c>
      <c r="AL112" s="780"/>
      <c r="AM112" s="780"/>
      <c r="AN112" s="780"/>
      <c r="AO112" s="781"/>
      <c r="AP112" s="824" t="s">
        <v>443</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2680184</v>
      </c>
      <c r="BR112" s="817"/>
      <c r="BS112" s="817"/>
      <c r="BT112" s="817"/>
      <c r="BU112" s="817"/>
      <c r="BV112" s="817">
        <v>2457393</v>
      </c>
      <c r="BW112" s="817"/>
      <c r="BX112" s="817"/>
      <c r="BY112" s="817"/>
      <c r="BZ112" s="817"/>
      <c r="CA112" s="817">
        <v>2221105</v>
      </c>
      <c r="CB112" s="817"/>
      <c r="CC112" s="817"/>
      <c r="CD112" s="817"/>
      <c r="CE112" s="817"/>
      <c r="CF112" s="875">
        <v>46.9</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445</v>
      </c>
      <c r="DH112" s="817"/>
      <c r="DI112" s="817"/>
      <c r="DJ112" s="817"/>
      <c r="DK112" s="817"/>
      <c r="DL112" s="817" t="s">
        <v>151</v>
      </c>
      <c r="DM112" s="817"/>
      <c r="DN112" s="817"/>
      <c r="DO112" s="817"/>
      <c r="DP112" s="817"/>
      <c r="DQ112" s="817" t="s">
        <v>396</v>
      </c>
      <c r="DR112" s="817"/>
      <c r="DS112" s="817"/>
      <c r="DT112" s="817"/>
      <c r="DU112" s="817"/>
      <c r="DV112" s="794" t="s">
        <v>445</v>
      </c>
      <c r="DW112" s="794"/>
      <c r="DX112" s="794"/>
      <c r="DY112" s="794"/>
      <c r="DZ112" s="795"/>
    </row>
    <row r="113" spans="1:130" s="230" customFormat="1" ht="26.25" customHeight="1" x14ac:dyDescent="0.15">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331462</v>
      </c>
      <c r="AB113" s="919"/>
      <c r="AC113" s="919"/>
      <c r="AD113" s="919"/>
      <c r="AE113" s="920"/>
      <c r="AF113" s="921">
        <v>324953</v>
      </c>
      <c r="AG113" s="919"/>
      <c r="AH113" s="919"/>
      <c r="AI113" s="919"/>
      <c r="AJ113" s="920"/>
      <c r="AK113" s="921">
        <v>323685</v>
      </c>
      <c r="AL113" s="919"/>
      <c r="AM113" s="919"/>
      <c r="AN113" s="919"/>
      <c r="AO113" s="920"/>
      <c r="AP113" s="922">
        <v>6.8</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315666</v>
      </c>
      <c r="BR113" s="817"/>
      <c r="BS113" s="817"/>
      <c r="BT113" s="817"/>
      <c r="BU113" s="817"/>
      <c r="BV113" s="817">
        <v>259139</v>
      </c>
      <c r="BW113" s="817"/>
      <c r="BX113" s="817"/>
      <c r="BY113" s="817"/>
      <c r="BZ113" s="817"/>
      <c r="CA113" s="817">
        <v>214586</v>
      </c>
      <c r="CB113" s="817"/>
      <c r="CC113" s="817"/>
      <c r="CD113" s="817"/>
      <c r="CE113" s="817"/>
      <c r="CF113" s="875">
        <v>4.5</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151</v>
      </c>
      <c r="DH113" s="780"/>
      <c r="DI113" s="780"/>
      <c r="DJ113" s="780"/>
      <c r="DK113" s="781"/>
      <c r="DL113" s="782" t="s">
        <v>396</v>
      </c>
      <c r="DM113" s="780"/>
      <c r="DN113" s="780"/>
      <c r="DO113" s="780"/>
      <c r="DP113" s="781"/>
      <c r="DQ113" s="782" t="s">
        <v>396</v>
      </c>
      <c r="DR113" s="780"/>
      <c r="DS113" s="780"/>
      <c r="DT113" s="780"/>
      <c r="DU113" s="781"/>
      <c r="DV113" s="824" t="s">
        <v>396</v>
      </c>
      <c r="DW113" s="825"/>
      <c r="DX113" s="825"/>
      <c r="DY113" s="825"/>
      <c r="DZ113" s="826"/>
    </row>
    <row r="114" spans="1:130" s="230" customFormat="1" ht="26.25" customHeight="1" x14ac:dyDescent="0.15">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48773</v>
      </c>
      <c r="AB114" s="780"/>
      <c r="AC114" s="780"/>
      <c r="AD114" s="780"/>
      <c r="AE114" s="781"/>
      <c r="AF114" s="782">
        <v>63783</v>
      </c>
      <c r="AG114" s="780"/>
      <c r="AH114" s="780"/>
      <c r="AI114" s="780"/>
      <c r="AJ114" s="781"/>
      <c r="AK114" s="782">
        <v>47287</v>
      </c>
      <c r="AL114" s="780"/>
      <c r="AM114" s="780"/>
      <c r="AN114" s="780"/>
      <c r="AO114" s="781"/>
      <c r="AP114" s="824">
        <v>1</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522178</v>
      </c>
      <c r="BR114" s="817"/>
      <c r="BS114" s="817"/>
      <c r="BT114" s="817"/>
      <c r="BU114" s="817"/>
      <c r="BV114" s="817">
        <v>520607</v>
      </c>
      <c r="BW114" s="817"/>
      <c r="BX114" s="817"/>
      <c r="BY114" s="817"/>
      <c r="BZ114" s="817"/>
      <c r="CA114" s="817">
        <v>588709</v>
      </c>
      <c r="CB114" s="817"/>
      <c r="CC114" s="817"/>
      <c r="CD114" s="817"/>
      <c r="CE114" s="817"/>
      <c r="CF114" s="875">
        <v>12.4</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151</v>
      </c>
      <c r="DH114" s="780"/>
      <c r="DI114" s="780"/>
      <c r="DJ114" s="780"/>
      <c r="DK114" s="781"/>
      <c r="DL114" s="782" t="s">
        <v>445</v>
      </c>
      <c r="DM114" s="780"/>
      <c r="DN114" s="780"/>
      <c r="DO114" s="780"/>
      <c r="DP114" s="781"/>
      <c r="DQ114" s="782" t="s">
        <v>151</v>
      </c>
      <c r="DR114" s="780"/>
      <c r="DS114" s="780"/>
      <c r="DT114" s="780"/>
      <c r="DU114" s="781"/>
      <c r="DV114" s="824" t="s">
        <v>151</v>
      </c>
      <c r="DW114" s="825"/>
      <c r="DX114" s="825"/>
      <c r="DY114" s="825"/>
      <c r="DZ114" s="826"/>
    </row>
    <row r="115" spans="1:130" s="230" customFormat="1" ht="26.25" customHeight="1" x14ac:dyDescent="0.15">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15187</v>
      </c>
      <c r="AB115" s="919"/>
      <c r="AC115" s="919"/>
      <c r="AD115" s="919"/>
      <c r="AE115" s="920"/>
      <c r="AF115" s="921">
        <v>7659</v>
      </c>
      <c r="AG115" s="919"/>
      <c r="AH115" s="919"/>
      <c r="AI115" s="919"/>
      <c r="AJ115" s="920"/>
      <c r="AK115" s="921">
        <v>4174</v>
      </c>
      <c r="AL115" s="919"/>
      <c r="AM115" s="919"/>
      <c r="AN115" s="919"/>
      <c r="AO115" s="920"/>
      <c r="AP115" s="922">
        <v>0.1</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t="s">
        <v>396</v>
      </c>
      <c r="BW115" s="817"/>
      <c r="BX115" s="817"/>
      <c r="BY115" s="817"/>
      <c r="BZ115" s="817"/>
      <c r="CA115" s="817" t="s">
        <v>396</v>
      </c>
      <c r="CB115" s="817"/>
      <c r="CC115" s="817"/>
      <c r="CD115" s="817"/>
      <c r="CE115" s="817"/>
      <c r="CF115" s="875" t="s">
        <v>396</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445</v>
      </c>
      <c r="DM115" s="780"/>
      <c r="DN115" s="780"/>
      <c r="DO115" s="780"/>
      <c r="DP115" s="781"/>
      <c r="DQ115" s="782" t="s">
        <v>151</v>
      </c>
      <c r="DR115" s="780"/>
      <c r="DS115" s="780"/>
      <c r="DT115" s="780"/>
      <c r="DU115" s="781"/>
      <c r="DV115" s="824" t="s">
        <v>396</v>
      </c>
      <c r="DW115" s="825"/>
      <c r="DX115" s="825"/>
      <c r="DY115" s="825"/>
      <c r="DZ115" s="826"/>
    </row>
    <row r="116" spans="1:130" s="230" customFormat="1" ht="26.25" customHeight="1" x14ac:dyDescent="0.15">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396</v>
      </c>
      <c r="AB116" s="780"/>
      <c r="AC116" s="780"/>
      <c r="AD116" s="780"/>
      <c r="AE116" s="781"/>
      <c r="AF116" s="782" t="s">
        <v>396</v>
      </c>
      <c r="AG116" s="780"/>
      <c r="AH116" s="780"/>
      <c r="AI116" s="780"/>
      <c r="AJ116" s="781"/>
      <c r="AK116" s="782" t="s">
        <v>443</v>
      </c>
      <c r="AL116" s="780"/>
      <c r="AM116" s="780"/>
      <c r="AN116" s="780"/>
      <c r="AO116" s="781"/>
      <c r="AP116" s="824" t="s">
        <v>396</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445</v>
      </c>
      <c r="BR116" s="817"/>
      <c r="BS116" s="817"/>
      <c r="BT116" s="817"/>
      <c r="BU116" s="817"/>
      <c r="BV116" s="817" t="s">
        <v>445</v>
      </c>
      <c r="BW116" s="817"/>
      <c r="BX116" s="817"/>
      <c r="BY116" s="817"/>
      <c r="BZ116" s="817"/>
      <c r="CA116" s="817" t="s">
        <v>396</v>
      </c>
      <c r="CB116" s="817"/>
      <c r="CC116" s="817"/>
      <c r="CD116" s="817"/>
      <c r="CE116" s="817"/>
      <c r="CF116" s="875" t="s">
        <v>151</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396</v>
      </c>
      <c r="DH116" s="780"/>
      <c r="DI116" s="780"/>
      <c r="DJ116" s="780"/>
      <c r="DK116" s="781"/>
      <c r="DL116" s="782" t="s">
        <v>396</v>
      </c>
      <c r="DM116" s="780"/>
      <c r="DN116" s="780"/>
      <c r="DO116" s="780"/>
      <c r="DP116" s="781"/>
      <c r="DQ116" s="782" t="s">
        <v>445</v>
      </c>
      <c r="DR116" s="780"/>
      <c r="DS116" s="780"/>
      <c r="DT116" s="780"/>
      <c r="DU116" s="781"/>
      <c r="DV116" s="824" t="s">
        <v>445</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1231668</v>
      </c>
      <c r="AB117" s="903"/>
      <c r="AC117" s="903"/>
      <c r="AD117" s="903"/>
      <c r="AE117" s="904"/>
      <c r="AF117" s="905">
        <v>1268004</v>
      </c>
      <c r="AG117" s="903"/>
      <c r="AH117" s="903"/>
      <c r="AI117" s="903"/>
      <c r="AJ117" s="904"/>
      <c r="AK117" s="905">
        <v>1286037</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151</v>
      </c>
      <c r="BR117" s="817"/>
      <c r="BS117" s="817"/>
      <c r="BT117" s="817"/>
      <c r="BU117" s="817"/>
      <c r="BV117" s="817" t="s">
        <v>445</v>
      </c>
      <c r="BW117" s="817"/>
      <c r="BX117" s="817"/>
      <c r="BY117" s="817"/>
      <c r="BZ117" s="817"/>
      <c r="CA117" s="817" t="s">
        <v>151</v>
      </c>
      <c r="CB117" s="817"/>
      <c r="CC117" s="817"/>
      <c r="CD117" s="817"/>
      <c r="CE117" s="817"/>
      <c r="CF117" s="875" t="s">
        <v>151</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445</v>
      </c>
      <c r="DM117" s="780"/>
      <c r="DN117" s="780"/>
      <c r="DO117" s="780"/>
      <c r="DP117" s="781"/>
      <c r="DQ117" s="782" t="s">
        <v>445</v>
      </c>
      <c r="DR117" s="780"/>
      <c r="DS117" s="780"/>
      <c r="DT117" s="780"/>
      <c r="DU117" s="781"/>
      <c r="DV117" s="824" t="s">
        <v>151</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312</v>
      </c>
      <c r="AL118" s="896"/>
      <c r="AM118" s="896"/>
      <c r="AN118" s="896"/>
      <c r="AO118" s="897"/>
      <c r="AP118" s="899" t="s">
        <v>437</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151</v>
      </c>
      <c r="BR118" s="845"/>
      <c r="BS118" s="845"/>
      <c r="BT118" s="845"/>
      <c r="BU118" s="845"/>
      <c r="BV118" s="845" t="s">
        <v>151</v>
      </c>
      <c r="BW118" s="845"/>
      <c r="BX118" s="845"/>
      <c r="BY118" s="845"/>
      <c r="BZ118" s="845"/>
      <c r="CA118" s="845" t="s">
        <v>445</v>
      </c>
      <c r="CB118" s="845"/>
      <c r="CC118" s="845"/>
      <c r="CD118" s="845"/>
      <c r="CE118" s="845"/>
      <c r="CF118" s="875" t="s">
        <v>151</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151</v>
      </c>
      <c r="DH118" s="780"/>
      <c r="DI118" s="780"/>
      <c r="DJ118" s="780"/>
      <c r="DK118" s="781"/>
      <c r="DL118" s="782" t="s">
        <v>151</v>
      </c>
      <c r="DM118" s="780"/>
      <c r="DN118" s="780"/>
      <c r="DO118" s="780"/>
      <c r="DP118" s="781"/>
      <c r="DQ118" s="782" t="s">
        <v>151</v>
      </c>
      <c r="DR118" s="780"/>
      <c r="DS118" s="780"/>
      <c r="DT118" s="780"/>
      <c r="DU118" s="781"/>
      <c r="DV118" s="824" t="s">
        <v>151</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151</v>
      </c>
      <c r="AB119" s="889"/>
      <c r="AC119" s="889"/>
      <c r="AD119" s="889"/>
      <c r="AE119" s="890"/>
      <c r="AF119" s="891" t="s">
        <v>151</v>
      </c>
      <c r="AG119" s="889"/>
      <c r="AH119" s="889"/>
      <c r="AI119" s="889"/>
      <c r="AJ119" s="890"/>
      <c r="AK119" s="891" t="s">
        <v>151</v>
      </c>
      <c r="AL119" s="889"/>
      <c r="AM119" s="889"/>
      <c r="AN119" s="889"/>
      <c r="AO119" s="890"/>
      <c r="AP119" s="892" t="s">
        <v>151</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469</v>
      </c>
      <c r="BP119" s="878"/>
      <c r="BQ119" s="879">
        <v>11581830</v>
      </c>
      <c r="BR119" s="845"/>
      <c r="BS119" s="845"/>
      <c r="BT119" s="845"/>
      <c r="BU119" s="845"/>
      <c r="BV119" s="845">
        <v>10753385</v>
      </c>
      <c r="BW119" s="845"/>
      <c r="BX119" s="845"/>
      <c r="BY119" s="845"/>
      <c r="BZ119" s="845"/>
      <c r="CA119" s="845">
        <v>9960084</v>
      </c>
      <c r="CB119" s="845"/>
      <c r="CC119" s="845"/>
      <c r="CD119" s="845"/>
      <c r="CE119" s="845"/>
      <c r="CF119" s="748"/>
      <c r="CG119" s="749"/>
      <c r="CH119" s="749"/>
      <c r="CI119" s="749"/>
      <c r="CJ119" s="834"/>
      <c r="CK119" s="928"/>
      <c r="CL119" s="823"/>
      <c r="CM119" s="838" t="s">
        <v>470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12136</v>
      </c>
      <c r="DH119" s="764"/>
      <c r="DI119" s="764"/>
      <c r="DJ119" s="764"/>
      <c r="DK119" s="765"/>
      <c r="DL119" s="766">
        <v>8082</v>
      </c>
      <c r="DM119" s="764"/>
      <c r="DN119" s="764"/>
      <c r="DO119" s="764"/>
      <c r="DP119" s="765"/>
      <c r="DQ119" s="766">
        <v>6927</v>
      </c>
      <c r="DR119" s="764"/>
      <c r="DS119" s="764"/>
      <c r="DT119" s="764"/>
      <c r="DU119" s="765"/>
      <c r="DV119" s="848">
        <v>0.1</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151</v>
      </c>
      <c r="AB120" s="780"/>
      <c r="AC120" s="780"/>
      <c r="AD120" s="780"/>
      <c r="AE120" s="781"/>
      <c r="AF120" s="782" t="s">
        <v>151</v>
      </c>
      <c r="AG120" s="780"/>
      <c r="AH120" s="780"/>
      <c r="AI120" s="780"/>
      <c r="AJ120" s="781"/>
      <c r="AK120" s="782" t="s">
        <v>151</v>
      </c>
      <c r="AL120" s="780"/>
      <c r="AM120" s="780"/>
      <c r="AN120" s="780"/>
      <c r="AO120" s="781"/>
      <c r="AP120" s="824" t="s">
        <v>445</v>
      </c>
      <c r="AQ120" s="825"/>
      <c r="AR120" s="825"/>
      <c r="AS120" s="825"/>
      <c r="AT120" s="826"/>
      <c r="AU120" s="880" t="s">
        <v>471</v>
      </c>
      <c r="AV120" s="881"/>
      <c r="AW120" s="881"/>
      <c r="AX120" s="881"/>
      <c r="AY120" s="882"/>
      <c r="AZ120" s="860" t="s">
        <v>472</v>
      </c>
      <c r="BA120" s="808"/>
      <c r="BB120" s="808"/>
      <c r="BC120" s="808"/>
      <c r="BD120" s="808"/>
      <c r="BE120" s="808"/>
      <c r="BF120" s="808"/>
      <c r="BG120" s="808"/>
      <c r="BH120" s="808"/>
      <c r="BI120" s="808"/>
      <c r="BJ120" s="808"/>
      <c r="BK120" s="808"/>
      <c r="BL120" s="808"/>
      <c r="BM120" s="808"/>
      <c r="BN120" s="808"/>
      <c r="BO120" s="808"/>
      <c r="BP120" s="809"/>
      <c r="BQ120" s="861">
        <v>3162380</v>
      </c>
      <c r="BR120" s="842"/>
      <c r="BS120" s="842"/>
      <c r="BT120" s="842"/>
      <c r="BU120" s="842"/>
      <c r="BV120" s="842">
        <v>3993328</v>
      </c>
      <c r="BW120" s="842"/>
      <c r="BX120" s="842"/>
      <c r="BY120" s="842"/>
      <c r="BZ120" s="842"/>
      <c r="CA120" s="842">
        <v>4872135</v>
      </c>
      <c r="CB120" s="842"/>
      <c r="CC120" s="842"/>
      <c r="CD120" s="842"/>
      <c r="CE120" s="842"/>
      <c r="CF120" s="866">
        <v>103</v>
      </c>
      <c r="CG120" s="867"/>
      <c r="CH120" s="867"/>
      <c r="CI120" s="867"/>
      <c r="CJ120" s="867"/>
      <c r="CK120" s="868" t="s">
        <v>473</v>
      </c>
      <c r="CL120" s="852"/>
      <c r="CM120" s="852"/>
      <c r="CN120" s="852"/>
      <c r="CO120" s="853"/>
      <c r="CP120" s="872" t="s">
        <v>415</v>
      </c>
      <c r="CQ120" s="873"/>
      <c r="CR120" s="873"/>
      <c r="CS120" s="873"/>
      <c r="CT120" s="873"/>
      <c r="CU120" s="873"/>
      <c r="CV120" s="873"/>
      <c r="CW120" s="873"/>
      <c r="CX120" s="873"/>
      <c r="CY120" s="873"/>
      <c r="CZ120" s="873"/>
      <c r="DA120" s="873"/>
      <c r="DB120" s="873"/>
      <c r="DC120" s="873"/>
      <c r="DD120" s="873"/>
      <c r="DE120" s="873"/>
      <c r="DF120" s="874"/>
      <c r="DG120" s="861">
        <v>1619559</v>
      </c>
      <c r="DH120" s="842"/>
      <c r="DI120" s="842"/>
      <c r="DJ120" s="842"/>
      <c r="DK120" s="842"/>
      <c r="DL120" s="842">
        <v>1560306</v>
      </c>
      <c r="DM120" s="842"/>
      <c r="DN120" s="842"/>
      <c r="DO120" s="842"/>
      <c r="DP120" s="842"/>
      <c r="DQ120" s="842">
        <v>1479291</v>
      </c>
      <c r="DR120" s="842"/>
      <c r="DS120" s="842"/>
      <c r="DT120" s="842"/>
      <c r="DU120" s="842"/>
      <c r="DV120" s="843">
        <v>31.3</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151</v>
      </c>
      <c r="AB121" s="780"/>
      <c r="AC121" s="780"/>
      <c r="AD121" s="780"/>
      <c r="AE121" s="781"/>
      <c r="AF121" s="782" t="s">
        <v>151</v>
      </c>
      <c r="AG121" s="780"/>
      <c r="AH121" s="780"/>
      <c r="AI121" s="780"/>
      <c r="AJ121" s="781"/>
      <c r="AK121" s="782" t="s">
        <v>151</v>
      </c>
      <c r="AL121" s="780"/>
      <c r="AM121" s="780"/>
      <c r="AN121" s="780"/>
      <c r="AO121" s="781"/>
      <c r="AP121" s="824" t="s">
        <v>445</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t="s">
        <v>151</v>
      </c>
      <c r="BR121" s="817"/>
      <c r="BS121" s="817"/>
      <c r="BT121" s="817"/>
      <c r="BU121" s="817"/>
      <c r="BV121" s="817" t="s">
        <v>151</v>
      </c>
      <c r="BW121" s="817"/>
      <c r="BX121" s="817"/>
      <c r="BY121" s="817"/>
      <c r="BZ121" s="817"/>
      <c r="CA121" s="817" t="s">
        <v>151</v>
      </c>
      <c r="CB121" s="817"/>
      <c r="CC121" s="817"/>
      <c r="CD121" s="817"/>
      <c r="CE121" s="817"/>
      <c r="CF121" s="875" t="s">
        <v>445</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v>612703</v>
      </c>
      <c r="DH121" s="817"/>
      <c r="DI121" s="817"/>
      <c r="DJ121" s="817"/>
      <c r="DK121" s="817"/>
      <c r="DL121" s="817">
        <v>510101</v>
      </c>
      <c r="DM121" s="817"/>
      <c r="DN121" s="817"/>
      <c r="DO121" s="817"/>
      <c r="DP121" s="817"/>
      <c r="DQ121" s="817">
        <v>416302</v>
      </c>
      <c r="DR121" s="817"/>
      <c r="DS121" s="817"/>
      <c r="DT121" s="817"/>
      <c r="DU121" s="817"/>
      <c r="DV121" s="794">
        <v>8.8000000000000007</v>
      </c>
      <c r="DW121" s="794"/>
      <c r="DX121" s="794"/>
      <c r="DY121" s="794"/>
      <c r="DZ121" s="795"/>
    </row>
    <row r="122" spans="1:130" s="230" customFormat="1" ht="26.25" customHeight="1" x14ac:dyDescent="0.15">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151</v>
      </c>
      <c r="AB122" s="780"/>
      <c r="AC122" s="780"/>
      <c r="AD122" s="780"/>
      <c r="AE122" s="781"/>
      <c r="AF122" s="782" t="s">
        <v>445</v>
      </c>
      <c r="AG122" s="780"/>
      <c r="AH122" s="780"/>
      <c r="AI122" s="780"/>
      <c r="AJ122" s="781"/>
      <c r="AK122" s="782" t="s">
        <v>445</v>
      </c>
      <c r="AL122" s="780"/>
      <c r="AM122" s="780"/>
      <c r="AN122" s="780"/>
      <c r="AO122" s="781"/>
      <c r="AP122" s="824" t="s">
        <v>151</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7352650</v>
      </c>
      <c r="BR122" s="845"/>
      <c r="BS122" s="845"/>
      <c r="BT122" s="845"/>
      <c r="BU122" s="845"/>
      <c r="BV122" s="845">
        <v>7011903</v>
      </c>
      <c r="BW122" s="845"/>
      <c r="BX122" s="845"/>
      <c r="BY122" s="845"/>
      <c r="BZ122" s="845"/>
      <c r="CA122" s="845">
        <v>6546237</v>
      </c>
      <c r="CB122" s="845"/>
      <c r="CC122" s="845"/>
      <c r="CD122" s="845"/>
      <c r="CE122" s="845"/>
      <c r="CF122" s="846">
        <v>138.30000000000001</v>
      </c>
      <c r="CG122" s="847"/>
      <c r="CH122" s="847"/>
      <c r="CI122" s="847"/>
      <c r="CJ122" s="847"/>
      <c r="CK122" s="869"/>
      <c r="CL122" s="855"/>
      <c r="CM122" s="855"/>
      <c r="CN122" s="855"/>
      <c r="CO122" s="856"/>
      <c r="CP122" s="835" t="s">
        <v>478</v>
      </c>
      <c r="CQ122" s="836"/>
      <c r="CR122" s="836"/>
      <c r="CS122" s="836"/>
      <c r="CT122" s="836"/>
      <c r="CU122" s="836"/>
      <c r="CV122" s="836"/>
      <c r="CW122" s="836"/>
      <c r="CX122" s="836"/>
      <c r="CY122" s="836"/>
      <c r="CZ122" s="836"/>
      <c r="DA122" s="836"/>
      <c r="DB122" s="836"/>
      <c r="DC122" s="836"/>
      <c r="DD122" s="836"/>
      <c r="DE122" s="836"/>
      <c r="DF122" s="837"/>
      <c r="DG122" s="816">
        <v>419827</v>
      </c>
      <c r="DH122" s="817"/>
      <c r="DI122" s="817"/>
      <c r="DJ122" s="817"/>
      <c r="DK122" s="817"/>
      <c r="DL122" s="817">
        <v>366270</v>
      </c>
      <c r="DM122" s="817"/>
      <c r="DN122" s="817"/>
      <c r="DO122" s="817"/>
      <c r="DP122" s="817"/>
      <c r="DQ122" s="817">
        <v>311416</v>
      </c>
      <c r="DR122" s="817"/>
      <c r="DS122" s="817"/>
      <c r="DT122" s="817"/>
      <c r="DU122" s="817"/>
      <c r="DV122" s="794">
        <v>6.6</v>
      </c>
      <c r="DW122" s="794"/>
      <c r="DX122" s="794"/>
      <c r="DY122" s="794"/>
      <c r="DZ122" s="795"/>
    </row>
    <row r="123" spans="1:130" s="230" customFormat="1" ht="26.25" customHeight="1" x14ac:dyDescent="0.15">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3313</v>
      </c>
      <c r="AB123" s="780"/>
      <c r="AC123" s="780"/>
      <c r="AD123" s="780"/>
      <c r="AE123" s="781"/>
      <c r="AF123" s="782">
        <v>2930</v>
      </c>
      <c r="AG123" s="780"/>
      <c r="AH123" s="780"/>
      <c r="AI123" s="780"/>
      <c r="AJ123" s="781"/>
      <c r="AK123" s="782">
        <v>2738</v>
      </c>
      <c r="AL123" s="780"/>
      <c r="AM123" s="780"/>
      <c r="AN123" s="780"/>
      <c r="AO123" s="781"/>
      <c r="AP123" s="824">
        <v>0.1</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479</v>
      </c>
      <c r="BP123" s="878"/>
      <c r="BQ123" s="832">
        <v>10515030</v>
      </c>
      <c r="BR123" s="833"/>
      <c r="BS123" s="833"/>
      <c r="BT123" s="833"/>
      <c r="BU123" s="833"/>
      <c r="BV123" s="833">
        <v>11005231</v>
      </c>
      <c r="BW123" s="833"/>
      <c r="BX123" s="833"/>
      <c r="BY123" s="833"/>
      <c r="BZ123" s="833"/>
      <c r="CA123" s="833">
        <v>11418372</v>
      </c>
      <c r="CB123" s="833"/>
      <c r="CC123" s="833"/>
      <c r="CD123" s="833"/>
      <c r="CE123" s="833"/>
      <c r="CF123" s="748"/>
      <c r="CG123" s="749"/>
      <c r="CH123" s="749"/>
      <c r="CI123" s="749"/>
      <c r="CJ123" s="834"/>
      <c r="CK123" s="869"/>
      <c r="CL123" s="855"/>
      <c r="CM123" s="855"/>
      <c r="CN123" s="855"/>
      <c r="CO123" s="856"/>
      <c r="CP123" s="835" t="s">
        <v>480</v>
      </c>
      <c r="CQ123" s="836"/>
      <c r="CR123" s="836"/>
      <c r="CS123" s="836"/>
      <c r="CT123" s="836"/>
      <c r="CU123" s="836"/>
      <c r="CV123" s="836"/>
      <c r="CW123" s="836"/>
      <c r="CX123" s="836"/>
      <c r="CY123" s="836"/>
      <c r="CZ123" s="836"/>
      <c r="DA123" s="836"/>
      <c r="DB123" s="836"/>
      <c r="DC123" s="836"/>
      <c r="DD123" s="836"/>
      <c r="DE123" s="836"/>
      <c r="DF123" s="837"/>
      <c r="DG123" s="779">
        <v>21643</v>
      </c>
      <c r="DH123" s="780"/>
      <c r="DI123" s="780"/>
      <c r="DJ123" s="780"/>
      <c r="DK123" s="781"/>
      <c r="DL123" s="782">
        <v>16706</v>
      </c>
      <c r="DM123" s="780"/>
      <c r="DN123" s="780"/>
      <c r="DO123" s="780"/>
      <c r="DP123" s="781"/>
      <c r="DQ123" s="782">
        <v>11404</v>
      </c>
      <c r="DR123" s="780"/>
      <c r="DS123" s="780"/>
      <c r="DT123" s="780"/>
      <c r="DU123" s="781"/>
      <c r="DV123" s="824">
        <v>0.2</v>
      </c>
      <c r="DW123" s="825"/>
      <c r="DX123" s="825"/>
      <c r="DY123" s="825"/>
      <c r="DZ123" s="826"/>
    </row>
    <row r="124" spans="1:130" s="230" customFormat="1" ht="26.25" customHeight="1" thickBot="1" x14ac:dyDescent="0.2">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445</v>
      </c>
      <c r="AB124" s="780"/>
      <c r="AC124" s="780"/>
      <c r="AD124" s="780"/>
      <c r="AE124" s="781"/>
      <c r="AF124" s="782" t="s">
        <v>396</v>
      </c>
      <c r="AG124" s="780"/>
      <c r="AH124" s="780"/>
      <c r="AI124" s="780"/>
      <c r="AJ124" s="781"/>
      <c r="AK124" s="782" t="s">
        <v>396</v>
      </c>
      <c r="AL124" s="780"/>
      <c r="AM124" s="780"/>
      <c r="AN124" s="780"/>
      <c r="AO124" s="781"/>
      <c r="AP124" s="824" t="s">
        <v>445</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23.1</v>
      </c>
      <c r="BR124" s="831"/>
      <c r="BS124" s="831"/>
      <c r="BT124" s="831"/>
      <c r="BU124" s="831"/>
      <c r="BV124" s="831" t="s">
        <v>396</v>
      </c>
      <c r="BW124" s="831"/>
      <c r="BX124" s="831"/>
      <c r="BY124" s="831"/>
      <c r="BZ124" s="831"/>
      <c r="CA124" s="831" t="s">
        <v>445</v>
      </c>
      <c r="CB124" s="831"/>
      <c r="CC124" s="831"/>
      <c r="CD124" s="831"/>
      <c r="CE124" s="831"/>
      <c r="CF124" s="726"/>
      <c r="CG124" s="727"/>
      <c r="CH124" s="727"/>
      <c r="CI124" s="727"/>
      <c r="CJ124" s="862"/>
      <c r="CK124" s="870"/>
      <c r="CL124" s="870"/>
      <c r="CM124" s="870"/>
      <c r="CN124" s="870"/>
      <c r="CO124" s="871"/>
      <c r="CP124" s="835" t="s">
        <v>482</v>
      </c>
      <c r="CQ124" s="836"/>
      <c r="CR124" s="836"/>
      <c r="CS124" s="836"/>
      <c r="CT124" s="836"/>
      <c r="CU124" s="836"/>
      <c r="CV124" s="836"/>
      <c r="CW124" s="836"/>
      <c r="CX124" s="836"/>
      <c r="CY124" s="836"/>
      <c r="CZ124" s="836"/>
      <c r="DA124" s="836"/>
      <c r="DB124" s="836"/>
      <c r="DC124" s="836"/>
      <c r="DD124" s="836"/>
      <c r="DE124" s="836"/>
      <c r="DF124" s="837"/>
      <c r="DG124" s="763">
        <v>6452</v>
      </c>
      <c r="DH124" s="764"/>
      <c r="DI124" s="764"/>
      <c r="DJ124" s="764"/>
      <c r="DK124" s="765"/>
      <c r="DL124" s="766">
        <v>4010</v>
      </c>
      <c r="DM124" s="764"/>
      <c r="DN124" s="764"/>
      <c r="DO124" s="764"/>
      <c r="DP124" s="765"/>
      <c r="DQ124" s="766">
        <v>2692</v>
      </c>
      <c r="DR124" s="764"/>
      <c r="DS124" s="764"/>
      <c r="DT124" s="764"/>
      <c r="DU124" s="765"/>
      <c r="DV124" s="848">
        <v>0.1</v>
      </c>
      <c r="DW124" s="849"/>
      <c r="DX124" s="849"/>
      <c r="DY124" s="849"/>
      <c r="DZ124" s="850"/>
    </row>
    <row r="125" spans="1:130" s="230" customFormat="1" ht="26.25" customHeight="1" x14ac:dyDescent="0.15">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v>4160</v>
      </c>
      <c r="AB125" s="780"/>
      <c r="AC125" s="780"/>
      <c r="AD125" s="780"/>
      <c r="AE125" s="781"/>
      <c r="AF125" s="782">
        <v>4134</v>
      </c>
      <c r="AG125" s="780"/>
      <c r="AH125" s="780"/>
      <c r="AI125" s="780"/>
      <c r="AJ125" s="781"/>
      <c r="AK125" s="782">
        <v>1207</v>
      </c>
      <c r="AL125" s="780"/>
      <c r="AM125" s="780"/>
      <c r="AN125" s="780"/>
      <c r="AO125" s="781"/>
      <c r="AP125" s="824">
        <v>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483</v>
      </c>
      <c r="CL125" s="852"/>
      <c r="CM125" s="852"/>
      <c r="CN125" s="852"/>
      <c r="CO125" s="853"/>
      <c r="CP125" s="860" t="s">
        <v>484</v>
      </c>
      <c r="CQ125" s="808"/>
      <c r="CR125" s="808"/>
      <c r="CS125" s="808"/>
      <c r="CT125" s="808"/>
      <c r="CU125" s="808"/>
      <c r="CV125" s="808"/>
      <c r="CW125" s="808"/>
      <c r="CX125" s="808"/>
      <c r="CY125" s="808"/>
      <c r="CZ125" s="808"/>
      <c r="DA125" s="808"/>
      <c r="DB125" s="808"/>
      <c r="DC125" s="808"/>
      <c r="DD125" s="808"/>
      <c r="DE125" s="808"/>
      <c r="DF125" s="809"/>
      <c r="DG125" s="861" t="s">
        <v>445</v>
      </c>
      <c r="DH125" s="842"/>
      <c r="DI125" s="842"/>
      <c r="DJ125" s="842"/>
      <c r="DK125" s="842"/>
      <c r="DL125" s="842" t="s">
        <v>445</v>
      </c>
      <c r="DM125" s="842"/>
      <c r="DN125" s="842"/>
      <c r="DO125" s="842"/>
      <c r="DP125" s="842"/>
      <c r="DQ125" s="842" t="s">
        <v>445</v>
      </c>
      <c r="DR125" s="842"/>
      <c r="DS125" s="842"/>
      <c r="DT125" s="842"/>
      <c r="DU125" s="842"/>
      <c r="DV125" s="843" t="s">
        <v>445</v>
      </c>
      <c r="DW125" s="843"/>
      <c r="DX125" s="843"/>
      <c r="DY125" s="843"/>
      <c r="DZ125" s="844"/>
    </row>
    <row r="126" spans="1:130" s="230" customFormat="1" ht="26.25" customHeight="1" thickBot="1" x14ac:dyDescent="0.2">
      <c r="A126" s="820"/>
      <c r="B126" s="821"/>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7245</v>
      </c>
      <c r="AB126" s="780"/>
      <c r="AC126" s="780"/>
      <c r="AD126" s="780"/>
      <c r="AE126" s="781"/>
      <c r="AF126" s="782" t="s">
        <v>151</v>
      </c>
      <c r="AG126" s="780"/>
      <c r="AH126" s="780"/>
      <c r="AI126" s="780"/>
      <c r="AJ126" s="781"/>
      <c r="AK126" s="782" t="s">
        <v>445</v>
      </c>
      <c r="AL126" s="780"/>
      <c r="AM126" s="780"/>
      <c r="AN126" s="780"/>
      <c r="AO126" s="781"/>
      <c r="AP126" s="824" t="s">
        <v>445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485</v>
      </c>
      <c r="CQ126" s="752"/>
      <c r="CR126" s="752"/>
      <c r="CS126" s="752"/>
      <c r="CT126" s="752"/>
      <c r="CU126" s="752"/>
      <c r="CV126" s="752"/>
      <c r="CW126" s="752"/>
      <c r="CX126" s="752"/>
      <c r="CY126" s="752"/>
      <c r="CZ126" s="752"/>
      <c r="DA126" s="752"/>
      <c r="DB126" s="752"/>
      <c r="DC126" s="752"/>
      <c r="DD126" s="752"/>
      <c r="DE126" s="752"/>
      <c r="DF126" s="753"/>
      <c r="DG126" s="816" t="s">
        <v>445</v>
      </c>
      <c r="DH126" s="817"/>
      <c r="DI126" s="817"/>
      <c r="DJ126" s="817"/>
      <c r="DK126" s="817"/>
      <c r="DL126" s="817" t="s">
        <v>445</v>
      </c>
      <c r="DM126" s="817"/>
      <c r="DN126" s="817"/>
      <c r="DO126" s="817"/>
      <c r="DP126" s="817"/>
      <c r="DQ126" s="817" t="s">
        <v>151</v>
      </c>
      <c r="DR126" s="817"/>
      <c r="DS126" s="817"/>
      <c r="DT126" s="817"/>
      <c r="DU126" s="817"/>
      <c r="DV126" s="794" t="s">
        <v>445</v>
      </c>
      <c r="DW126" s="794"/>
      <c r="DX126" s="794"/>
      <c r="DY126" s="794"/>
      <c r="DZ126" s="795"/>
    </row>
    <row r="127" spans="1:130" s="230" customFormat="1" ht="26.25" customHeight="1" x14ac:dyDescent="0.15">
      <c r="A127" s="822"/>
      <c r="B127" s="823"/>
      <c r="C127" s="838" t="s">
        <v>486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469</v>
      </c>
      <c r="AB127" s="780"/>
      <c r="AC127" s="780"/>
      <c r="AD127" s="780"/>
      <c r="AE127" s="781"/>
      <c r="AF127" s="782">
        <v>595</v>
      </c>
      <c r="AG127" s="780"/>
      <c r="AH127" s="780"/>
      <c r="AI127" s="780"/>
      <c r="AJ127" s="781"/>
      <c r="AK127" s="782">
        <v>229</v>
      </c>
      <c r="AL127" s="780"/>
      <c r="AM127" s="780"/>
      <c r="AN127" s="780"/>
      <c r="AO127" s="781"/>
      <c r="AP127" s="824">
        <v>0</v>
      </c>
      <c r="AQ127" s="825"/>
      <c r="AR127" s="825"/>
      <c r="AS127" s="825"/>
      <c r="AT127" s="826"/>
      <c r="AU127" s="232"/>
      <c r="AV127" s="232"/>
      <c r="AW127" s="232"/>
      <c r="AX127" s="841"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491</v>
      </c>
      <c r="CQ127" s="752"/>
      <c r="CR127" s="752"/>
      <c r="CS127" s="752"/>
      <c r="CT127" s="752"/>
      <c r="CU127" s="752"/>
      <c r="CV127" s="752"/>
      <c r="CW127" s="752"/>
      <c r="CX127" s="752"/>
      <c r="CY127" s="752"/>
      <c r="CZ127" s="752"/>
      <c r="DA127" s="752"/>
      <c r="DB127" s="752"/>
      <c r="DC127" s="752"/>
      <c r="DD127" s="752"/>
      <c r="DE127" s="752"/>
      <c r="DF127" s="753"/>
      <c r="DG127" s="816" t="s">
        <v>445</v>
      </c>
      <c r="DH127" s="817"/>
      <c r="DI127" s="817"/>
      <c r="DJ127" s="817"/>
      <c r="DK127" s="817"/>
      <c r="DL127" s="817" t="s">
        <v>445</v>
      </c>
      <c r="DM127" s="817"/>
      <c r="DN127" s="817"/>
      <c r="DO127" s="817"/>
      <c r="DP127" s="817"/>
      <c r="DQ127" s="817" t="s">
        <v>445</v>
      </c>
      <c r="DR127" s="817"/>
      <c r="DS127" s="817"/>
      <c r="DT127" s="817"/>
      <c r="DU127" s="817"/>
      <c r="DV127" s="794" t="s">
        <v>445</v>
      </c>
      <c r="DW127" s="794"/>
      <c r="DX127" s="794"/>
      <c r="DY127" s="794"/>
      <c r="DZ127" s="795"/>
    </row>
    <row r="128" spans="1:130" s="230" customFormat="1" ht="26.25" customHeight="1" thickBot="1" x14ac:dyDescent="0.2">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304</v>
      </c>
      <c r="AB128" s="801"/>
      <c r="AC128" s="801"/>
      <c r="AD128" s="801"/>
      <c r="AE128" s="802"/>
      <c r="AF128" s="803">
        <v>304</v>
      </c>
      <c r="AG128" s="801"/>
      <c r="AH128" s="801"/>
      <c r="AI128" s="801"/>
      <c r="AJ128" s="802"/>
      <c r="AK128" s="803">
        <v>304</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151</v>
      </c>
      <c r="BG128" s="787"/>
      <c r="BH128" s="787"/>
      <c r="BI128" s="787"/>
      <c r="BJ128" s="787"/>
      <c r="BK128" s="787"/>
      <c r="BL128" s="810"/>
      <c r="BM128" s="786">
        <v>14.69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495</v>
      </c>
      <c r="CQ128" s="730"/>
      <c r="CR128" s="730"/>
      <c r="CS128" s="730"/>
      <c r="CT128" s="730"/>
      <c r="CU128" s="730"/>
      <c r="CV128" s="730"/>
      <c r="CW128" s="730"/>
      <c r="CX128" s="730"/>
      <c r="CY128" s="730"/>
      <c r="CZ128" s="730"/>
      <c r="DA128" s="730"/>
      <c r="DB128" s="730"/>
      <c r="DC128" s="730"/>
      <c r="DD128" s="730"/>
      <c r="DE128" s="730"/>
      <c r="DF128" s="731"/>
      <c r="DG128" s="790" t="s">
        <v>151</v>
      </c>
      <c r="DH128" s="791"/>
      <c r="DI128" s="791"/>
      <c r="DJ128" s="791"/>
      <c r="DK128" s="791"/>
      <c r="DL128" s="791" t="s">
        <v>396</v>
      </c>
      <c r="DM128" s="791"/>
      <c r="DN128" s="791"/>
      <c r="DO128" s="791"/>
      <c r="DP128" s="791"/>
      <c r="DQ128" s="791" t="s">
        <v>151</v>
      </c>
      <c r="DR128" s="791"/>
      <c r="DS128" s="791"/>
      <c r="DT128" s="791"/>
      <c r="DU128" s="791"/>
      <c r="DV128" s="792" t="s">
        <v>151</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5342081</v>
      </c>
      <c r="AB129" s="780"/>
      <c r="AC129" s="780"/>
      <c r="AD129" s="780"/>
      <c r="AE129" s="781"/>
      <c r="AF129" s="782">
        <v>5666385</v>
      </c>
      <c r="AG129" s="780"/>
      <c r="AH129" s="780"/>
      <c r="AI129" s="780"/>
      <c r="AJ129" s="781"/>
      <c r="AK129" s="782">
        <v>5515141</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151</v>
      </c>
      <c r="BG129" s="771"/>
      <c r="BH129" s="771"/>
      <c r="BI129" s="771"/>
      <c r="BJ129" s="771"/>
      <c r="BK129" s="771"/>
      <c r="BL129" s="772"/>
      <c r="BM129" s="770">
        <v>19.690000000000001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730164</v>
      </c>
      <c r="AB130" s="780"/>
      <c r="AC130" s="780"/>
      <c r="AD130" s="780"/>
      <c r="AE130" s="781"/>
      <c r="AF130" s="782">
        <v>748570</v>
      </c>
      <c r="AG130" s="780"/>
      <c r="AH130" s="780"/>
      <c r="AI130" s="780"/>
      <c r="AJ130" s="781"/>
      <c r="AK130" s="782">
        <v>782723</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10.6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4611917</v>
      </c>
      <c r="AB131" s="764"/>
      <c r="AC131" s="764"/>
      <c r="AD131" s="764"/>
      <c r="AE131" s="765"/>
      <c r="AF131" s="766">
        <v>4917815</v>
      </c>
      <c r="AG131" s="764"/>
      <c r="AH131" s="764"/>
      <c r="AI131" s="764"/>
      <c r="AJ131" s="765"/>
      <c r="AK131" s="766">
        <v>4732418</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t="s">
        <v>396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10.86749827</v>
      </c>
      <c r="AB132" s="745"/>
      <c r="AC132" s="745"/>
      <c r="AD132" s="745"/>
      <c r="AE132" s="746"/>
      <c r="AF132" s="747">
        <v>10.55611079</v>
      </c>
      <c r="AG132" s="745"/>
      <c r="AH132" s="745"/>
      <c r="AI132" s="745"/>
      <c r="AJ132" s="746"/>
      <c r="AK132" s="747">
        <v>10.629027280000001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10.3</v>
      </c>
      <c r="AB133" s="724"/>
      <c r="AC133" s="724"/>
      <c r="AD133" s="724"/>
      <c r="AE133" s="725"/>
      <c r="AF133" s="723">
        <v>10.5</v>
      </c>
      <c r="AG133" s="724"/>
      <c r="AH133" s="724"/>
      <c r="AI133" s="724"/>
      <c r="AJ133" s="725"/>
      <c r="AK133" s="723">
        <v>10.6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1Ho+BZi3QhX4B8UdsT7vtkfQE2gJBW9X+xJDcX5gHuwaS+E2B5BR69jPguA2N3ECZUZVvgGdKGrlsRdJxBJQ==" saltValue="Uk145XeQTlWNtWFCX++uJ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8EC01-7E12-4E3A-B694-2200A93E0561}">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5+SmrDkOOMJRTlm90b0lyJzWvBg/9Q2ebybMeYFQGRtEindPplm5aO7OiaBXmt42jyEb7PwU8IspstJ8PPnJw==" saltValue="ZucrhAE9IUHRtvLP5pT4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PgYGuxKXM/nn7PMOhfX6R7mGt8c4ZAgRM1oaaJHDCTiLgxnqZRnW7zqXcJDcHCLOZx+Tu6Fg8czumXAaSIblw==" saltValue="EIMhZusPl9UIojTpilsRV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514</v>
      </c>
      <c r="AL9" s="1131"/>
      <c r="AM9" s="1131"/>
      <c r="AN9" s="1132"/>
      <c r="AO9" s="281">
        <v>1201871</v>
      </c>
      <c r="AP9" s="281">
        <v>88101</v>
      </c>
      <c r="AQ9" s="282">
        <v>104296</v>
      </c>
      <c r="AR9" s="283">
        <v>-15.5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515</v>
      </c>
      <c r="AL10" s="1131"/>
      <c r="AM10" s="1131"/>
      <c r="AN10" s="1132"/>
      <c r="AO10" s="284">
        <v>266609</v>
      </c>
      <c r="AP10" s="284">
        <v>19543</v>
      </c>
      <c r="AQ10" s="285">
        <v>16614</v>
      </c>
      <c r="AR10" s="286">
        <v>17.600000000000001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516</v>
      </c>
      <c r="AL11" s="1131"/>
      <c r="AM11" s="1131"/>
      <c r="AN11" s="1132"/>
      <c r="AO11" s="284" t="s">
        <v>517</v>
      </c>
      <c r="AP11" s="284" t="s">
        <v>517</v>
      </c>
      <c r="AQ11" s="285">
        <v>799</v>
      </c>
      <c r="AR11" s="286" t="s">
        <v>517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518</v>
      </c>
      <c r="AL12" s="1131"/>
      <c r="AM12" s="1131"/>
      <c r="AN12" s="1132"/>
      <c r="AO12" s="284" t="s">
        <v>517</v>
      </c>
      <c r="AP12" s="284" t="s">
        <v>517</v>
      </c>
      <c r="AQ12" s="285" t="s">
        <v>517</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519</v>
      </c>
      <c r="AL13" s="1131"/>
      <c r="AM13" s="1131"/>
      <c r="AN13" s="1132"/>
      <c r="AO13" s="284">
        <v>71902</v>
      </c>
      <c r="AP13" s="284">
        <v>5271</v>
      </c>
      <c r="AQ13" s="285">
        <v>4504</v>
      </c>
      <c r="AR13" s="286">
        <v>17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520</v>
      </c>
      <c r="AL14" s="1131"/>
      <c r="AM14" s="1131"/>
      <c r="AN14" s="1132"/>
      <c r="AO14" s="284">
        <v>17349</v>
      </c>
      <c r="AP14" s="284">
        <v>1272</v>
      </c>
      <c r="AQ14" s="285">
        <v>2125</v>
      </c>
      <c r="AR14" s="286">
        <v>-40.1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521</v>
      </c>
      <c r="AL15" s="1134"/>
      <c r="AM15" s="1134"/>
      <c r="AN15" s="1135"/>
      <c r="AO15" s="284">
        <v>-55140</v>
      </c>
      <c r="AP15" s="284">
        <v>-4042</v>
      </c>
      <c r="AQ15" s="285">
        <v>-7352</v>
      </c>
      <c r="AR15" s="286">
        <v>-45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1502591</v>
      </c>
      <c r="AP16" s="284">
        <v>110144</v>
      </c>
      <c r="AQ16" s="285">
        <v>120986</v>
      </c>
      <c r="AR16" s="286">
        <v>-9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526</v>
      </c>
      <c r="AL21" s="1137"/>
      <c r="AM21" s="1137"/>
      <c r="AN21" s="1138"/>
      <c r="AO21" s="297">
        <v>9.16</v>
      </c>
      <c r="AP21" s="298">
        <v>10.56</v>
      </c>
      <c r="AQ21" s="299">
        <v>-1.4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527</v>
      </c>
      <c r="AL22" s="1137"/>
      <c r="AM22" s="1137"/>
      <c r="AN22" s="1138"/>
      <c r="AO22" s="302">
        <v>93.4</v>
      </c>
      <c r="AP22" s="303">
        <v>96.8</v>
      </c>
      <c r="AQ22" s="304">
        <v>-3.4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531</v>
      </c>
      <c r="AL32" s="1121"/>
      <c r="AM32" s="1121"/>
      <c r="AN32" s="1122"/>
      <c r="AO32" s="312">
        <v>910891</v>
      </c>
      <c r="AP32" s="312">
        <v>66771</v>
      </c>
      <c r="AQ32" s="313">
        <v>60627</v>
      </c>
      <c r="AR32" s="314">
        <v>10.1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532</v>
      </c>
      <c r="AL33" s="1121"/>
      <c r="AM33" s="1121"/>
      <c r="AN33" s="112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533</v>
      </c>
      <c r="AL34" s="1121"/>
      <c r="AM34" s="1121"/>
      <c r="AN34" s="1122"/>
      <c r="AO34" s="312" t="s">
        <v>517</v>
      </c>
      <c r="AP34" s="312" t="s">
        <v>517</v>
      </c>
      <c r="AQ34" s="313" t="s">
        <v>517</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534</v>
      </c>
      <c r="AL35" s="1121"/>
      <c r="AM35" s="1121"/>
      <c r="AN35" s="1122"/>
      <c r="AO35" s="312">
        <v>323685</v>
      </c>
      <c r="AP35" s="312">
        <v>23727</v>
      </c>
      <c r="AQ35" s="313">
        <v>21887</v>
      </c>
      <c r="AR35" s="314">
        <v>8.4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535</v>
      </c>
      <c r="AL36" s="1121"/>
      <c r="AM36" s="1121"/>
      <c r="AN36" s="1122"/>
      <c r="AO36" s="312">
        <v>47287</v>
      </c>
      <c r="AP36" s="312">
        <v>3466</v>
      </c>
      <c r="AQ36" s="313">
        <v>5351</v>
      </c>
      <c r="AR36" s="314">
        <v>-35.200000000000003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536</v>
      </c>
      <c r="AL37" s="1121"/>
      <c r="AM37" s="1121"/>
      <c r="AN37" s="1122"/>
      <c r="AO37" s="312">
        <v>4174</v>
      </c>
      <c r="AP37" s="312">
        <v>306</v>
      </c>
      <c r="AQ37" s="313">
        <v>569</v>
      </c>
      <c r="AR37" s="314">
        <v>-46.2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537</v>
      </c>
      <c r="AL38" s="1124"/>
      <c r="AM38" s="1124"/>
      <c r="AN38" s="1125"/>
      <c r="AO38" s="315" t="s">
        <v>517</v>
      </c>
      <c r="AP38" s="315" t="s">
        <v>517</v>
      </c>
      <c r="AQ38" s="316">
        <v>12</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538</v>
      </c>
      <c r="AL39" s="1124"/>
      <c r="AM39" s="1124"/>
      <c r="AN39" s="1125"/>
      <c r="AO39" s="312">
        <v>-304</v>
      </c>
      <c r="AP39" s="312">
        <v>-22</v>
      </c>
      <c r="AQ39" s="313">
        <v>-1532</v>
      </c>
      <c r="AR39" s="314">
        <v>-98.6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539</v>
      </c>
      <c r="AL40" s="1121"/>
      <c r="AM40" s="1121"/>
      <c r="AN40" s="1122"/>
      <c r="AO40" s="312">
        <v>-782723</v>
      </c>
      <c r="AP40" s="312">
        <v>-57376</v>
      </c>
      <c r="AQ40" s="313">
        <v>-57744</v>
      </c>
      <c r="AR40" s="314">
        <v>-0.6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503010</v>
      </c>
      <c r="AP41" s="312">
        <v>36872</v>
      </c>
      <c r="AQ41" s="313">
        <v>29170</v>
      </c>
      <c r="AR41" s="314">
        <v>26.4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509</v>
      </c>
      <c r="AN49" s="1115" t="s">
        <v>543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1588065</v>
      </c>
      <c r="AN51" s="334">
        <v>106005</v>
      </c>
      <c r="AO51" s="335">
        <v>82.8</v>
      </c>
      <c r="AP51" s="336">
        <v>96462</v>
      </c>
      <c r="AQ51" s="337">
        <v>-2.5</v>
      </c>
      <c r="AR51" s="338">
        <v>85.3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513106</v>
      </c>
      <c r="AN52" s="342">
        <v>34250</v>
      </c>
      <c r="AO52" s="343">
        <v>-11</v>
      </c>
      <c r="AP52" s="344">
        <v>39886</v>
      </c>
      <c r="AQ52" s="345">
        <v>-8.8000000000000007</v>
      </c>
      <c r="AR52" s="346">
        <v>-2.2000000000000002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1292727</v>
      </c>
      <c r="AN53" s="334">
        <v>88223</v>
      </c>
      <c r="AO53" s="335">
        <v>-16.8</v>
      </c>
      <c r="AP53" s="336">
        <v>83103</v>
      </c>
      <c r="AQ53" s="337">
        <v>-13.8</v>
      </c>
      <c r="AR53" s="338">
        <v>-3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613079</v>
      </c>
      <c r="AN54" s="342">
        <v>41840</v>
      </c>
      <c r="AO54" s="343">
        <v>22.2</v>
      </c>
      <c r="AP54" s="344">
        <v>41378</v>
      </c>
      <c r="AQ54" s="345">
        <v>3.7</v>
      </c>
      <c r="AR54" s="346">
        <v>18.5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715332</v>
      </c>
      <c r="AN55" s="334">
        <v>49870</v>
      </c>
      <c r="AO55" s="335">
        <v>-43.5</v>
      </c>
      <c r="AP55" s="336">
        <v>94796</v>
      </c>
      <c r="AQ55" s="337">
        <v>14.1</v>
      </c>
      <c r="AR55" s="338">
        <v>-57.6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279484</v>
      </c>
      <c r="AN56" s="342">
        <v>19484</v>
      </c>
      <c r="AO56" s="343">
        <v>-53.4</v>
      </c>
      <c r="AP56" s="344">
        <v>55781</v>
      </c>
      <c r="AQ56" s="345">
        <v>34.799999999999997</v>
      </c>
      <c r="AR56" s="346">
        <v>-88.2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620951</v>
      </c>
      <c r="AN57" s="334">
        <v>44471</v>
      </c>
      <c r="AO57" s="335">
        <v>-10.8</v>
      </c>
      <c r="AP57" s="336">
        <v>85942</v>
      </c>
      <c r="AQ57" s="337">
        <v>-9.3000000000000007</v>
      </c>
      <c r="AR57" s="338">
        <v>-1.5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272829</v>
      </c>
      <c r="AN58" s="342">
        <v>19539</v>
      </c>
      <c r="AO58" s="343">
        <v>0.3</v>
      </c>
      <c r="AP58" s="344">
        <v>48630</v>
      </c>
      <c r="AQ58" s="345">
        <v>-12.8</v>
      </c>
      <c r="AR58" s="346">
        <v>13.1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458613</v>
      </c>
      <c r="AN59" s="334">
        <v>33618</v>
      </c>
      <c r="AO59" s="335">
        <v>-24.4</v>
      </c>
      <c r="AP59" s="336">
        <v>95007</v>
      </c>
      <c r="AQ59" s="337">
        <v>10.5</v>
      </c>
      <c r="AR59" s="338">
        <v>-34.9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238584</v>
      </c>
      <c r="AN60" s="342">
        <v>17489</v>
      </c>
      <c r="AO60" s="343">
        <v>-10.5</v>
      </c>
      <c r="AP60" s="344">
        <v>48509</v>
      </c>
      <c r="AQ60" s="345">
        <v>-0.2</v>
      </c>
      <c r="AR60" s="346">
        <v>-10.3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935138</v>
      </c>
      <c r="AN61" s="349">
        <v>64437</v>
      </c>
      <c r="AO61" s="350">
        <v>-2.5</v>
      </c>
      <c r="AP61" s="351">
        <v>91062</v>
      </c>
      <c r="AQ61" s="352">
        <v>-0.2</v>
      </c>
      <c r="AR61" s="338">
        <v>-2.2999999999999998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383416</v>
      </c>
      <c r="AN62" s="342">
        <v>26520</v>
      </c>
      <c r="AO62" s="343">
        <v>-10.5</v>
      </c>
      <c r="AP62" s="344">
        <v>46837</v>
      </c>
      <c r="AQ62" s="345">
        <v>3.3</v>
      </c>
      <c r="AR62" s="346">
        <v>-13.8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p/uA86eIIXDR99BHwxPkCI0k+FfQ7f2oOVJrQazvdPjVjrTm88xRpFzDmmqwVR6rMZTxU3ZVOsdzB7d5eCZiA==" saltValue="an4XxE5ADqoWK3w1znN8n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ItdkMsP9rUwwQ4oHsgilEhDAgGITs9osw8z3G258lc9L7kEr2vuqdiFvwdA+AD+yy9bhcAxPadYg0HOG6OwsWg==" saltValue="jn6UWCrZj/MgNQRXTArG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B8068-AB3C-430D-822F-558562A56028}">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506</v>
      </c>
    </row>
  </sheetData>
  <sheetProtection algorithmName="SHA-512" hashValue="4cwEhHzr5QcOt61Awj99TjhxUdbhLk9WFISAIyuDcYG5zJQx631+vQVjeI4n5uqMhEC/Bj9pZvcI8MoKVe7T4Q==" saltValue="6sxkKGftjxbOjOKTUNWuc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9" t="s">
        <v>3</v>
      </c>
      <c r="D47" s="1139"/>
      <c r="E47" s="1140"/>
      <c r="F47" s="11">
        <v>30.44</v>
      </c>
      <c r="G47" s="12">
        <v>28.9</v>
      </c>
      <c r="H47" s="12">
        <v>30.93</v>
      </c>
      <c r="I47" s="12">
        <v>35.380000000000003</v>
      </c>
      <c r="J47" s="13">
        <v>44.75</v>
      </c>
    </row>
    <row r="48" spans="2:10" ht="57.75" customHeight="1" x14ac:dyDescent="0.15">
      <c r="B48" s="14"/>
      <c r="C48" s="1141" t="s">
        <v>4</v>
      </c>
      <c r="D48" s="1141"/>
      <c r="E48" s="1142"/>
      <c r="F48" s="15">
        <v>6.75</v>
      </c>
      <c r="G48" s="16">
        <v>7.7</v>
      </c>
      <c r="H48" s="16">
        <v>6.84</v>
      </c>
      <c r="I48" s="16">
        <v>6.91</v>
      </c>
      <c r="J48" s="17">
        <v>7.02</v>
      </c>
    </row>
    <row r="49" spans="2:10" ht="57.75" customHeight="1" thickBot="1" x14ac:dyDescent="0.2">
      <c r="B49" s="18"/>
      <c r="C49" s="1143" t="s">
        <v>5</v>
      </c>
      <c r="D49" s="1143"/>
      <c r="E49" s="1144"/>
      <c r="F49" s="19">
        <v>0.33</v>
      </c>
      <c r="G49" s="20" t="s">
        <v>563</v>
      </c>
      <c r="H49" s="20">
        <v>2.4500000000000002</v>
      </c>
      <c r="I49" s="20">
        <v>6.68</v>
      </c>
      <c r="J49" s="21">
        <v>8.33</v>
      </c>
    </row>
    <row r="50" spans="2:10" x14ac:dyDescent="0.15"/>
  </sheetData>
  <sheetProtection algorithmName="SHA-512" hashValue="Wvfhi12EmYULIhG+8DBeMLOuBgjBCL7IaR5O9/GJ9cgXHW43tReKh7CUEtMDdR96ZHIO8rBJWOW+95EZs1oVMQ==" saltValue="DaF5hK3xTHl2VXIRRWav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鈴木　美南</cp:lastModifiedBy>
  <cp:lastPrinted>2024-03-25T06:54:37Z</cp:lastPrinted>
  <dcterms:created xsi:type="dcterms:W3CDTF">2024-02-05T00:05:04Z</dcterms:created>
  <dcterms:modified xsi:type="dcterms:W3CDTF">2024-03-25T07:22:23Z</dcterms:modified>
  <cp:category/>
</cp:coreProperties>
</file>