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hachirogata015\Downloads\"/>
    </mc:Choice>
  </mc:AlternateContent>
  <xr:revisionPtr revIDLastSave="0" documentId="13_ncr:1_{57499420-8B86-4CB6-A274-C5C9A5801B59}"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<sst xmlns="http://schemas.openxmlformats.org/spreadsheetml/2006/main" count="1125" uniqueCount="604">
  <si>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</si>
  <si>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</si>
  <si>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</si>
  <si>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</si>
  <si>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</si>
  <si>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</si>
  <si>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</si>
  <si>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</si>
  <si>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</si>
  <si>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</si>
  <si>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</si>
  <si>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</si>
  <si>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</si>
  <si>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</si>
  <si>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</si>
  <si>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</si>
  <si>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</si>
  <si>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</si>
  <si>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</si>
  <si>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</si>
  <si>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</si>
  <si>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</si>
  <si>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</si>
  <si>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</si>
  <si>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</si>
  <si>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</si>
  <si>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</si>
  <si>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</si>
  <si>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</si>
  <si>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</si>
  <si>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</si>
  <si>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</si>
  <si>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</si>
  <si>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</si>
  <si>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</si>
  <si>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</si>
  <si>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</si>
  <si>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</si>
  <si>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</si>
  <si>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</si>
  <si>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</si>
  <si>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</si>
  <si>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</si>
  <si>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</si>
  <si>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</si>
  <si>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</si>
  <si>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</si>
  <si>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</si>
  <si>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</si>
  <si>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</si>
  <si>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</si>
  <si>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</si>
  <si>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</si>
  <si>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</si>
  <si>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</si>
  <si>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</si>
  <si>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</si>
  <si>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</si>
  <si>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</si>
  <si>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</si>
  <si>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</si>
  <si>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</si>
  <si>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</si>
  <si>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</si>
  <si>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</si>
  <si>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</si>
  <si>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</si>
  <si>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</si>
  <si>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</si>
  <si>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</si>
  <si>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</si>
  <si>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</si>
  <si>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</si>
  <si>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</si>
  <si>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</si>
  <si>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</si>
  <si>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</si>
  <si>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</si>
  <si>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</si>
  <si>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</si>
  <si>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</si>
  <si>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</si>
  <si>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</si>
  <si>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</si>
  <si>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</si>
  <si>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</si>
  <si>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</si>
  <si>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</si>
  <si>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</si>
  <si>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</si>
  <si>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</si>
  <si>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</si>
  <si>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</si>
  <si>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</si>
  <si>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</si>
  <si>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</si>
  <si>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</si>
  <si>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</si>
  <si>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</si>
  <si>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八郎潟町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</si>
  <si>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</si>
  <si>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</si>
  <si>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</si>
  <si>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</si>
  <si>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</si>
  <si>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</si>
  <si>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</si>
  <si>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</si>
  <si>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</si>
  <si>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</si>
  <si>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</si>
  <si>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</si>
  <si>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</si>
  <si>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</si>
  <si>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</si>
  <si>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</si>
  <si>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</si>
  <si>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</si>
  <si>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</si>
  <si>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</si>
  <si>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</si>
  <si>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</si>
  <si>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</si>
  <si>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</si>
  <si>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</si>
  <si>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</si>
  <si>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</si>
  <si>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</si>
  <si>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</si>
  <si>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</si>
  <si>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</si>
  <si>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</si>
  <si>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</si>
  <si>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</si>
  <si>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</si>
  <si>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</si>
  <si>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</si>
  <si>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</si>
  <si>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</si>
  <si>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</si>
  <si>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</si>
  <si>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</si>
  <si>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</si>
  <si>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</si>
  <si>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</si>
  <si>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</si>
  <si>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</si>
  <si>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</si>
  <si>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</si>
  <si>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</si>
  <si>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</si>
  <si>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</si>
  <si>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</si>
  <si>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</si>
  <si>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</si>
  <si>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</si>
  <si>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</si>
  <si>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</si>
  <si>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</si>
  <si>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</si>
  <si>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</si>
  <si>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</si>
  <si>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</si>
  <si>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</si>
  <si>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</si>
  <si>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</si>
  <si>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</si>
  <si>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</si>
  <si>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</si>
  <si>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</si>
  <si>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</si>
  <si>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</si>
  <si>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</si>
  <si>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</si>
  <si>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</si>
  <si>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</si>
  <si>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</si>
  <si>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</si>
  <si>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</si>
  <si>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</si>
  <si>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</si>
  <si>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</si>
  <si>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</si>
  <si>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</si>
  <si>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</si>
  <si>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</si>
  <si>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</si>
  <si>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</si>
  <si>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</si>
  <si>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</si>
  <si>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</si>
  <si>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</si>
  <si>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</si>
  <si>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</si>
  <si>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</si>
  <si>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</si>
  <si>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</si>
  <si>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</si>
  <si>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</si>
  <si>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</si>
  <si>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</si>
  <si>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</si>
  <si>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</si>
  <si>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</si>
  <si>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</si>
  <si>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</si>
  <si>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</si>
  <si>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</si>
  <si>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</si>
  <si>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</si>
  <si>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</si>
  <si>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</si>
  <si>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</si>
  <si>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</si>
  <si>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</si>
  <si>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</si>
  <si>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</si>
  <si>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秋田県八郎潟町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</si>
  <si>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</si>
  <si>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</si>
  <si>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</si>
  <si>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</si>
  <si>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</si>
  <si>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</si>
  <si>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</si>
  <si>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</si>
  <si>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</si>
  <si>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</si>
  <si>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</si>
  <si>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</si>
  <si>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</si>
  <si>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</si>
  <si>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</si>
  <si>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</si>
  <si>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</si>
  <si>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</si>
  <si>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</si>
  <si>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</si>
  <si>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</si>
  <si>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</si>
  <si>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</si>
  <si>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</si>
  <si>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</si>
  <si>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</si>
  <si>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</si>
  <si>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</si>
  <si>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</si>
  <si>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</si>
  <si>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</si>
  <si>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</si>
  <si>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</si>
  <si>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</si>
  <si>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</si>
  <si>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</si>
  <si>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</si>
  <si>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</si>
  <si>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</si>
  <si>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</si>
  <si>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</si>
  <si>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</si>
  <si>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</si>
  <si>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</si>
  <si>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</si>
  <si>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</si>
  <si>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</si>
  <si>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</si>
  <si>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</si>
  <si>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</si>
  <si>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</si>
  <si>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</si>
  <si>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</si>
  <si>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</si>
  <si>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</si>
  <si>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</si>
  <si>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</si>
  <si>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</si>
  <si>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</si>
  <si>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</si>
  <si>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</si>
  <si>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</si>
  <si>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</si>
  <si>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</si>
  <si>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</si>
  <si>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</si>
  <si>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</si>
  <si>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</si>
  <si>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</si>
  <si>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</si>
  <si>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</si>
  <si>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</si>
  <si>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</si>
  <si>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</si>
  <si>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</si>
  <si>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</si>
  <si>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</si>
  <si>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</si>
  <si>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</si>
  <si>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</si>
  <si>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</si>
  <si>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</si>
  <si>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</si>
  <si>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</si>
  <si>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</si>
  <si>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</si>
  <si>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</si>
  <si>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</si>
  <si>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</si>
  <si>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</si>
  <si>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</si>
  <si>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</si>
  <si>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</si>
  <si>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</si>
  <si>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</si>
  <si>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</si>
  <si>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</si>
  <si>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</si>
  <si>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</si>
  <si>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</si>
  <si>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</si>
  <si>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</si>
  <si>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</si>
  <si>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</si>
  <si>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</si>
  <si>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</si>
  <si>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</si>
  <si>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</si>
  <si>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</si>
  <si>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</si>
  <si>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</si>
  <si>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</si>
  <si>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</si>
  <si>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</si>
  <si>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</si>
  <si>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</si>
  <si>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</si>
  <si>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</si>
  <si>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</si>
  <si>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</si>
  <si>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</si>
  <si>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</si>
  <si>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</si>
  <si>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</si>
  <si>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</si>
  <si>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</si>
  <si>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</si>
  <si>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</si>
  <si>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</si>
  <si>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</si>
  <si>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</si>
  <si>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</si>
  <si>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</si>
  <si>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</si>
  <si>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</si>
  <si>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</si>
  <si>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</si>
  <si>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</si>
  <si>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</si>
  <si>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</si>
  <si>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</si>
  <si>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</si>
  <si>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</si>
  <si>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</si>
  <si>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</si>
  <si>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</si>
  <si>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</si>
  <si>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</si>
  <si>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</si>
  <si>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</si>
  <si>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</si>
  <si>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</si>
  <si>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秋田県八郎潟町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</si>
  <si>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</si>
  <si>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</si>
  <si>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</si>
  <si>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</si>
  <si>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</si>
  <si>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</si>
  <si>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</si>
  <si>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</si>
  <si>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</si>
  <si>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</si>
  <si>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</si>
  <si>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</si>
  <si>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</si>
  <si>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</si>
  <si>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</si>
  <si>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</si>
  <si>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</si>
  <si>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</si>
  <si>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</si>
  <si>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</si>
  <si>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</si>
  <si>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</si>
  <si>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</si>
  <si>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</si>
  <si>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</si>
  <si>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</si>
  <si>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</si>
  <si>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</si>
  <si>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</si>
  <si>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</si>
  <si>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</si>
  <si>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</si>
  <si>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</si>
  <si>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</si>
  <si>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</si>
  <si>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</si>
  <si>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</si>
  <si>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介護保険特別会計（サービス事業勘定）</t>
    <phoneticPr fontId="5"/>
  </si>
  <si>
    <t>上水道特別会計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</si>
  <si>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</si>
  <si>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</si>
  <si>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</si>
  <si>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</si>
  <si>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</si>
  <si>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</si>
  <si>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</si>
  <si>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</si>
  <si>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</si>
  <si>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</si>
  <si>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</si>
  <si>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</si>
  <si>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</si>
  <si>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</si>
  <si>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</si>
  <si>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</si>
  <si>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</si>
  <si>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</si>
  <si>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</si>
  <si>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</si>
  <si>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</si>
  <si>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</si>
  <si>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</si>
  <si>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</si>
  <si>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</si>
  <si>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</si>
  <si>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</si>
  <si>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</si>
  <si>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</si>
  <si>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</si>
  <si>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</si>
  <si>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</si>
  <si>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</si>
  <si>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</si>
  <si>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</si>
  <si>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</si>
  <si>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</si>
  <si>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</si>
  <si>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</si>
  <si>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</si>
  <si>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</si>
  <si>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</si>
  <si>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</si>
  <si>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</si>
  <si>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</si>
  <si>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</si>
  <si>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</si>
  <si>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</si>
  <si>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</si>
  <si>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</si>
  <si>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</si>
  <si>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</si>
  <si>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</si>
  <si>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</si>
  <si>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</si>
  <si>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</si>
  <si>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</si>
  <si>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</si>
  <si>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</si>
  <si>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</si>
  <si>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</si>
  <si>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</si>
  <si>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</si>
  <si>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</si>
  <si>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</si>
  <si>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</si>
  <si>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</si>
  <si>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</si>
  <si>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</si>
  <si>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</si>
  <si>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</si>
  <si>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</si>
  <si>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</si>
  <si>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</si>
  <si>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上水道特別会計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</si>
  <si>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</si>
  <si>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介護保険特別会計（サービス事業勘定）</t>
    <phoneticPr fontId="5"/>
  </si>
  <si>
    <t>-</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</si>
  <si>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</si>
  <si>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</si>
  <si>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</si>
  <si>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</si>
  <si>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</si>
  <si>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</si>
  <si>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</si>
  <si>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</si>
  <si>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</si>
  <si>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</si>
  <si>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</si>
  <si>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</si>
  <si>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</si>
  <si>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</si>
  <si>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</si>
  <si>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</si>
  <si>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</si>
  <si>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</si>
  <si>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</si>
  <si>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</si>
  <si>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</si>
  <si>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</si>
  <si>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</si>
  <si>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</si>
  <si>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</si>
  <si>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</si>
  <si>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</si>
  <si>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</si>
  <si>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</si>
  <si>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</si>
  <si>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</si>
  <si>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</si>
  <si>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</si>
  <si>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</si>
  <si>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</si>
  <si>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</si>
  <si>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</si>
  <si>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</si>
  <si>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</si>
  <si>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</si>
  <si>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</si>
  <si>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</si>
  <si>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</si>
  <si>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</si>
  <si>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</si>
  <si>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</si>
  <si>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</si>
  <si>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</si>
  <si>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</si>
  <si>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</si>
  <si>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</si>
  <si>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</si>
  <si>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</si>
  <si>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</si>
  <si>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</si>
  <si>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</si>
  <si>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</si>
  <si>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</si>
  <si>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</si>
  <si>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</si>
  <si>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</si>
  <si>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</si>
  <si>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</si>
  <si>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</si>
  <si>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</si>
  <si>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</si>
  <si>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</si>
  <si>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</si>
  <si>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</si>
  <si>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</si>
  <si>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</si>
  <si>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</si>
  <si>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</si>
  <si>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</si>
  <si>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</si>
  <si>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</si>
  <si>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</si>
  <si>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</si>
  <si>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</si>
  <si>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</si>
  <si>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</si>
  <si>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</si>
  <si>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</si>
  <si>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</si>
  <si>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</si>
  <si>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5.63</t>
  </si>
  <si>
    <t>後期高齢者医療特別会計</t>
  </si>
  <si>
    <t>▲ 0.01</t>
  </si>
  <si>
    <t>上水道特別会計</t>
  </si>
  <si>
    <t>一般会計</t>
  </si>
  <si>
    <t>国民健康保険特別会計</t>
  </si>
  <si>
    <t>介護保険特別会計（保険事業勘定）</t>
  </si>
  <si>
    <t>公共下水道事業特別会計</t>
  </si>
  <si>
    <t>介護保険特別会計（サービス事業勘定）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</si>
  <si>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</si>
  <si>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</si>
  <si>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</si>
  <si>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</si>
  <si>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</si>
  <si>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</si>
  <si>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</si>
  <si>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</si>
  <si>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湖東地区行政一部事務組合（一般会計）</t>
    <rPh sb="0" eb="12">
      <t>コトウチクギョウセイイチブジムクミアイ</t>
    </rPh>
    <rPh sb="13" eb="17">
      <t>イッパンカイケイ</t>
    </rPh>
    <phoneticPr fontId="23"/>
  </si>
  <si>
    <t>八郎湖周辺清掃事務組合（一般会計）</t>
    <rPh sb="0" eb="2">
      <t>ハチロウ</t>
    </rPh>
    <rPh sb="2" eb="11">
      <t>コシュウヘンセイソウジムクミアイ</t>
    </rPh>
    <rPh sb="12" eb="16">
      <t>イッパンカイケイ</t>
    </rPh>
    <phoneticPr fontId="23"/>
  </si>
  <si>
    <t>八郎潟町・井川町衛生処理施設組合（一般会計）</t>
    <rPh sb="0" eb="4">
      <t>ハチロウガタマチ</t>
    </rPh>
    <rPh sb="5" eb="16">
      <t>イカワマチエイセイショリシセツクミアイ</t>
    </rPh>
    <rPh sb="17" eb="21">
      <t>イッパンカイケイ</t>
    </rPh>
    <phoneticPr fontId="23"/>
  </si>
  <si>
    <t>秋田県市町村総合事務組合（一般会計）</t>
    <rPh sb="0" eb="12">
      <t>アキタケンシチョウソンソウゴウジムクミアイ</t>
    </rPh>
    <rPh sb="13" eb="17">
      <t>イッパンカイケイ</t>
    </rPh>
    <phoneticPr fontId="23"/>
  </si>
  <si>
    <t>秋田県市町村総合事務組合（交通災害共済事業等特別会計）</t>
    <rPh sb="0" eb="12">
      <t>アキタケンシチョウソンソウゴウジムクミアイ</t>
    </rPh>
    <rPh sb="13" eb="26">
      <t>コウツウサイガイキョウサイジギョウトウトクベツカイケイ</t>
    </rPh>
    <phoneticPr fontId="23"/>
  </si>
  <si>
    <t>秋田県市町村会館管理組合（一般会計）</t>
    <rPh sb="0" eb="12">
      <t>アキタケンシチョウソンカイカンカンリクミアイ</t>
    </rPh>
    <rPh sb="13" eb="17">
      <t>イッパンカイケイ</t>
    </rPh>
    <phoneticPr fontId="23"/>
  </si>
  <si>
    <t>秋田県後期高齢者医療広域連合（一般会計）</t>
    <rPh sb="0" eb="14">
      <t>アキタケンコウキコウレイシャイリョウコウイキレンゴウ</t>
    </rPh>
    <rPh sb="15" eb="19">
      <t>イッパンカイケイ</t>
    </rPh>
    <phoneticPr fontId="23"/>
  </si>
  <si>
    <t>秋田県後期高齢者医療広域連合（後期高齢者医療特別会計）</t>
    <rPh sb="0" eb="14">
      <t>アキタケンコウキコウレイシャイリョウコウイキレンゴウ</t>
    </rPh>
    <rPh sb="15" eb="26">
      <t>コウキコウレイシャイリョウトクベツカイケイ</t>
    </rPh>
    <phoneticPr fontId="23"/>
  </si>
  <si>
    <t>秋田県町村電算システム共同事業組合（一般会計）</t>
    <rPh sb="0" eb="7">
      <t>アキタケンチョウソンデンサン</t>
    </rPh>
    <rPh sb="11" eb="17">
      <t>キョウドウジギョウクミアイ</t>
    </rPh>
    <rPh sb="18" eb="22">
      <t>イッパンカイケイ</t>
    </rPh>
    <phoneticPr fontId="23"/>
  </si>
  <si>
    <t>地域福祉基金</t>
    <rPh sb="0" eb="6">
      <t>チイキフクシキキン</t>
    </rPh>
    <phoneticPr fontId="2"/>
  </si>
  <si>
    <t>地域振興施設整備基金</t>
    <rPh sb="0" eb="10">
      <t>チイキシンコウシセツセイビキキン</t>
    </rPh>
    <phoneticPr fontId="2"/>
  </si>
  <si>
    <t>がんばれふるさと基金</t>
    <rPh sb="8" eb="10">
      <t>キキン</t>
    </rPh>
    <phoneticPr fontId="2"/>
  </si>
  <si>
    <t>森林環境譲与税基金</t>
    <rPh sb="0" eb="9">
      <t>シンリンカンキョウジョウヨゼイキキン</t>
    </rPh>
    <phoneticPr fontId="2"/>
  </si>
  <si>
    <t>公共施設解体基金</t>
    <rPh sb="0" eb="8">
      <t>コウキョウシセツカイタイキキン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</si>
</sst>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1530-46D3-9359-7CAE1C8CA6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91762</c:v>
                </c:pt>
                <c:pt idx="1">
                  <c:v>137462</c:v>
                </c:pt>
                <c:pt idx="2">
                  <c:v>137882</c:v>
                </c:pt>
                <c:pt idx="3">
                  <c:v>219230</c:v>
                </c:pt>
                <c:pt idx="4">
                  <c:v>125182</c:v>
                </c:pt>
              </c:numCache>
            </c:numRef>
          </c:val>
          <c:smooth val="0"/>
          <c:extLst>
            <c:ext xmlns:c16="http://schemas.microsoft.com/office/drawing/2014/chart" uri="{C3380CC4-5D6E-409C-BE32-E72D297353CC}">
              <c16:uniqueId val="{00000001-1530-46D3-9359-7CAE1C8CA6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7.29</c:v>
                </c:pt>
                <c:pt idx="1">
                  <c:v>10.89</c:v>
                </c:pt>
                <c:pt idx="2">
                  <c:v>10.66</c:v>
                </c:pt>
                <c:pt idx="3">
                  <c:v>8.56</c:v>
                </c:pt>
                <c:pt idx="4">
                  <c:v>8.82</c:v>
                </c:pt>
              </c:numCache>
            </c:numRef>
          </c:val>
          <c:extLst>
            <c:ext xmlns:c16="http://schemas.microsoft.com/office/drawing/2014/chart" uri="{C3380CC4-5D6E-409C-BE32-E72D297353CC}">
              <c16:uniqueId val="{00000000-A029-4AF5-A431-DCA5E02428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130.71</c:v>
                </c:pt>
                <c:pt idx="1">
                  <c:v>121.3</c:v>
                </c:pt>
                <c:pt idx="2">
                  <c:v>112.45</c:v>
                </c:pt>
                <c:pt idx="3">
                  <c:v>101.1</c:v>
                </c:pt>
                <c:pt idx="4">
                  <c:v>96.96</c:v>
                </c:pt>
              </c:numCache>
            </c:numRef>
          </c:val>
          <c:extLst>
            <c:ext xmlns:c16="http://schemas.microsoft.com/office/drawing/2014/chart" uri="{C3380CC4-5D6E-409C-BE32-E72D297353CC}">
              <c16:uniqueId val="{00000001-A029-4AF5-A431-DCA5E02428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3.44</c:v>
                </c:pt>
                <c:pt idx="1">
                  <c:v>-5.63</c:v>
                </c:pt>
                <c:pt idx="2">
                  <c:v>4.76</c:v>
                </c:pt>
                <c:pt idx="3">
                  <c:v>3.57</c:v>
                </c:pt>
                <c:pt idx="4">
                  <c:v>0.66</c:v>
                </c:pt>
              </c:numCache>
            </c:numRef>
          </c:val>
          <c:smooth val="0"/>
          <c:extLst>
            <c:ext xmlns:c16="http://schemas.microsoft.com/office/drawing/2014/chart" uri="{C3380CC4-5D6E-409C-BE32-E72D297353CC}">
              <c16:uniqueId val="{00000002-A029-4AF5-A431-DCA5E02428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2EA-45D1-8516-2D7E31B986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EA-45D1-8516-2D7E31B986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2EA-45D1-8516-2D7E31B986E2}"/>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22EA-45D1-8516-2D7E31B986E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0.79</c:v>
                </c:pt>
                <c:pt idx="2">
                  <c:v>#N/A</c:v>
                </c:pt>
                <c:pt idx="3">
                  <c:v>0.65</c:v>
                </c:pt>
                <c:pt idx="4">
                  <c:v>#N/A</c:v>
                </c:pt>
                <c:pt idx="5">
                  <c:v>0.47</c:v>
                </c:pt>
                <c:pt idx="6">
                  <c:v>#N/A</c:v>
                </c:pt>
                <c:pt idx="7">
                  <c:v>0.2</c:v>
                </c:pt>
                <c:pt idx="8">
                  <c:v>#N/A</c:v>
                </c:pt>
                <c:pt idx="9">
                  <c:v>0.15</c:v>
                </c:pt>
              </c:numCache>
            </c:numRef>
          </c:val>
          <c:extLst>
            <c:ext xmlns:c16="http://schemas.microsoft.com/office/drawing/2014/chart" uri="{C3380CC4-5D6E-409C-BE32-E72D297353CC}">
              <c16:uniqueId val="{00000004-22EA-45D1-8516-2D7E31B986E2}"/>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0.94</c:v>
                </c:pt>
                <c:pt idx="2">
                  <c:v>#N/A</c:v>
                </c:pt>
                <c:pt idx="3">
                  <c:v>1.02</c:v>
                </c:pt>
                <c:pt idx="4">
                  <c:v>#N/A</c:v>
                </c:pt>
                <c:pt idx="5">
                  <c:v>1.4</c:v>
                </c:pt>
                <c:pt idx="6">
                  <c:v>#N/A</c:v>
                </c:pt>
                <c:pt idx="7">
                  <c:v>1.87</c:v>
                </c:pt>
                <c:pt idx="8">
                  <c:v>#N/A</c:v>
                </c:pt>
                <c:pt idx="9">
                  <c:v>1.82</c:v>
                </c:pt>
              </c:numCache>
            </c:numRef>
          </c:val>
          <c:extLst>
            <c:ext xmlns:c16="http://schemas.microsoft.com/office/drawing/2014/chart" uri="{C3380CC4-5D6E-409C-BE32-E72D297353CC}">
              <c16:uniqueId val="{00000005-22EA-45D1-8516-2D7E31B986E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7.85</c:v>
                </c:pt>
                <c:pt idx="2">
                  <c:v>#N/A</c:v>
                </c:pt>
                <c:pt idx="3">
                  <c:v>8.36</c:v>
                </c:pt>
                <c:pt idx="4">
                  <c:v>#N/A</c:v>
                </c:pt>
                <c:pt idx="5">
                  <c:v>8.3800000000000008</c:v>
                </c:pt>
                <c:pt idx="6">
                  <c:v>#N/A</c:v>
                </c:pt>
                <c:pt idx="7">
                  <c:v>7.95</c:v>
                </c:pt>
                <c:pt idx="8">
                  <c:v>#N/A</c:v>
                </c:pt>
                <c:pt idx="9">
                  <c:v>7.68</c:v>
                </c:pt>
              </c:numCache>
            </c:numRef>
          </c:val>
          <c:extLst>
            <c:ext xmlns:c16="http://schemas.microsoft.com/office/drawing/2014/chart" uri="{C3380CC4-5D6E-409C-BE32-E72D297353CC}">
              <c16:uniqueId val="{00000006-22EA-45D1-8516-2D7E31B986E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7.29</c:v>
                </c:pt>
                <c:pt idx="2">
                  <c:v>#N/A</c:v>
                </c:pt>
                <c:pt idx="3">
                  <c:v>10.88</c:v>
                </c:pt>
                <c:pt idx="4">
                  <c:v>#N/A</c:v>
                </c:pt>
                <c:pt idx="5">
                  <c:v>10.65</c:v>
                </c:pt>
                <c:pt idx="6">
                  <c:v>#N/A</c:v>
                </c:pt>
                <c:pt idx="7">
                  <c:v>8.5500000000000007</c:v>
                </c:pt>
                <c:pt idx="8">
                  <c:v>#N/A</c:v>
                </c:pt>
                <c:pt idx="9">
                  <c:v>8.81</c:v>
                </c:pt>
              </c:numCache>
            </c:numRef>
          </c:val>
          <c:extLst>
            <c:ext xmlns:c16="http://schemas.microsoft.com/office/drawing/2014/chart" uri="{C3380CC4-5D6E-409C-BE32-E72D297353CC}">
              <c16:uniqueId val="{00000007-22EA-45D1-8516-2D7E31B986E2}"/>
            </c:ext>
          </c:extLst>
        </c:ser>
        <c:ser>
          <c:idx val="8"/>
          <c:order val="8"/>
          <c:tx>
            <c:strRef>
              <c:f>データシート!$A$35</c:f>
              <c:strCache>
                <c:ptCount val="1"/>
                <c:pt idx="0">
                  <c:v>上水道特別会計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9.7799999999999994</c:v>
                </c:pt>
                <c:pt idx="2">
                  <c:v>#N/A</c:v>
                </c:pt>
                <c:pt idx="3">
                  <c:v>11.08</c:v>
                </c:pt>
                <c:pt idx="4">
                  <c:v>#N/A</c:v>
                </c:pt>
                <c:pt idx="5">
                  <c:v>12.28</c:v>
                </c:pt>
                <c:pt idx="6">
                  <c:v>#N/A</c:v>
                </c:pt>
                <c:pt idx="7">
                  <c:v>11.84</c:v>
                </c:pt>
                <c:pt idx="8">
                  <c:v>#N/A</c:v>
                </c:pt>
                <c:pt idx="9">
                  <c:v>12.24</c:v>
                </c:pt>
              </c:numCache>
            </c:numRef>
          </c:val>
          <c:extLst>
            <c:ext xmlns:c16="http://schemas.microsoft.com/office/drawing/2014/chart" uri="{C3380CC4-5D6E-409C-BE32-E72D297353CC}">
              <c16:uniqueId val="{00000008-22EA-45D1-8516-2D7E31B986E2}"/>
            </c:ext>
          </c:extLst>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0.02</c:v>
                </c:pt>
                <c:pt idx="2">
                  <c:v>#N/A</c:v>
                </c:pt>
                <c:pt idx="3">
                  <c:v>0.02</c:v>
                </c:pt>
                <c:pt idx="4">
                  <c:v>#N/A</c:v>
                </c:pt>
                <c:pt idx="5">
                  <c:v>0</c:v>
                </c:pt>
                <c:pt idx="6">
                  <c:v>#N/A</c:v>
                </c:pt>
                <c:pt idx="7">
                  <c:v>0.05</c:v>
                </c:pt>
                <c:pt idx="8">
                  <c:v>0.01</c:v>
                </c:pt>
                <c:pt idx="9">
                  <c:v>#N/A</c:v>
                </c:pt>
              </c:numCache>
            </c:numRef>
          </c:val>
          <c:extLst>
            <c:ext xmlns:c16="http://schemas.microsoft.com/office/drawing/2014/chart" uri="{C3380CC4-5D6E-409C-BE32-E72D297353CC}">
              <c16:uniqueId val="{00000009-22EA-45D1-8516-2D7E31B986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293</c:v>
                </c:pt>
                <c:pt idx="5">
                  <c:v>306</c:v>
                </c:pt>
                <c:pt idx="8">
                  <c:v>308</c:v>
                </c:pt>
                <c:pt idx="11">
                  <c:v>315</c:v>
                </c:pt>
                <c:pt idx="14">
                  <c:v>309</c:v>
                </c:pt>
              </c:numCache>
            </c:numRef>
          </c:val>
          <c:extLst>
            <c:ext xmlns:c16="http://schemas.microsoft.com/office/drawing/2014/chart" uri="{C3380CC4-5D6E-409C-BE32-E72D297353CC}">
              <c16:uniqueId val="{00000000-54EF-449C-9F31-BFA7D5ECE1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EF-449C-9F31-BFA7D5ECE1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54EF-449C-9F31-BFA7D5ECE1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c:v>
                </c:pt>
                <c:pt idx="3">
                  <c:v>20</c:v>
                </c:pt>
                <c:pt idx="6">
                  <c:v>20</c:v>
                </c:pt>
                <c:pt idx="9">
                  <c:v>18</c:v>
                </c:pt>
                <c:pt idx="12">
                  <c:v>18</c:v>
                </c:pt>
              </c:numCache>
            </c:numRef>
          </c:val>
          <c:extLst>
            <c:ext xmlns:c16="http://schemas.microsoft.com/office/drawing/2014/chart" uri="{C3380CC4-5D6E-409C-BE32-E72D297353CC}">
              <c16:uniqueId val="{00000003-54EF-449C-9F31-BFA7D5ECE1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158</c:v>
                </c:pt>
                <c:pt idx="3">
                  <c:v>144</c:v>
                </c:pt>
                <c:pt idx="6">
                  <c:v>148</c:v>
                </c:pt>
                <c:pt idx="9">
                  <c:v>146</c:v>
                </c:pt>
                <c:pt idx="12">
                  <c:v>153</c:v>
                </c:pt>
              </c:numCache>
            </c:numRef>
          </c:val>
          <c:extLst>
            <c:ext xmlns:c16="http://schemas.microsoft.com/office/drawing/2014/chart" uri="{C3380CC4-5D6E-409C-BE32-E72D297353CC}">
              <c16:uniqueId val="{00000004-54EF-449C-9F31-BFA7D5ECE1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EF-449C-9F31-BFA7D5ECE1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EF-449C-9F31-BFA7D5ECE1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310</c:v>
                </c:pt>
                <c:pt idx="3">
                  <c:v>351</c:v>
                </c:pt>
                <c:pt idx="6">
                  <c:v>370</c:v>
                </c:pt>
                <c:pt idx="9">
                  <c:v>371</c:v>
                </c:pt>
                <c:pt idx="12">
                  <c:v>365</c:v>
                </c:pt>
              </c:numCache>
            </c:numRef>
          </c:val>
          <c:extLst>
            <c:ext xmlns:c16="http://schemas.microsoft.com/office/drawing/2014/chart" uri="{C3380CC4-5D6E-409C-BE32-E72D297353CC}">
              <c16:uniqueId val="{00000007-54EF-449C-9F31-BFA7D5ECE1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195</c:v>
                </c:pt>
                <c:pt idx="2">
                  <c:v>#N/A</c:v>
                </c:pt>
                <c:pt idx="3">
                  <c:v>#N/A</c:v>
                </c:pt>
                <c:pt idx="4">
                  <c:v>210</c:v>
                </c:pt>
                <c:pt idx="5">
                  <c:v>#N/A</c:v>
                </c:pt>
                <c:pt idx="6">
                  <c:v>#N/A</c:v>
                </c:pt>
                <c:pt idx="7">
                  <c:v>230</c:v>
                </c:pt>
                <c:pt idx="8">
                  <c:v>#N/A</c:v>
                </c:pt>
                <c:pt idx="9">
                  <c:v>#N/A</c:v>
                </c:pt>
                <c:pt idx="10">
                  <c:v>220</c:v>
                </c:pt>
                <c:pt idx="11">
                  <c:v>#N/A</c:v>
                </c:pt>
                <c:pt idx="12">
                  <c:v>#N/A</c:v>
                </c:pt>
                <c:pt idx="13">
                  <c:v>227</c:v>
                </c:pt>
                <c:pt idx="14">
                  <c:v>#N/A</c:v>
                </c:pt>
              </c:numCache>
            </c:numRef>
          </c:val>
          <c:smooth val="0"/>
          <c:extLst>
            <c:ext xmlns:c16="http://schemas.microsoft.com/office/drawing/2014/chart" uri="{C3380CC4-5D6E-409C-BE32-E72D297353CC}">
              <c16:uniqueId val="{00000008-54EF-449C-9F31-BFA7D5ECE1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3299</c:v>
                </c:pt>
                <c:pt idx="5">
                  <c:v>3319</c:v>
                </c:pt>
                <c:pt idx="8">
                  <c:v>3261</c:v>
                </c:pt>
                <c:pt idx="11">
                  <c:v>3314</c:v>
                </c:pt>
                <c:pt idx="14">
                  <c:v>3170</c:v>
                </c:pt>
              </c:numCache>
            </c:numRef>
          </c:val>
          <c:extLst>
            <c:ext xmlns:c16="http://schemas.microsoft.com/office/drawing/2014/chart" uri="{C3380CC4-5D6E-409C-BE32-E72D297353CC}">
              <c16:uniqueId val="{00000000-508D-4586-80E6-105F4310C8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c:v>
                </c:pt>
                <c:pt idx="5">
                  <c:v>3</c:v>
                </c:pt>
                <c:pt idx="8">
                  <c:v>2</c:v>
                </c:pt>
                <c:pt idx="11">
                  <c:v>1</c:v>
                </c:pt>
                <c:pt idx="14">
                  <c:v>0</c:v>
                </c:pt>
              </c:numCache>
            </c:numRef>
          </c:val>
          <c:extLst>
            <c:ext xmlns:c16="http://schemas.microsoft.com/office/drawing/2014/chart" uri="{C3380CC4-5D6E-409C-BE32-E72D297353CC}">
              <c16:uniqueId val="{00000001-508D-4586-80E6-105F4310C8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3090</c:v>
                </c:pt>
                <c:pt idx="5">
                  <c:v>2912</c:v>
                </c:pt>
                <c:pt idx="8">
                  <c:v>2747</c:v>
                </c:pt>
                <c:pt idx="11">
                  <c:v>2713</c:v>
                </c:pt>
                <c:pt idx="14">
                  <c:v>2579</c:v>
                </c:pt>
              </c:numCache>
            </c:numRef>
          </c:val>
          <c:extLst>
            <c:ext xmlns:c16="http://schemas.microsoft.com/office/drawing/2014/chart" uri="{C3380CC4-5D6E-409C-BE32-E72D297353CC}">
              <c16:uniqueId val="{00000002-508D-4586-80E6-105F4310C8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8D-4586-80E6-105F4310C8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8D-4586-80E6-105F4310C8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8D-4586-80E6-105F4310C8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314</c:v>
                </c:pt>
                <c:pt idx="3">
                  <c:v>277</c:v>
                </c:pt>
                <c:pt idx="6">
                  <c:v>260</c:v>
                </c:pt>
                <c:pt idx="9">
                  <c:v>281</c:v>
                </c:pt>
                <c:pt idx="12">
                  <c:v>351</c:v>
                </c:pt>
              </c:numCache>
            </c:numRef>
          </c:val>
          <c:extLst>
            <c:ext xmlns:c16="http://schemas.microsoft.com/office/drawing/2014/chart" uri="{C3380CC4-5D6E-409C-BE32-E72D297353CC}">
              <c16:uniqueId val="{00000006-508D-4586-80E6-105F4310C8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c:v>
                </c:pt>
                <c:pt idx="3">
                  <c:v>88</c:v>
                </c:pt>
                <c:pt idx="6">
                  <c:v>65</c:v>
                </c:pt>
                <c:pt idx="9">
                  <c:v>46</c:v>
                </c:pt>
                <c:pt idx="12">
                  <c:v>22</c:v>
                </c:pt>
              </c:numCache>
            </c:numRef>
          </c:val>
          <c:extLst>
            <c:ext xmlns:c16="http://schemas.microsoft.com/office/drawing/2014/chart" uri="{C3380CC4-5D6E-409C-BE32-E72D297353CC}">
              <c16:uniqueId val="{00000007-508D-4586-80E6-105F4310C8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1738</c:v>
                </c:pt>
                <c:pt idx="3">
                  <c:v>1784</c:v>
                </c:pt>
                <c:pt idx="6">
                  <c:v>1733</c:v>
                </c:pt>
                <c:pt idx="9">
                  <c:v>1571</c:v>
                </c:pt>
                <c:pt idx="12">
                  <c:v>1468</c:v>
                </c:pt>
              </c:numCache>
            </c:numRef>
          </c:val>
          <c:extLst>
            <c:ext xmlns:c16="http://schemas.microsoft.com/office/drawing/2014/chart" uri="{C3380CC4-5D6E-409C-BE32-E72D297353CC}">
              <c16:uniqueId val="{00000008-508D-4586-80E6-105F4310C8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9-508D-4586-80E6-105F4310C8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3047</c:v>
                </c:pt>
                <c:pt idx="3">
                  <c:v>3103</c:v>
                </c:pt>
                <c:pt idx="6">
                  <c:v>3022</c:v>
                </c:pt>
                <c:pt idx="9">
                  <c:v>3329</c:v>
                </c:pt>
                <c:pt idx="12">
                  <c:v>3082</c:v>
                </c:pt>
              </c:numCache>
            </c:numRef>
          </c:val>
          <c:extLst>
            <c:ext xmlns:c16="http://schemas.microsoft.com/office/drawing/2014/chart" uri="{C3380CC4-5D6E-409C-BE32-E72D297353CC}">
              <c16:uniqueId val="{0000000A-508D-4586-80E6-105F4310C8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8D-4586-80E6-105F4310C8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2403</c:v>
                </c:pt>
                <c:pt idx="1">
                  <c:v>2369</c:v>
                </c:pt>
                <c:pt idx="2">
                  <c:v>2236</c:v>
                </c:pt>
              </c:numCache>
            </c:numRef>
          </c:val>
          <c:extLst>
            <c:ext xmlns:c16="http://schemas.microsoft.com/office/drawing/2014/chart" uri="{C3380CC4-5D6E-409C-BE32-E72D297353CC}">
              <c16:uniqueId val="{00000000-89E8-426D-91E6-E2C22C4F97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99</c:v>
                </c:pt>
                <c:pt idx="1">
                  <c:v>99</c:v>
                </c:pt>
                <c:pt idx="2">
                  <c:v>99</c:v>
                </c:pt>
              </c:numCache>
            </c:numRef>
          </c:val>
          <c:extLst>
            <c:ext xmlns:c16="http://schemas.microsoft.com/office/drawing/2014/chart" uri="{C3380CC4-5D6E-409C-BE32-E72D297353CC}">
              <c16:uniqueId val="{00000001-89E8-426D-91E6-E2C22C4F97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149</c:v>
                </c:pt>
                <c:pt idx="1">
                  <c:v>157</c:v>
                </c:pt>
                <c:pt idx="2">
                  <c:v>154</c:v>
                </c:pt>
              </c:numCache>
            </c:numRef>
          </c:val>
          <c:extLst>
            <c:ext xmlns:c16="http://schemas.microsoft.com/office/drawing/2014/chart" uri="{C3380CC4-5D6E-409C-BE32-E72D297353CC}">
              <c16:uniqueId val="{00000002-89E8-426D-91E6-E2C22C4F97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実質公債費比率の分子については、前年度比７百万円増の２２７百万円となっている。</a:t>
          </a:r>
        </a:p>
        <a:p>
          <a:r>
            <a:rPr kumimoji="1" lang="ja-JP" altLang="en-US" sz="1050">
              <a:latin typeface="ＭＳ ゴシック" pitchFamily="49" charset="-128"/>
              <a:ea typeface="ＭＳ ゴシック" pitchFamily="49" charset="-128"/>
            </a:rPr>
            <a:t>　元利償還金等は、平成２９年度及び令和元年度の地方債を繰上償還したことなどにより元利償還金が前年度比６百万円の減となっている。一方、下水道事業の元利償還金に対する繰入金が前年度比７百万円の増となっており、全体としては前年度比１百万円の増となっている。</a:t>
          </a:r>
        </a:p>
        <a:p>
          <a:r>
            <a:rPr kumimoji="1" lang="ja-JP" altLang="en-US" sz="1050">
              <a:latin typeface="ＭＳ ゴシック" pitchFamily="49" charset="-128"/>
              <a:ea typeface="ＭＳ ゴシック" pitchFamily="49" charset="-128"/>
            </a:rPr>
            <a:t>　また、算入公債費等については、校舎改修事業に係る地方債の償還終了などにより、中学校費の交付税に算入される地方債の元利償還金が前年度比８百万円減となっていることなどから、前年度比６百万円減の３０９百万円となっている。</a:t>
          </a:r>
        </a:p>
        <a:p>
          <a:r>
            <a:rPr kumimoji="1" lang="ja-JP" altLang="en-US" sz="1050">
              <a:latin typeface="ＭＳ ゴシック" pitchFamily="49" charset="-128"/>
              <a:ea typeface="ＭＳ ゴシック" pitchFamily="49" charset="-128"/>
            </a:rPr>
            <a:t>　新庁舎建設事業の関連工事が令和５年度まで計画されており、その財源として地方債の発行を予定していることから、実質公債費比率については増加する見込みである。</a:t>
          </a:r>
        </a:p>
        <a:p>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本町では、満期一括償還の地方債を発行していないため、減債基金残高と減債基金積立相当額に該当する数値はない。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将来負担比率の分子は、平成３０年度以降、将来負担額を充当可能財源等が上回っている。</a:t>
          </a:r>
        </a:p>
        <a:p>
          <a:r>
            <a:rPr kumimoji="1" lang="ja-JP" altLang="en-US" sz="1100">
              <a:latin typeface="ＭＳ ゴシック" pitchFamily="49" charset="-128"/>
              <a:ea typeface="ＭＳ ゴシック" pitchFamily="49" charset="-128"/>
            </a:rPr>
            <a:t>　一般会計等に係る地方債の現在高は、平成２９年度及び令和元年度の地方債を繰上償還したことなどにより前年度比２４７百万円の減となっている。公営企業債繰入見込額についても、主に公共下水道事業特別会計の地方債現在高が減少したことにより、前年度比１０３百万円の減となっている。そのため将来負担額は前年度比３０４百万円の減となっている。</a:t>
          </a:r>
        </a:p>
        <a:p>
          <a:r>
            <a:rPr kumimoji="1" lang="ja-JP" altLang="en-US" sz="1100">
              <a:latin typeface="ＭＳ ゴシック" pitchFamily="49" charset="-128"/>
              <a:ea typeface="ＭＳ ゴシック" pitchFamily="49" charset="-128"/>
            </a:rPr>
            <a:t>　また、充当可能基金については、新庁舎建設事業、学校長寿命化改良事業などの実施などにより財政調整基金を取り崩したことから前年度比１３４百万円の減となっており、充当可能財源等は、前年度比２７９百万円の減となっている。</a:t>
          </a:r>
        </a:p>
        <a:p>
          <a:r>
            <a:rPr kumimoji="1" lang="ja-JP" altLang="en-US" sz="1100">
              <a:latin typeface="ＭＳ ゴシック" pitchFamily="49" charset="-128"/>
              <a:ea typeface="ＭＳ ゴシック" pitchFamily="49" charset="-128"/>
            </a:rPr>
            <a:t>　令和２年度から本格的にスタートした新庁舎建設事業は、財源として地方債及び基金繰入金を見込んでいる。そのため一般会計における地方債現在高の増、充当可能基金の減により将来負担比率の分子については増加する見込みである。</a:t>
          </a:r>
        </a:p>
        <a:p>
          <a:r>
            <a:rPr kumimoji="1" lang="ja-JP" altLang="en-US" sz="1100">
              <a:latin typeface="ＭＳ ゴシック" pitchFamily="49" charset="-128"/>
              <a:ea typeface="ＭＳ ゴシック" pitchFamily="49" charset="-128"/>
            </a:rPr>
            <a:t>　事業の見直しによる起債発行額の抑制、歳出経費の節減に努め、繰上償還も検討したい。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秋田県八郎潟町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建設事業の実施などにより財政調整基金は前年度比１３３百万円の減となっている。また、その他特定目的基金は前年度比３百万円の減となっている。そのため基金残高は前年度比１３５百万円減の２，４９０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新庁舎建設事業の関連事業が令和５年度まで予定されている。財源としては地方債、財政調整基金の繰入金を見込んでいる。そのため財政調整基金については減少する見込みである。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また、減債基金については、比較的金利の高い既発債の繰上償還を計画している。そのため基金残高は減少する見込みである。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・地域福祉基金：地域における福祉の増進を図るため、町及び民間団体の行う在宅福祉の向上、健康づくり等の事業を支援する。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・地域振興施設整備基金：町民の福祉、文化の向上を図るため、コミュニティ施設、青年・婦人集会施設、幼稚園施設、その他地域の振興のための施設などの設置を支援する。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・がんばれふるさと基金：八郎潟町を応援する個人または団体から広く寄附金を募り、これを財源として個性豊かな活力あるふるさとづくりに資する。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・公共施設解体基金：公共施設の解体及び撤去に要する経費の財源とする。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大きな増減はなく、基金残高は前年度比３百万円減の１５４百万円となっている。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ふるさと基金については、寄附金の全額を積み立て、後年度に寄附者の意向に沿った事業を実施するため同額を取り崩す予定である。その他の基金については、町の財政事情を考慮しながら、基金の設置目的に見合う事業が計画された際に取り崩しを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利息分は積み立てたものの、新庁舎建設事業、学校長寿命化改良事業などの実施により前年度比１３３百万円減の２，２３６百万円となっている。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から新庁舎建設事業が本格的にスタートし、令和２・３年度は本体工事を、令和４年度は旧庁舎の解体工事を実施した。令和５年度は新庁舎の駐車場整備等を計画している。これら事業の財源としては、地方債、財政調整基金の繰入金を見込んでいる。そのため財政調整基金については、今後、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既発債の繰上償還の財源として取り崩しをしていないことに加え、積み増しもしていないことから、増減なしとなっている。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減債基金の取り崩しを財源に、比較的金利の高い既発債の繰上償還を計画している。そのため基金残高は減少する見込みである。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5,376
5,348
17.00
4,095,594
3,885,286
203,357
2,306,264
3,082,282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に加え、長引く景気低迷による個人関係の税収減などから、財政力指数は平成３０年度から令和２年度までが０．２６、令和３年度が０．２５、令和４年度は０．２４となっており、類似団体平均を大きく下回っている。今後も投資的経費を抑制するなど、歳出の徹底的な見直しを進めるとともに、滞納者への滞納整理等対策を強化するなど地方税の徴収率向上対策を中心とする歳入の確保を図り、行政の効率化及び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に含まれる普通交付税が増加したが、それ以上に分子に含まれる物件費及び補助費等が増加したことが影響し、前年度より０．３ポイント増の８３．４％となっている。今後、地方税の増加は見込めないことから比率の上昇が懸念されるため、歳出全体について引き続き事務事業の見直しを進めるとともに、繰上償還を検討するなど公債費の抑制等に努め、全体的な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62</xdr:row>
      <xdr:rowOff>87884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0330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63</xdr:row>
      <xdr:rowOff>162560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0330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65</xdr:row>
      <xdr:rowOff>89916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6391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3048</xdr:rowOff>
    </xdr:from>
    <xdr:to>
      <xdr:col>11</xdr:col>
      <xdr:colOff>31750</xdr:colOff>
      <xdr:row>65</xdr:row>
      <xdr:rowOff>89916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4729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38625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いるが、前年度から３２，０９３円増加の１９４，４９３円となっている。要因として、人件費については遺跡本発掘調査などに係る会計年度職員の増によるもので、物件費については新庁舎における備品の購入、職員の業務用パソコンの購入が主な要因である。今後も人口減少が進むことから、人件費と物件費の支出については見直しを行い、適正な支出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120149</xdr:rowOff>
    </xdr:from>
    <xdr:to>
      <xdr:col>23</xdr:col>
      <xdr:colOff>133350</xdr:colOff>
      <xdr:row>89</xdr:row>
      <xdr:rowOff>156713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07599"/>
          <a:ext cx="0" cy="14081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128790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8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156713</xdr:rowOff>
    </xdr:from>
    <xdr:to>
      <xdr:col>24</xdr:col>
      <xdr:colOff>12700</xdr:colOff>
      <xdr:row>89</xdr:row>
      <xdr:rowOff>156713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35076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5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120149</xdr:rowOff>
    </xdr:from>
    <xdr:to>
      <xdr:col>24</xdr:col>
      <xdr:colOff>12700</xdr:colOff>
      <xdr:row>81</xdr:row>
      <xdr:rowOff>120149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0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135672</xdr:rowOff>
    </xdr:from>
    <xdr:to>
      <xdr:col>23</xdr:col>
      <xdr:colOff>133350</xdr:colOff>
      <xdr:row>82</xdr:row>
      <xdr:rowOff>19537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23122"/>
          <a:ext cx="838200" cy="5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108631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6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136554</xdr:rowOff>
    </xdr:from>
    <xdr:to>
      <xdr:col>23</xdr:col>
      <xdr:colOff>184150</xdr:colOff>
      <xdr:row>83</xdr:row>
      <xdr:rowOff>66704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120047</xdr:rowOff>
    </xdr:from>
    <xdr:to>
      <xdr:col>19</xdr:col>
      <xdr:colOff>133350</xdr:colOff>
      <xdr:row>81</xdr:row>
      <xdr:rowOff>135672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07497"/>
          <a:ext cx="889000" cy="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107100</xdr:rowOff>
    </xdr:from>
    <xdr:to>
      <xdr:col>19</xdr:col>
      <xdr:colOff>184150</xdr:colOff>
      <xdr:row>83</xdr:row>
      <xdr:rowOff>37250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6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22027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5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110192</xdr:rowOff>
    </xdr:from>
    <xdr:to>
      <xdr:col>15</xdr:col>
      <xdr:colOff>82550</xdr:colOff>
      <xdr:row>81</xdr:row>
      <xdr:rowOff>120047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97642"/>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88968</xdr:rowOff>
    </xdr:from>
    <xdr:to>
      <xdr:col>15</xdr:col>
      <xdr:colOff>133350</xdr:colOff>
      <xdr:row>83</xdr:row>
      <xdr:rowOff>19118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3895</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3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92486</xdr:rowOff>
    </xdr:from>
    <xdr:to>
      <xdr:col>11</xdr:col>
      <xdr:colOff>31750</xdr:colOff>
      <xdr:row>81</xdr:row>
      <xdr:rowOff>110192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79936"/>
          <a:ext cx="889000" cy="1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59435</xdr:rowOff>
    </xdr:from>
    <xdr:to>
      <xdr:col>11</xdr:col>
      <xdr:colOff>82550</xdr:colOff>
      <xdr:row>82</xdr:row>
      <xdr:rowOff>161035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46613</xdr:rowOff>
    </xdr:from>
    <xdr:to>
      <xdr:col>7</xdr:col>
      <xdr:colOff>31750</xdr:colOff>
      <xdr:row>82</xdr:row>
      <xdr:rowOff>148213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0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132990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140187</xdr:rowOff>
    </xdr:from>
    <xdr:to>
      <xdr:col>23</xdr:col>
      <xdr:colOff>184150</xdr:colOff>
      <xdr:row>82</xdr:row>
      <xdr:rowOff>70337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2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61464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4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84872</xdr:rowOff>
    </xdr:from>
    <xdr:to>
      <xdr:col>19</xdr:col>
      <xdr:colOff>184150</xdr:colOff>
      <xdr:row>82</xdr:row>
      <xdr:rowOff>15022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7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25199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4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69247</xdr:rowOff>
    </xdr:from>
    <xdr:to>
      <xdr:col>15</xdr:col>
      <xdr:colOff>133350</xdr:colOff>
      <xdr:row>81</xdr:row>
      <xdr:rowOff>170847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5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2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59392</xdr:rowOff>
    </xdr:from>
    <xdr:to>
      <xdr:col>11</xdr:col>
      <xdr:colOff>82550</xdr:colOff>
      <xdr:row>81</xdr:row>
      <xdr:rowOff>160992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171169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41686</xdr:rowOff>
    </xdr:from>
    <xdr:to>
      <xdr:col>7</xdr:col>
      <xdr:colOff>31750</xdr:colOff>
      <xdr:row>81</xdr:row>
      <xdr:rowOff>143286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2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153463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9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から０．６ポイント減少し、８９．２ポイントとなっている。減少の主な要因は、採用前の職において経験年数を重ねたが、採用が遅かった職員の階層間移動があったためである。階層間移動とは、給与水準の算出にあたり使用する経験年数階層区分（１０年以上では５年刻み）において、経験年数階層内における職員の分布が年数経過により変動することである。また、国及び類似団体と比べ昇格のスピードが遅い傾向にあるため、今後は昇格時期の検討や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108555</xdr:rowOff>
    </xdr:from>
    <xdr:to>
      <xdr:col>81</xdr:col>
      <xdr:colOff>44450</xdr:colOff>
      <xdr:row>82</xdr:row>
      <xdr:rowOff>6048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39960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82</xdr:row>
      <xdr:rowOff>6048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0534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166007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38811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81</xdr:row>
      <xdr:rowOff>5141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38811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57755</xdr:rowOff>
    </xdr:from>
    <xdr:to>
      <xdr:col>81</xdr:col>
      <xdr:colOff>95250</xdr:colOff>
      <xdr:row>81</xdr:row>
      <xdr:rowOff>159355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150482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86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126698</xdr:rowOff>
    </xdr:from>
    <xdr:to>
      <xdr:col>77</xdr:col>
      <xdr:colOff>95250</xdr:colOff>
      <xdr:row>82</xdr:row>
      <xdr:rowOff>56848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67025</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78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55534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125791</xdr:rowOff>
    </xdr:from>
    <xdr:to>
      <xdr:col>64</xdr:col>
      <xdr:colOff>152400</xdr:colOff>
      <xdr:row>81</xdr:row>
      <xdr:rowOff>55941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66118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八郎潟町自立計画に基づき平成１６年度から平成２２年度の間に職員数を大幅に削減してから、その水準を維持しており、令和４年度の一般会計対象職員数は約５０人となっている。今後も職員の定員管理に努めながら住民サービスの向上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64812</xdr:rowOff>
    </xdr:from>
    <xdr:to>
      <xdr:col>81</xdr:col>
      <xdr:colOff>44450</xdr:colOff>
      <xdr:row>60</xdr:row>
      <xdr:rowOff>77681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51812"/>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60791</xdr:rowOff>
    </xdr:from>
    <xdr:to>
      <xdr:col>77</xdr:col>
      <xdr:colOff>44450</xdr:colOff>
      <xdr:row>60</xdr:row>
      <xdr:rowOff>77681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4779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60791</xdr:rowOff>
    </xdr:from>
    <xdr:to>
      <xdr:col>72</xdr:col>
      <xdr:colOff>203200</xdr:colOff>
      <xdr:row>60</xdr:row>
      <xdr:rowOff>84117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47791"/>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65617</xdr:rowOff>
    </xdr:from>
    <xdr:to>
      <xdr:col>68</xdr:col>
      <xdr:colOff>152400</xdr:colOff>
      <xdr:row>60</xdr:row>
      <xdr:rowOff>84117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52617"/>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14012</xdr:rowOff>
    </xdr:from>
    <xdr:to>
      <xdr:col>81</xdr:col>
      <xdr:colOff>95250</xdr:colOff>
      <xdr:row>60</xdr:row>
      <xdr:rowOff>115612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106739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2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26881</xdr:rowOff>
    </xdr:from>
    <xdr:to>
      <xdr:col>77</xdr:col>
      <xdr:colOff>95250</xdr:colOff>
      <xdr:row>60</xdr:row>
      <xdr:rowOff>128481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138658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8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9991</xdr:rowOff>
    </xdr:from>
    <xdr:to>
      <xdr:col>73</xdr:col>
      <xdr:colOff>44450</xdr:colOff>
      <xdr:row>60</xdr:row>
      <xdr:rowOff>111591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121768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6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33317</xdr:rowOff>
    </xdr:from>
    <xdr:to>
      <xdr:col>68</xdr:col>
      <xdr:colOff>203200</xdr:colOff>
      <xdr:row>60</xdr:row>
      <xdr:rowOff>134917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145094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8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14817</xdr:rowOff>
    </xdr:from>
    <xdr:to>
      <xdr:col>64</xdr:col>
      <xdr:colOff>152400</xdr:colOff>
      <xdr:row>60</xdr:row>
      <xdr:rowOff>116417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126594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０．２ポイント減の１１．５％となり、類似団体平均を３．４％上回っている。これは令和３年度と同様に役場新庁舎建設事業に係る地方債発行の元利償還金によるものである。将来負担比率と同様、各会計において新規事業の実施をできる限り控え、地方債発行の抑制及び繰上償還の実施などにより財政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18034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37108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18034</xdr:rowOff>
    </xdr:from>
    <xdr:to>
      <xdr:col>77</xdr:col>
      <xdr:colOff>44450</xdr:colOff>
      <xdr:row>43</xdr:row>
      <xdr:rowOff>27686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39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43</xdr:row>
      <xdr:rowOff>27686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3131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112268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3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138684</xdr:rowOff>
    </xdr:from>
    <xdr:to>
      <xdr:col>77</xdr:col>
      <xdr:colOff>95250</xdr:colOff>
      <xdr:row>43</xdr:row>
      <xdr:rowOff>68834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53611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42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基金と交付税算入見込額の合計値が将来負担額を上回っており、将来負担比率は平成２９年度から引き続き「比率なし」となっている。役場新庁舎建設事業において、令和３年度に本体工事が終了し、令和４年度に解体工事が終了したが、令和５年度に駐車場建設などの付帯工事が予定されており、基金を取崩す予定であることから、比率の増加が見込まれている。次世代への負担を少しでも軽減するよう、新規事業の実施をできる限り控え、地方債発行の抑制によ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5,376
5,348
17.00
4,095,594
3,885,286
203,357
2,306,264
3,082,282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下回って推移しており、前年度から０．２ポイント減の１８．６％となっている。これは、一般職員に係る退職手当組合負担金の算定方法が変更となり、負担金が減となったことなどによるものである。今後も職員の定員管理及び給与水準の適正化により人件費の抑制に努めながら、住民サービスの向上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34</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25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41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125747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下回って推移しており、前年度から０．５ポイント増の９．３％となっている。これは、燃料費等の高騰による施設の燃料費及び光熱水費が増となったこと、新庁舎への移転により、庁舎に空調設備が設置されたことに伴い光熱水費が増となったことなどによるものである。今後は施設の老朽化による経費の増加が見込まれるため、令和４年３月に改訂した八郎潟町公共施設等総合管理計画に基づき物件費の抑制を図り、財政の健全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15</xdr:row>
      <xdr:rowOff>152146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010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15</xdr:row>
      <xdr:rowOff>129286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01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16</xdr:row>
      <xdr:rowOff>145288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0103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145288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70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101346</xdr:rowOff>
    </xdr:from>
    <xdr:to>
      <xdr:col>82</xdr:col>
      <xdr:colOff>158750</xdr:colOff>
      <xdr:row>16</xdr:row>
      <xdr:rowOff>31496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117873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1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って推移しており、前年度から０．４ポイント減の４．７％となっている。これは、養護老人ホームへの入居者がいなくなり、老人福祉施設に対する負担金が減となったことなどによるものである。扶助費については、今後、給付対象者の増加等により微増で推移していくことが予想されるため、子ども・子育て支援法など各制度の適切な運用と自主財源の確保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94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を上回って推移し、前年度から０．２ポイント増の１９．６％となっている。これは、事業の増加等により、公共下水道事業特別会計繰出金が増となったことなどによるものである。今後の繰出金については各特別会計の健全運営を図り、普通会計への負担軽減に努める。また、維持補修費については、施設の老朽化に伴う経費の増加が見込まれるため、施設の将来性等も考慮しながら計画的な支出を行う。</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62230</xdr:rowOff>
    </xdr:from>
    <xdr:to>
      <xdr:col>82</xdr:col>
      <xdr:colOff>107950</xdr:colOff>
      <xdr:row>59</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177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7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24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20320</xdr:rowOff>
    </xdr:from>
    <xdr:to>
      <xdr:col>69</xdr:col>
      <xdr:colOff>92075</xdr:colOff>
      <xdr:row>60</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30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26670</xdr:rowOff>
    </xdr:from>
    <xdr:to>
      <xdr:col>82</xdr:col>
      <xdr:colOff>158750</xdr:colOff>
      <xdr:row>59</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170197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140970</xdr:rowOff>
    </xdr:from>
    <xdr:to>
      <xdr:col>65</xdr:col>
      <xdr:colOff>53975</xdr:colOff>
      <xdr:row>60</xdr:row>
      <xdr:rowOff>71120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55897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類似団体平均を上回っており、前年度から０．５ポイント増の１５．３％となっている。これは、一部事務組合に対する負担金が増となったことによるものである。</a:t>
          </a:r>
          <a:r>
            <a:rPr kumimoji="1" lang="ja-JP" altLang="en-US" sz="1200">
              <a:solidFill>
                <a:srgbClr val="FF0000"/>
              </a:solidFill>
              <a:latin typeface="ＭＳ Ｐゴシック" panose="020B0600070205080204" pitchFamily="50" charset="-128"/>
              <a:ea typeface="ＭＳ Ｐゴシック" panose="020B0600070205080204" pitchFamily="50" charset="-128"/>
            </a:rPr>
            <a:t>そのうち、秋田県町村電算システム共同事業組合（以下、組合という。）への負担金について、令和３年度中に組合の財政調整基金を廃止するため、財政調整基金全額を取崩して、構成町村の負担金額を減額する特殊な処理を行っていた。令和４年度には、令和３年度のような特殊な処理が行われなかったため、令和３年度と比べて増となっている。また、</a:t>
          </a:r>
          <a:r>
            <a:rPr kumimoji="1" lang="ja-JP" altLang="en-US" sz="1200">
              <a:latin typeface="ＭＳ Ｐゴシック" panose="020B0600070205080204" pitchFamily="50" charset="-128"/>
              <a:ea typeface="ＭＳ Ｐゴシック" panose="020B0600070205080204" pitchFamily="50" charset="-128"/>
            </a:rPr>
            <a:t>経常的な町単独補助金についても増加傾向にあるため、引き続き見直しを実施し、現状をより一層引き締め、財政の健全化に努める。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83566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04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129286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043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０．３ポイント減の１５．９％となっており、類似団体平均を０．５ポイント下回っている。これは、地方債の償還の完了、令和３年度までの繰上償還などにより元利償還額が約４百万円減となり、経常収支比率の分母である普通交付税が約７百万円増となったことによるものである。令和５年度も役場新庁舎建設事業などの大型建設事業が予定されているため、新規事業の実施をできる限り控え、繰上償還や地方債発行の抑制により財政の健全化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96520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152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134620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26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123189</xdr:rowOff>
    </xdr:from>
    <xdr:to>
      <xdr:col>15</xdr:col>
      <xdr:colOff>98425</xdr:colOff>
      <xdr:row>76</xdr:row>
      <xdr:rowOff>134620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53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77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72389</xdr:rowOff>
    </xdr:from>
    <xdr:to>
      <xdr:col>11</xdr:col>
      <xdr:colOff>60325</xdr:colOff>
      <xdr:row>77</xdr:row>
      <xdr:rowOff>2539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158766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を下回っているが、前年度から０．６ポイント増の６７．５％となった。これは、物件費、補助費等及び繰出金が増となり、公債費を除く経常的な経費の総額が増となったためである。経常的な町単独補助金については増加傾向にあるため、引き続き見直しを実施し、増加傾向にある現状をより一層引き締め、財政の健全化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123189</xdr:rowOff>
    </xdr:from>
    <xdr:to>
      <xdr:col>82</xdr:col>
      <xdr:colOff>107950</xdr:colOff>
      <xdr:row>76</xdr:row>
      <xdr:rowOff>146050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533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123189</xdr:rowOff>
    </xdr:from>
    <xdr:to>
      <xdr:col>78</xdr:col>
      <xdr:colOff>69850</xdr:colOff>
      <xdr:row>77</xdr:row>
      <xdr:rowOff>119380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5338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119380</xdr:rowOff>
    </xdr:from>
    <xdr:to>
      <xdr:col>73</xdr:col>
      <xdr:colOff>180975</xdr:colOff>
      <xdr:row>79</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2103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45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111777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72389</xdr:rowOff>
    </xdr:from>
    <xdr:to>
      <xdr:col>78</xdr:col>
      <xdr:colOff>120650</xdr:colOff>
      <xdr:row>77</xdr:row>
      <xdr:rowOff>2539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12717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68580</xdr:rowOff>
    </xdr:from>
    <xdr:to>
      <xdr:col>74</xdr:col>
      <xdr:colOff>31750</xdr:colOff>
      <xdr:row>77</xdr:row>
      <xdr:rowOff>170180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897</xdr:rowOff>
    </xdr:from>
    <xdr:to>
      <xdr:col>29</xdr:col>
      <xdr:colOff>127000</xdr:colOff>
      <xdr:row>17</xdr:row>
      <xdr:rowOff>41062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63172"/>
          <a:ext cx="647700" cy="40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21714</xdr:rowOff>
    </xdr:from>
    <xdr:to>
      <xdr:col>26</xdr:col>
      <xdr:colOff>50800</xdr:colOff>
      <xdr:row>17</xdr:row>
      <xdr:rowOff>41062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83989"/>
          <a:ext cx="698500" cy="19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21714</xdr:rowOff>
    </xdr:from>
    <xdr:to>
      <xdr:col>22</xdr:col>
      <xdr:colOff>114300</xdr:colOff>
      <xdr:row>17</xdr:row>
      <xdr:rowOff>75489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3989"/>
          <a:ext cx="698500" cy="5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75489</xdr:rowOff>
    </xdr:from>
    <xdr:to>
      <xdr:col>18</xdr:col>
      <xdr:colOff>177800</xdr:colOff>
      <xdr:row>17</xdr:row>
      <xdr:rowOff>126848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37764"/>
          <a:ext cx="698500" cy="51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121547</xdr:rowOff>
    </xdr:from>
    <xdr:to>
      <xdr:col>29</xdr:col>
      <xdr:colOff>177800</xdr:colOff>
      <xdr:row>17</xdr:row>
      <xdr:rowOff>51697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12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93624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161712</xdr:rowOff>
    </xdr:from>
    <xdr:to>
      <xdr:col>26</xdr:col>
      <xdr:colOff>101600</xdr:colOff>
      <xdr:row>17</xdr:row>
      <xdr:rowOff>91862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2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76639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142364</xdr:rowOff>
    </xdr:from>
    <xdr:to>
      <xdr:col>22</xdr:col>
      <xdr:colOff>165100</xdr:colOff>
      <xdr:row>17</xdr:row>
      <xdr:rowOff>72514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57291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1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24689</xdr:rowOff>
    </xdr:from>
    <xdr:to>
      <xdr:col>19</xdr:col>
      <xdr:colOff>38100</xdr:colOff>
      <xdr:row>17</xdr:row>
      <xdr:rowOff>126289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111066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76048</xdr:rowOff>
    </xdr:from>
    <xdr:to>
      <xdr:col>15</xdr:col>
      <xdr:colOff>101600</xdr:colOff>
      <xdr:row>18</xdr:row>
      <xdr:rowOff>6198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3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162425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310745</xdr:rowOff>
    </xdr:from>
    <xdr:to>
      <xdr:col>29</xdr:col>
      <xdr:colOff>127000</xdr:colOff>
      <xdr:row>36</xdr:row>
      <xdr:rowOff>4258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21095"/>
          <a:ext cx="647700" cy="3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332169</xdr:rowOff>
    </xdr:from>
    <xdr:to>
      <xdr:col>26</xdr:col>
      <xdr:colOff>50800</xdr:colOff>
      <xdr:row>36</xdr:row>
      <xdr:rowOff>4258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42519"/>
          <a:ext cx="698500" cy="14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332169</xdr:rowOff>
    </xdr:from>
    <xdr:to>
      <xdr:col>22</xdr:col>
      <xdr:colOff>114300</xdr:colOff>
      <xdr:row>36</xdr:row>
      <xdr:rowOff>66062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42519"/>
          <a:ext cx="698500" cy="76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66062</xdr:rowOff>
    </xdr:from>
    <xdr:to>
      <xdr:col>18</xdr:col>
      <xdr:colOff>177800</xdr:colOff>
      <xdr:row>36</xdr:row>
      <xdr:rowOff>118640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19312"/>
          <a:ext cx="698500" cy="52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259945</xdr:rowOff>
    </xdr:from>
    <xdr:to>
      <xdr:col>29</xdr:col>
      <xdr:colOff>177800</xdr:colOff>
      <xdr:row>36</xdr:row>
      <xdr:rowOff>18645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70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105022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1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296358</xdr:rowOff>
    </xdr:from>
    <xdr:to>
      <xdr:col>26</xdr:col>
      <xdr:colOff>101600</xdr:colOff>
      <xdr:row>36</xdr:row>
      <xdr:rowOff>55058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06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65235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7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281369</xdr:rowOff>
    </xdr:from>
    <xdr:to>
      <xdr:col>22</xdr:col>
      <xdr:colOff>165100</xdr:colOff>
      <xdr:row>36</xdr:row>
      <xdr:rowOff>40069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9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50246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6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15262</xdr:rowOff>
    </xdr:from>
    <xdr:to>
      <xdr:col>19</xdr:col>
      <xdr:colOff>38100</xdr:colOff>
      <xdr:row>36</xdr:row>
      <xdr:rowOff>116862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6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127039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3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67840</xdr:rowOff>
    </xdr:from>
    <xdr:to>
      <xdr:col>15</xdr:col>
      <xdr:colOff>101600</xdr:colOff>
      <xdr:row>36</xdr:row>
      <xdr:rowOff>169440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2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179617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8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5,376
5,348
17.00
4,095,594
3,885,286
203,357
2,306,264
3,082,282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35573</xdr:rowOff>
    </xdr:from>
    <xdr:to>
      <xdr:col>24</xdr:col>
      <xdr:colOff>63500</xdr:colOff>
      <xdr:row>37</xdr:row>
      <xdr:rowOff>60269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9223"/>
          <a:ext cx="838200" cy="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51590</xdr:rowOff>
    </xdr:from>
    <xdr:to>
      <xdr:col>19</xdr:col>
      <xdr:colOff>177800</xdr:colOff>
      <xdr:row>37</xdr:row>
      <xdr:rowOff>60269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95240"/>
          <a:ext cx="8890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51590</xdr:rowOff>
    </xdr:from>
    <xdr:to>
      <xdr:col>15</xdr:col>
      <xdr:colOff>50800</xdr:colOff>
      <xdr:row>37</xdr:row>
      <xdr:rowOff>135928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5240"/>
          <a:ext cx="889000" cy="8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127477</xdr:rowOff>
    </xdr:from>
    <xdr:to>
      <xdr:col>10</xdr:col>
      <xdr:colOff>114300</xdr:colOff>
      <xdr:row>37</xdr:row>
      <xdr:rowOff>135928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71127"/>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156223</xdr:rowOff>
    </xdr:from>
    <xdr:to>
      <xdr:col>24</xdr:col>
      <xdr:colOff>114300</xdr:colOff>
      <xdr:row>37</xdr:row>
      <xdr:rowOff>86373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134650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9469</xdr:rowOff>
    </xdr:from>
    <xdr:to>
      <xdr:col>20</xdr:col>
      <xdr:colOff>38100</xdr:colOff>
      <xdr:row>37</xdr:row>
      <xdr:rowOff>111069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102196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790</xdr:rowOff>
    </xdr:from>
    <xdr:to>
      <xdr:col>15</xdr:col>
      <xdr:colOff>101600</xdr:colOff>
      <xdr:row>37</xdr:row>
      <xdr:rowOff>102390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93517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85128</xdr:rowOff>
    </xdr:from>
    <xdr:to>
      <xdr:col>10</xdr:col>
      <xdr:colOff>165100</xdr:colOff>
      <xdr:row>38</xdr:row>
      <xdr:rowOff>15278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76677</xdr:rowOff>
    </xdr:from>
    <xdr:to>
      <xdr:col>6</xdr:col>
      <xdr:colOff>38100</xdr:colOff>
      <xdr:row>38</xdr:row>
      <xdr:rowOff>6827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169404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44503</xdr:rowOff>
    </xdr:from>
    <xdr:to>
      <xdr:col>24</xdr:col>
      <xdr:colOff>63500</xdr:colOff>
      <xdr:row>58</xdr:row>
      <xdr:rowOff>95259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88603"/>
          <a:ext cx="838200" cy="5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95259</xdr:rowOff>
    </xdr:from>
    <xdr:to>
      <xdr:col>19</xdr:col>
      <xdr:colOff>177800</xdr:colOff>
      <xdr:row>58</xdr:row>
      <xdr:rowOff>109805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39359"/>
          <a:ext cx="889000" cy="1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86013</xdr:rowOff>
    </xdr:from>
    <xdr:to>
      <xdr:col>15</xdr:col>
      <xdr:colOff>50800</xdr:colOff>
      <xdr:row>58</xdr:row>
      <xdr:rowOff>109805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30113"/>
          <a:ext cx="889000" cy="2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86013</xdr:rowOff>
    </xdr:from>
    <xdr:to>
      <xdr:col>10</xdr:col>
      <xdr:colOff>114300</xdr:colOff>
      <xdr:row>58</xdr:row>
      <xdr:rowOff>99851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30113"/>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165153</xdr:rowOff>
    </xdr:from>
    <xdr:to>
      <xdr:col>24</xdr:col>
      <xdr:colOff>114300</xdr:colOff>
      <xdr:row>58</xdr:row>
      <xdr:rowOff>95303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3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80080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44459</xdr:rowOff>
    </xdr:from>
    <xdr:to>
      <xdr:col>20</xdr:col>
      <xdr:colOff>38100</xdr:colOff>
      <xdr:row>58</xdr:row>
      <xdr:rowOff>146059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8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137186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8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59005</xdr:rowOff>
    </xdr:from>
    <xdr:to>
      <xdr:col>15</xdr:col>
      <xdr:colOff>101600</xdr:colOff>
      <xdr:row>58</xdr:row>
      <xdr:rowOff>160605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151732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35213</xdr:rowOff>
    </xdr:from>
    <xdr:to>
      <xdr:col>10</xdr:col>
      <xdr:colOff>165100</xdr:colOff>
      <xdr:row>58</xdr:row>
      <xdr:rowOff>136813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127940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49051</xdr:rowOff>
    </xdr:from>
    <xdr:to>
      <xdr:col>6</xdr:col>
      <xdr:colOff>38100</xdr:colOff>
      <xdr:row>58</xdr:row>
      <xdr:rowOff>150651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9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141778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92380</xdr:rowOff>
    </xdr:from>
    <xdr:to>
      <xdr:col>24</xdr:col>
      <xdr:colOff>63500</xdr:colOff>
      <xdr:row>78</xdr:row>
      <xdr:rowOff>92456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65480"/>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92456</xdr:rowOff>
    </xdr:from>
    <xdr:to>
      <xdr:col>19</xdr:col>
      <xdr:colOff>177800</xdr:colOff>
      <xdr:row>78</xdr:row>
      <xdr:rowOff>117335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65556"/>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117335</xdr:rowOff>
    </xdr:from>
    <xdr:to>
      <xdr:col>15</xdr:col>
      <xdr:colOff>50800</xdr:colOff>
      <xdr:row>78</xdr:row>
      <xdr:rowOff>152101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90435"/>
          <a:ext cx="889000" cy="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123489</xdr:rowOff>
    </xdr:from>
    <xdr:to>
      <xdr:col>10</xdr:col>
      <xdr:colOff>114300</xdr:colOff>
      <xdr:row>78</xdr:row>
      <xdr:rowOff>152101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96589"/>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41580</xdr:rowOff>
    </xdr:from>
    <xdr:to>
      <xdr:col>24</xdr:col>
      <xdr:colOff>114300</xdr:colOff>
      <xdr:row>78</xdr:row>
      <xdr:rowOff>143180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127957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2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41656</xdr:rowOff>
    </xdr:from>
    <xdr:to>
      <xdr:col>20</xdr:col>
      <xdr:colOff>38100</xdr:colOff>
      <xdr:row>78</xdr:row>
      <xdr:rowOff>143256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134383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0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66535</xdr:rowOff>
    </xdr:from>
    <xdr:to>
      <xdr:col>15</xdr:col>
      <xdr:colOff>101600</xdr:colOff>
      <xdr:row>78</xdr:row>
      <xdr:rowOff>168135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159262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101301</xdr:rowOff>
    </xdr:from>
    <xdr:to>
      <xdr:col>10</xdr:col>
      <xdr:colOff>165100</xdr:colOff>
      <xdr:row>79</xdr:row>
      <xdr:rowOff>31451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22578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72689</xdr:rowOff>
    </xdr:from>
    <xdr:to>
      <xdr:col>6</xdr:col>
      <xdr:colOff>38100</xdr:colOff>
      <xdr:row>79</xdr:row>
      <xdr:rowOff>2839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165416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3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56914</xdr:rowOff>
    </xdr:from>
    <xdr:to>
      <xdr:col>24</xdr:col>
      <xdr:colOff>63500</xdr:colOff>
      <xdr:row>96</xdr:row>
      <xdr:rowOff>18520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44664"/>
          <a:ext cx="838200" cy="1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56914</xdr:rowOff>
    </xdr:from>
    <xdr:to>
      <xdr:col>19</xdr:col>
      <xdr:colOff>177800</xdr:colOff>
      <xdr:row>96</xdr:row>
      <xdr:rowOff>129794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44664"/>
          <a:ext cx="889000" cy="24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129794</xdr:rowOff>
    </xdr:from>
    <xdr:to>
      <xdr:col>15</xdr:col>
      <xdr:colOff>50800</xdr:colOff>
      <xdr:row>97</xdr:row>
      <xdr:rowOff>21329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88994"/>
          <a:ext cx="889000" cy="6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21329</xdr:rowOff>
    </xdr:from>
    <xdr:to>
      <xdr:col>10</xdr:col>
      <xdr:colOff>114300</xdr:colOff>
      <xdr:row>97</xdr:row>
      <xdr:rowOff>56500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51979"/>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139170</xdr:rowOff>
    </xdr:from>
    <xdr:to>
      <xdr:col>24</xdr:col>
      <xdr:colOff>114300</xdr:colOff>
      <xdr:row>96</xdr:row>
      <xdr:rowOff>69320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162047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7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6114</xdr:rowOff>
    </xdr:from>
    <xdr:to>
      <xdr:col>20</xdr:col>
      <xdr:colOff>38100</xdr:colOff>
      <xdr:row>95</xdr:row>
      <xdr:rowOff>107714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124241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78994</xdr:rowOff>
    </xdr:from>
    <xdr:to>
      <xdr:col>15</xdr:col>
      <xdr:colOff>101600</xdr:colOff>
      <xdr:row>97</xdr:row>
      <xdr:rowOff>9144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3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141979</xdr:rowOff>
    </xdr:from>
    <xdr:to>
      <xdr:col>10</xdr:col>
      <xdr:colOff>165100</xdr:colOff>
      <xdr:row>97</xdr:row>
      <xdr:rowOff>72129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63256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9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5700</xdr:rowOff>
    </xdr:from>
    <xdr:to>
      <xdr:col>6</xdr:col>
      <xdr:colOff>38100</xdr:colOff>
      <xdr:row>97</xdr:row>
      <xdr:rowOff>107300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98427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46663</xdr:rowOff>
    </xdr:from>
    <xdr:to>
      <xdr:col>55</xdr:col>
      <xdr:colOff>0</xdr:colOff>
      <xdr:row>37</xdr:row>
      <xdr:rowOff>90969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90313"/>
          <a:ext cx="838200" cy="4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95946</xdr:rowOff>
    </xdr:from>
    <xdr:to>
      <xdr:col>50</xdr:col>
      <xdr:colOff>114300</xdr:colOff>
      <xdr:row>37</xdr:row>
      <xdr:rowOff>90969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96696"/>
          <a:ext cx="889000" cy="33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95946</xdr:rowOff>
    </xdr:from>
    <xdr:to>
      <xdr:col>45</xdr:col>
      <xdr:colOff>177800</xdr:colOff>
      <xdr:row>37</xdr:row>
      <xdr:rowOff>161489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96696"/>
          <a:ext cx="889000" cy="40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161489</xdr:rowOff>
    </xdr:from>
    <xdr:to>
      <xdr:col>41</xdr:col>
      <xdr:colOff>50800</xdr:colOff>
      <xdr:row>37</xdr:row>
      <xdr:rowOff>162808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05139"/>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167313</xdr:rowOff>
    </xdr:from>
    <xdr:to>
      <xdr:col>55</xdr:col>
      <xdr:colOff>50800</xdr:colOff>
      <xdr:row>37</xdr:row>
      <xdr:rowOff>97463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145740</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1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40169</xdr:rowOff>
    </xdr:from>
    <xdr:to>
      <xdr:col>50</xdr:col>
      <xdr:colOff>165100</xdr:colOff>
      <xdr:row>37</xdr:row>
      <xdr:rowOff>141769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132896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47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45146</xdr:rowOff>
    </xdr:from>
    <xdr:to>
      <xdr:col>46</xdr:col>
      <xdr:colOff>38100</xdr:colOff>
      <xdr:row>35</xdr:row>
      <xdr:rowOff>146746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0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137873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3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110689</xdr:rowOff>
    </xdr:from>
    <xdr:to>
      <xdr:col>41</xdr:col>
      <xdr:colOff>101600</xdr:colOff>
      <xdr:row>38</xdr:row>
      <xdr:rowOff>40839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5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31966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112008</xdr:rowOff>
    </xdr:from>
    <xdr:to>
      <xdr:col>36</xdr:col>
      <xdr:colOff>165100</xdr:colOff>
      <xdr:row>38</xdr:row>
      <xdr:rowOff>42159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556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33285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4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108928</xdr:rowOff>
    </xdr:from>
    <xdr:to>
      <xdr:col>55</xdr:col>
      <xdr:colOff>0</xdr:colOff>
      <xdr:row>58</xdr:row>
      <xdr:rowOff>56919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81578"/>
          <a:ext cx="838200" cy="11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108928</xdr:rowOff>
    </xdr:from>
    <xdr:to>
      <xdr:col>50</xdr:col>
      <xdr:colOff>114300</xdr:colOff>
      <xdr:row>58</xdr:row>
      <xdr:rowOff>40790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81578"/>
          <a:ext cx="889000" cy="10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40790</xdr:rowOff>
    </xdr:from>
    <xdr:to>
      <xdr:col>45</xdr:col>
      <xdr:colOff>177800</xdr:colOff>
      <xdr:row>58</xdr:row>
      <xdr:rowOff>41323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8489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41323</xdr:rowOff>
    </xdr:from>
    <xdr:to>
      <xdr:col>41</xdr:col>
      <xdr:colOff>50800</xdr:colOff>
      <xdr:row>58</xdr:row>
      <xdr:rowOff>99362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85423"/>
          <a:ext cx="889000" cy="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6119</xdr:rowOff>
    </xdr:from>
    <xdr:to>
      <xdr:col>55</xdr:col>
      <xdr:colOff>50800</xdr:colOff>
      <xdr:row>58</xdr:row>
      <xdr:rowOff>107719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155996</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2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58128</xdr:rowOff>
    </xdr:from>
    <xdr:to>
      <xdr:col>50</xdr:col>
      <xdr:colOff>165100</xdr:colOff>
      <xdr:row>57</xdr:row>
      <xdr:rowOff>159728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4805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0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161440</xdr:rowOff>
    </xdr:from>
    <xdr:to>
      <xdr:col>46</xdr:col>
      <xdr:colOff>38100</xdr:colOff>
      <xdr:row>58</xdr:row>
      <xdr:rowOff>91590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108117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70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161973</xdr:rowOff>
    </xdr:from>
    <xdr:to>
      <xdr:col>41</xdr:col>
      <xdr:colOff>101600</xdr:colOff>
      <xdr:row>58</xdr:row>
      <xdr:rowOff>92123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83250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2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48562</xdr:rowOff>
    </xdr:from>
    <xdr:to>
      <xdr:col>36</xdr:col>
      <xdr:colOff>165100</xdr:colOff>
      <xdr:row>58</xdr:row>
      <xdr:rowOff>150162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141289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8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43814</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8364"/>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41763</xdr:rowOff>
    </xdr:from>
    <xdr:to>
      <xdr:col>50</xdr:col>
      <xdr:colOff>114300</xdr:colOff>
      <xdr:row>79</xdr:row>
      <xdr:rowOff>43814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86313"/>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41763</xdr:rowOff>
    </xdr:from>
    <xdr:to>
      <xdr:col>45</xdr:col>
      <xdr:colOff>177800</xdr:colOff>
      <xdr:row>79</xdr:row>
      <xdr:rowOff>42466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86313"/>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160888</xdr:rowOff>
    </xdr:from>
    <xdr:to>
      <xdr:col>41</xdr:col>
      <xdr:colOff>50800</xdr:colOff>
      <xdr:row>79</xdr:row>
      <xdr:rowOff>42466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33988"/>
          <a:ext cx="889000" cy="5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164464</xdr:rowOff>
    </xdr:from>
    <xdr:to>
      <xdr:col>50</xdr:col>
      <xdr:colOff>165100</xdr:colOff>
      <xdr:row>79</xdr:row>
      <xdr:rowOff>94614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85741</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30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162413</xdr:rowOff>
    </xdr:from>
    <xdr:to>
      <xdr:col>46</xdr:col>
      <xdr:colOff>38100</xdr:colOff>
      <xdr:row>79</xdr:row>
      <xdr:rowOff>92563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83690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163116</xdr:rowOff>
    </xdr:from>
    <xdr:to>
      <xdr:col>41</xdr:col>
      <xdr:colOff>101600</xdr:colOff>
      <xdr:row>79</xdr:row>
      <xdr:rowOff>93266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84393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110088</xdr:rowOff>
    </xdr:from>
    <xdr:to>
      <xdr:col>36</xdr:col>
      <xdr:colOff>165100</xdr:colOff>
      <xdr:row>79</xdr:row>
      <xdr:rowOff>40238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56765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5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119811</xdr:rowOff>
    </xdr:from>
    <xdr:to>
      <xdr:col>55</xdr:col>
      <xdr:colOff>0</xdr:colOff>
      <xdr:row>96</xdr:row>
      <xdr:rowOff>121489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236111"/>
          <a:ext cx="838200" cy="3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119811</xdr:rowOff>
    </xdr:from>
    <xdr:to>
      <xdr:col>50</xdr:col>
      <xdr:colOff>114300</xdr:colOff>
      <xdr:row>96</xdr:row>
      <xdr:rowOff>101482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236111"/>
          <a:ext cx="889000" cy="3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87187</xdr:rowOff>
    </xdr:from>
    <xdr:to>
      <xdr:col>45</xdr:col>
      <xdr:colOff>177800</xdr:colOff>
      <xdr:row>96</xdr:row>
      <xdr:rowOff>101482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546387"/>
          <a:ext cx="889000" cy="1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87187</xdr:rowOff>
    </xdr:from>
    <xdr:to>
      <xdr:col>41</xdr:col>
      <xdr:colOff>50800</xdr:colOff>
      <xdr:row>98</xdr:row>
      <xdr:rowOff>90624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46387"/>
          <a:ext cx="889000" cy="3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70689</xdr:rowOff>
    </xdr:from>
    <xdr:to>
      <xdr:col>55</xdr:col>
      <xdr:colOff>50800</xdr:colOff>
      <xdr:row>97</xdr:row>
      <xdr:rowOff>839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93566</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8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69011</xdr:rowOff>
    </xdr:from>
    <xdr:to>
      <xdr:col>50</xdr:col>
      <xdr:colOff>165100</xdr:colOff>
      <xdr:row>94</xdr:row>
      <xdr:rowOff>170611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1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15688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596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50682</xdr:rowOff>
    </xdr:from>
    <xdr:to>
      <xdr:col>46</xdr:col>
      <xdr:colOff>38100</xdr:colOff>
      <xdr:row>96</xdr:row>
      <xdr:rowOff>152282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168809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628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36387</xdr:rowOff>
    </xdr:from>
    <xdr:to>
      <xdr:col>41</xdr:col>
      <xdr:colOff>101600</xdr:colOff>
      <xdr:row>96</xdr:row>
      <xdr:rowOff>137987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154514</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27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39824</xdr:rowOff>
    </xdr:from>
    <xdr:to>
      <xdr:col>36</xdr:col>
      <xdr:colOff>165100</xdr:colOff>
      <xdr:row>98</xdr:row>
      <xdr:rowOff>141424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4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132551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28135</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14685"/>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28135</xdr:rowOff>
    </xdr:from>
    <xdr:to>
      <xdr:col>71</xdr:col>
      <xdr:colOff>177800</xdr:colOff>
      <xdr:row>39</xdr:row>
      <xdr:rowOff>35306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14685"/>
          <a:ext cx="889000" cy="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148785</xdr:rowOff>
    </xdr:from>
    <xdr:to>
      <xdr:col>72</xdr:col>
      <xdr:colOff>38100</xdr:colOff>
      <xdr:row>39</xdr:row>
      <xdr:rowOff>78935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70062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155956</xdr:rowOff>
    </xdr:from>
    <xdr:to>
      <xdr:col>67</xdr:col>
      <xdr:colOff>101600</xdr:colOff>
      <xdr:row>39</xdr:row>
      <xdr:rowOff>86106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77233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25580</xdr:rowOff>
    </xdr:from>
    <xdr:to>
      <xdr:col>85</xdr:col>
      <xdr:colOff>127000</xdr:colOff>
      <xdr:row>77</xdr:row>
      <xdr:rowOff>29141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27230"/>
          <a:ext cx="8382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8243</xdr:rowOff>
    </xdr:from>
    <xdr:to>
      <xdr:col>81</xdr:col>
      <xdr:colOff>50800</xdr:colOff>
      <xdr:row>77</xdr:row>
      <xdr:rowOff>29141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09893"/>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8243</xdr:rowOff>
    </xdr:from>
    <xdr:to>
      <xdr:col>76</xdr:col>
      <xdr:colOff>114300</xdr:colOff>
      <xdr:row>77</xdr:row>
      <xdr:rowOff>155381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09893"/>
          <a:ext cx="889000" cy="1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155381</xdr:rowOff>
    </xdr:from>
    <xdr:to>
      <xdr:col>71</xdr:col>
      <xdr:colOff>177800</xdr:colOff>
      <xdr:row>78</xdr:row>
      <xdr:rowOff>15776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57031"/>
          <a:ext cx="889000" cy="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146230</xdr:rowOff>
    </xdr:from>
    <xdr:to>
      <xdr:col>85</xdr:col>
      <xdr:colOff>177800</xdr:colOff>
      <xdr:row>77</xdr:row>
      <xdr:rowOff>76380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169107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2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149791</xdr:rowOff>
    </xdr:from>
    <xdr:to>
      <xdr:col>81</xdr:col>
      <xdr:colOff>101600</xdr:colOff>
      <xdr:row>77</xdr:row>
      <xdr:rowOff>79941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96469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9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128893</xdr:rowOff>
    </xdr:from>
    <xdr:to>
      <xdr:col>76</xdr:col>
      <xdr:colOff>165100</xdr:colOff>
      <xdr:row>77</xdr:row>
      <xdr:rowOff>59043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75571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93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104581</xdr:rowOff>
    </xdr:from>
    <xdr:to>
      <xdr:col>72</xdr:col>
      <xdr:colOff>38100</xdr:colOff>
      <xdr:row>78</xdr:row>
      <xdr:rowOff>34731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25858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9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136426</xdr:rowOff>
    </xdr:from>
    <xdr:to>
      <xdr:col>67</xdr:col>
      <xdr:colOff>101600</xdr:colOff>
      <xdr:row>78</xdr:row>
      <xdr:rowOff>66576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57703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36268</xdr:rowOff>
    </xdr:from>
    <xdr:to>
      <xdr:col>85</xdr:col>
      <xdr:colOff>127000</xdr:colOff>
      <xdr:row>99</xdr:row>
      <xdr:rowOff>36306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7009818"/>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36268</xdr:rowOff>
    </xdr:from>
    <xdr:to>
      <xdr:col>81</xdr:col>
      <xdr:colOff>50800</xdr:colOff>
      <xdr:row>99</xdr:row>
      <xdr:rowOff>36362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7009818"/>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11176</xdr:rowOff>
    </xdr:from>
    <xdr:to>
      <xdr:col>76</xdr:col>
      <xdr:colOff>114300</xdr:colOff>
      <xdr:row>99</xdr:row>
      <xdr:rowOff>36362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84726"/>
          <a:ext cx="889000" cy="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169825</xdr:rowOff>
    </xdr:from>
    <xdr:to>
      <xdr:col>71</xdr:col>
      <xdr:colOff>177800</xdr:colOff>
      <xdr:row>99</xdr:row>
      <xdr:rowOff>11176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7192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156956</xdr:rowOff>
    </xdr:from>
    <xdr:to>
      <xdr:col>85</xdr:col>
      <xdr:colOff>177800</xdr:colOff>
      <xdr:row>99</xdr:row>
      <xdr:rowOff>87106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71883</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7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156918</xdr:rowOff>
    </xdr:from>
    <xdr:to>
      <xdr:col>81</xdr:col>
      <xdr:colOff>101600</xdr:colOff>
      <xdr:row>99</xdr:row>
      <xdr:rowOff>87068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78195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70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157012</xdr:rowOff>
    </xdr:from>
    <xdr:to>
      <xdr:col>76</xdr:col>
      <xdr:colOff>165100</xdr:colOff>
      <xdr:row>99</xdr:row>
      <xdr:rowOff>87162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78289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5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131826</xdr:rowOff>
    </xdr:from>
    <xdr:to>
      <xdr:col>72</xdr:col>
      <xdr:colOff>38100</xdr:colOff>
      <xdr:row>99</xdr:row>
      <xdr:rowOff>61976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53103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2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119025</xdr:rowOff>
    </xdr:from>
    <xdr:to>
      <xdr:col>67</xdr:col>
      <xdr:colOff>101600</xdr:colOff>
      <xdr:row>99</xdr:row>
      <xdr:rowOff>49175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40302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89157</xdr:rowOff>
    </xdr:from>
    <xdr:to>
      <xdr:col>116</xdr:col>
      <xdr:colOff>63500</xdr:colOff>
      <xdr:row>38</xdr:row>
      <xdr:rowOff>129093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04257"/>
          <a:ext cx="8382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89157</xdr:rowOff>
    </xdr:from>
    <xdr:to>
      <xdr:col>111</xdr:col>
      <xdr:colOff>177800</xdr:colOff>
      <xdr:row>38</xdr:row>
      <xdr:rowOff>102370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04257"/>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131472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102370</xdr:rowOff>
    </xdr:from>
    <xdr:to>
      <xdr:col>107</xdr:col>
      <xdr:colOff>50800</xdr:colOff>
      <xdr:row>38</xdr:row>
      <xdr:rowOff>113777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17470"/>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98278</xdr:rowOff>
    </xdr:from>
    <xdr:to>
      <xdr:col>102</xdr:col>
      <xdr:colOff>114300</xdr:colOff>
      <xdr:row>38</xdr:row>
      <xdr:rowOff>113777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13378"/>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78293</xdr:rowOff>
    </xdr:from>
    <xdr:to>
      <xdr:col>116</xdr:col>
      <xdr:colOff>114300</xdr:colOff>
      <xdr:row>39</xdr:row>
      <xdr:rowOff>8443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38357</xdr:rowOff>
    </xdr:from>
    <xdr:to>
      <xdr:col>112</xdr:col>
      <xdr:colOff>38100</xdr:colOff>
      <xdr:row>38</xdr:row>
      <xdr:rowOff>139957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156484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32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51570</xdr:rowOff>
    </xdr:from>
    <xdr:to>
      <xdr:col>107</xdr:col>
      <xdr:colOff>101600</xdr:colOff>
      <xdr:row>38</xdr:row>
      <xdr:rowOff>153170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5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144297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5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62977</xdr:rowOff>
    </xdr:from>
    <xdr:to>
      <xdr:col>102</xdr:col>
      <xdr:colOff>165100</xdr:colOff>
      <xdr:row>38</xdr:row>
      <xdr:rowOff>164577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155704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67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47478</xdr:rowOff>
    </xdr:from>
    <xdr:to>
      <xdr:col>98</xdr:col>
      <xdr:colOff>38100</xdr:colOff>
      <xdr:row>38</xdr:row>
      <xdr:rowOff>149078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140205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65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130771</xdr:rowOff>
    </xdr:from>
    <xdr:to>
      <xdr:col>116</xdr:col>
      <xdr:colOff>63500</xdr:colOff>
      <xdr:row>58</xdr:row>
      <xdr:rowOff>130959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4871"/>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128712</xdr:rowOff>
    </xdr:from>
    <xdr:to>
      <xdr:col>111</xdr:col>
      <xdr:colOff>177800</xdr:colOff>
      <xdr:row>58</xdr:row>
      <xdr:rowOff>130959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2812"/>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127788</xdr:rowOff>
    </xdr:from>
    <xdr:to>
      <xdr:col>107</xdr:col>
      <xdr:colOff>50800</xdr:colOff>
      <xdr:row>58</xdr:row>
      <xdr:rowOff>128712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1888"/>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127788</xdr:rowOff>
    </xdr:from>
    <xdr:to>
      <xdr:col>102</xdr:col>
      <xdr:colOff>114300</xdr:colOff>
      <xdr:row>58</xdr:row>
      <xdr:rowOff>128064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1888"/>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79971</xdr:rowOff>
    </xdr:from>
    <xdr:to>
      <xdr:col>116</xdr:col>
      <xdr:colOff>114300</xdr:colOff>
      <xdr:row>59</xdr:row>
      <xdr:rowOff>10121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80159</xdr:rowOff>
    </xdr:from>
    <xdr:to>
      <xdr:col>112</xdr:col>
      <xdr:colOff>38100</xdr:colOff>
      <xdr:row>59</xdr:row>
      <xdr:rowOff>10309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1436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77912</xdr:rowOff>
    </xdr:from>
    <xdr:to>
      <xdr:col>107</xdr:col>
      <xdr:colOff>101600</xdr:colOff>
      <xdr:row>59</xdr:row>
      <xdr:rowOff>8062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24589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9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76988</xdr:rowOff>
    </xdr:from>
    <xdr:to>
      <xdr:col>102</xdr:col>
      <xdr:colOff>165100</xdr:colOff>
      <xdr:row>59</xdr:row>
      <xdr:rowOff>7138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23665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77264</xdr:rowOff>
    </xdr:from>
    <xdr:to>
      <xdr:col>98</xdr:col>
      <xdr:colOff>38100</xdr:colOff>
      <xdr:row>59</xdr:row>
      <xdr:rowOff>7414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23941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29363</xdr:rowOff>
    </xdr:from>
    <xdr:to>
      <xdr:col>116</xdr:col>
      <xdr:colOff>63500</xdr:colOff>
      <xdr:row>72</xdr:row>
      <xdr:rowOff>107836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373763"/>
          <a:ext cx="838200" cy="7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107836</xdr:rowOff>
    </xdr:from>
    <xdr:to>
      <xdr:col>111</xdr:col>
      <xdr:colOff>177800</xdr:colOff>
      <xdr:row>72</xdr:row>
      <xdr:rowOff>130022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452236"/>
          <a:ext cx="889000" cy="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130022</xdr:rowOff>
    </xdr:from>
    <xdr:to>
      <xdr:col>107</xdr:col>
      <xdr:colOff>50800</xdr:colOff>
      <xdr:row>73</xdr:row>
      <xdr:rowOff>15049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474422"/>
          <a:ext cx="889000" cy="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15049</xdr:rowOff>
    </xdr:from>
    <xdr:to>
      <xdr:col>102</xdr:col>
      <xdr:colOff>114300</xdr:colOff>
      <xdr:row>73</xdr:row>
      <xdr:rowOff>73444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530899"/>
          <a:ext cx="889000" cy="5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150013</xdr:rowOff>
    </xdr:from>
    <xdr:to>
      <xdr:col>116</xdr:col>
      <xdr:colOff>114300</xdr:colOff>
      <xdr:row>72</xdr:row>
      <xdr:rowOff>80163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3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1440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17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57036</xdr:rowOff>
    </xdr:from>
    <xdr:to>
      <xdr:col>112</xdr:col>
      <xdr:colOff>38100</xdr:colOff>
      <xdr:row>72</xdr:row>
      <xdr:rowOff>158636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4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3713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79222</xdr:rowOff>
    </xdr:from>
    <xdr:to>
      <xdr:col>107</xdr:col>
      <xdr:colOff>101600</xdr:colOff>
      <xdr:row>73</xdr:row>
      <xdr:rowOff>9372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4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25899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19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135699</xdr:rowOff>
    </xdr:from>
    <xdr:to>
      <xdr:col>102</xdr:col>
      <xdr:colOff>165100</xdr:colOff>
      <xdr:row>73</xdr:row>
      <xdr:rowOff>65849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4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82376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2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22644</xdr:rowOff>
    </xdr:from>
    <xdr:to>
      <xdr:col>98</xdr:col>
      <xdr:colOff>38100</xdr:colOff>
      <xdr:row>73</xdr:row>
      <xdr:rowOff>124244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140771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７２２，７１０円となっている。増額となった主な項目は、物件費、補助費等となっている。物件費は、住民一人当たりのコストが８９，９７２円で、前年度から２６，６４３円増となっている。これは、新庁舎移転に伴って備品を購入したこと、燃料費の高騰による各施設の光熱水費、燃料費が増となったことなどによるものである。補助費等は、住民一人当たりのコストが１２０，９８９円で、前年度から１３，５６７円増となっている。これは、一部事務組合に対する負担金が増となったことによるものであ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特に、秋田県町村電算システム共同事業組合（以下、組合という。）への負担金について、令和３年度中に組合の財政調整基金を廃止するため、財政調整基金全額を取崩して、構成町村の負担金額を減額する特殊な処理を行っていた。令和４年度には、令和３年度のような特殊な処理が行われなかったため、令和３年度と比べて増となっている。</a:t>
          </a:r>
        </a:p>
        <a:p>
          <a:r>
            <a:rPr kumimoji="1" lang="ja-JP" altLang="en-US" sz="1300">
              <a:latin typeface="ＭＳ Ｐゴシック" panose="020B0600070205080204" pitchFamily="50" charset="-128"/>
              <a:ea typeface="ＭＳ Ｐゴシック" panose="020B0600070205080204" pitchFamily="50" charset="-128"/>
            </a:rPr>
            <a:t>　減額となった主な項目は、扶助費、普通建設事業費（うち更新整備）となっている。扶助費は、住民一人当たりのコストが８４，６３２円で、１２，２２３円の減となっている。これは、養護老人ホームへの入居者がいなくなったことにより、老人福祉施設に対する負担金が減となったものである。普通建設事業費（うち更新整備）は、住民一人当たりのコストが１１４，７８０円で、前年度から９０，４４０円の減となっている。これは、新庁舎建設事業において、令和３年度で本体工事が完了し、令和４年度は解体工事の実施となったことにより、事業費が減少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臨時的な歳出の増減による大きな変動が見られるが、経常的な歳出についても見直しを実施し、財政の健全化に努める。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5,376
5,348
17.00
4,095,594
3,885,286
203,357
2,306,264
3,082,282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45593</xdr:rowOff>
    </xdr:from>
    <xdr:to>
      <xdr:col>24</xdr:col>
      <xdr:colOff>63500</xdr:colOff>
      <xdr:row>34</xdr:row>
      <xdr:rowOff>82359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74893"/>
          <a:ext cx="8382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82359</xdr:rowOff>
    </xdr:from>
    <xdr:to>
      <xdr:col>19</xdr:col>
      <xdr:colOff>177800</xdr:colOff>
      <xdr:row>34</xdr:row>
      <xdr:rowOff>136842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11659"/>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136842</xdr:rowOff>
    </xdr:from>
    <xdr:to>
      <xdr:col>15</xdr:col>
      <xdr:colOff>50800</xdr:colOff>
      <xdr:row>34</xdr:row>
      <xdr:rowOff>142367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66142"/>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101981</xdr:rowOff>
    </xdr:from>
    <xdr:to>
      <xdr:col>10</xdr:col>
      <xdr:colOff>114300</xdr:colOff>
      <xdr:row>34</xdr:row>
      <xdr:rowOff>142367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1281"/>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166243</xdr:rowOff>
    </xdr:from>
    <xdr:to>
      <xdr:col>24</xdr:col>
      <xdr:colOff>114300</xdr:colOff>
      <xdr:row>34</xdr:row>
      <xdr:rowOff>96393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17670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31559</xdr:rowOff>
    </xdr:from>
    <xdr:to>
      <xdr:col>20</xdr:col>
      <xdr:colOff>38100</xdr:colOff>
      <xdr:row>34</xdr:row>
      <xdr:rowOff>133159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149686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3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86042</xdr:rowOff>
    </xdr:from>
    <xdr:to>
      <xdr:col>15</xdr:col>
      <xdr:colOff>101600</xdr:colOff>
      <xdr:row>35</xdr:row>
      <xdr:rowOff>16192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32719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9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91567</xdr:rowOff>
    </xdr:from>
    <xdr:to>
      <xdr:col>10</xdr:col>
      <xdr:colOff>165100</xdr:colOff>
      <xdr:row>35</xdr:row>
      <xdr:rowOff>21717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38244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51181</xdr:rowOff>
    </xdr:from>
    <xdr:to>
      <xdr:col>6</xdr:col>
      <xdr:colOff>38100</xdr:colOff>
      <xdr:row>34</xdr:row>
      <xdr:rowOff>152781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169308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5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33513</xdr:rowOff>
    </xdr:from>
    <xdr:to>
      <xdr:col>24</xdr:col>
      <xdr:colOff>63500</xdr:colOff>
      <xdr:row>58</xdr:row>
      <xdr:rowOff>120207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77613"/>
          <a:ext cx="838200" cy="8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33513</xdr:rowOff>
    </xdr:from>
    <xdr:to>
      <xdr:col>19</xdr:col>
      <xdr:colOff>177800</xdr:colOff>
      <xdr:row>58</xdr:row>
      <xdr:rowOff>34395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7761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34395</xdr:rowOff>
    </xdr:from>
    <xdr:to>
      <xdr:col>15</xdr:col>
      <xdr:colOff>50800</xdr:colOff>
      <xdr:row>58</xdr:row>
      <xdr:rowOff>149675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8495"/>
          <a:ext cx="889000" cy="1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149675</xdr:rowOff>
    </xdr:from>
    <xdr:to>
      <xdr:col>10</xdr:col>
      <xdr:colOff>114300</xdr:colOff>
      <xdr:row>58</xdr:row>
      <xdr:rowOff>151673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93775"/>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69407</xdr:rowOff>
    </xdr:from>
    <xdr:to>
      <xdr:col>24</xdr:col>
      <xdr:colOff>114300</xdr:colOff>
      <xdr:row>58</xdr:row>
      <xdr:rowOff>171007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155784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154163</xdr:rowOff>
    </xdr:from>
    <xdr:to>
      <xdr:col>20</xdr:col>
      <xdr:colOff>38100</xdr:colOff>
      <xdr:row>58</xdr:row>
      <xdr:rowOff>84313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100840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0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155045</xdr:rowOff>
    </xdr:from>
    <xdr:to>
      <xdr:col>15</xdr:col>
      <xdr:colOff>101600</xdr:colOff>
      <xdr:row>58</xdr:row>
      <xdr:rowOff>85195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76322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2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98875</xdr:rowOff>
    </xdr:from>
    <xdr:to>
      <xdr:col>10</xdr:col>
      <xdr:colOff>165100</xdr:colOff>
      <xdr:row>59</xdr:row>
      <xdr:rowOff>29025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4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20152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3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100873</xdr:rowOff>
    </xdr:from>
    <xdr:to>
      <xdr:col>6</xdr:col>
      <xdr:colOff>38100</xdr:colOff>
      <xdr:row>59</xdr:row>
      <xdr:rowOff>31023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22150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57927</xdr:rowOff>
    </xdr:from>
    <xdr:to>
      <xdr:col>24</xdr:col>
      <xdr:colOff>63500</xdr:colOff>
      <xdr:row>76</xdr:row>
      <xdr:rowOff>129426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88127"/>
          <a:ext cx="838200" cy="7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57927</xdr:rowOff>
    </xdr:from>
    <xdr:to>
      <xdr:col>19</xdr:col>
      <xdr:colOff>177800</xdr:colOff>
      <xdr:row>77</xdr:row>
      <xdr:rowOff>69782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88127"/>
          <a:ext cx="889000" cy="18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69782</xdr:rowOff>
    </xdr:from>
    <xdr:to>
      <xdr:col>15</xdr:col>
      <xdr:colOff>50800</xdr:colOff>
      <xdr:row>77</xdr:row>
      <xdr:rowOff>129609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71432"/>
          <a:ext cx="889000" cy="5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129609</xdr:rowOff>
    </xdr:from>
    <xdr:to>
      <xdr:col>10</xdr:col>
      <xdr:colOff>114300</xdr:colOff>
      <xdr:row>78</xdr:row>
      <xdr:rowOff>38542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1259"/>
          <a:ext cx="889000" cy="8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78626</xdr:rowOff>
    </xdr:from>
    <xdr:to>
      <xdr:col>24</xdr:col>
      <xdr:colOff>114300</xdr:colOff>
      <xdr:row>77</xdr:row>
      <xdr:rowOff>8776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57053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7127</xdr:rowOff>
    </xdr:from>
    <xdr:to>
      <xdr:col>20</xdr:col>
      <xdr:colOff>38100</xdr:colOff>
      <xdr:row>76</xdr:row>
      <xdr:rowOff>108727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99854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3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18982</xdr:rowOff>
    </xdr:from>
    <xdr:to>
      <xdr:col>15</xdr:col>
      <xdr:colOff>101600</xdr:colOff>
      <xdr:row>77</xdr:row>
      <xdr:rowOff>120582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2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111709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1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78809</xdr:rowOff>
    </xdr:from>
    <xdr:to>
      <xdr:col>10</xdr:col>
      <xdr:colOff>165100</xdr:colOff>
      <xdr:row>78</xdr:row>
      <xdr:rowOff>8959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159192</xdr:rowOff>
    </xdr:from>
    <xdr:to>
      <xdr:col>6</xdr:col>
      <xdr:colOff>38100</xdr:colOff>
      <xdr:row>78</xdr:row>
      <xdr:rowOff>89342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80469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159761</xdr:rowOff>
    </xdr:from>
    <xdr:to>
      <xdr:col>24</xdr:col>
      <xdr:colOff>63500</xdr:colOff>
      <xdr:row>98</xdr:row>
      <xdr:rowOff>161629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61861"/>
          <a:ext cx="8382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159761</xdr:rowOff>
    </xdr:from>
    <xdr:to>
      <xdr:col>19</xdr:col>
      <xdr:colOff>177800</xdr:colOff>
      <xdr:row>98</xdr:row>
      <xdr:rowOff>170988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61861"/>
          <a:ext cx="8890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170988</xdr:rowOff>
    </xdr:from>
    <xdr:to>
      <xdr:col>15</xdr:col>
      <xdr:colOff>50800</xdr:colOff>
      <xdr:row>99</xdr:row>
      <xdr:rowOff>2550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73088"/>
          <a:ext cx="8890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168123</xdr:rowOff>
    </xdr:from>
    <xdr:to>
      <xdr:col>10</xdr:col>
      <xdr:colOff>114300</xdr:colOff>
      <xdr:row>99</xdr:row>
      <xdr:rowOff>2550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70223"/>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110829</xdr:rowOff>
    </xdr:from>
    <xdr:to>
      <xdr:col>24</xdr:col>
      <xdr:colOff>114300</xdr:colOff>
      <xdr:row>99</xdr:row>
      <xdr:rowOff>40979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25756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108961</xdr:rowOff>
    </xdr:from>
    <xdr:to>
      <xdr:col>20</xdr:col>
      <xdr:colOff>38100</xdr:colOff>
      <xdr:row>99</xdr:row>
      <xdr:rowOff>39111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30238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120188</xdr:rowOff>
    </xdr:from>
    <xdr:to>
      <xdr:col>15</xdr:col>
      <xdr:colOff>101600</xdr:colOff>
      <xdr:row>99</xdr:row>
      <xdr:rowOff>50338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41465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123200</xdr:rowOff>
    </xdr:from>
    <xdr:to>
      <xdr:col>10</xdr:col>
      <xdr:colOff>165100</xdr:colOff>
      <xdr:row>99</xdr:row>
      <xdr:rowOff>53350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44477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117323</xdr:rowOff>
    </xdr:from>
    <xdr:to>
      <xdr:col>6</xdr:col>
      <xdr:colOff>38100</xdr:colOff>
      <xdr:row>99</xdr:row>
      <xdr:rowOff>47473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38600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129184</xdr:rowOff>
    </xdr:from>
    <xdr:to>
      <xdr:col>55</xdr:col>
      <xdr:colOff>0</xdr:colOff>
      <xdr:row>38</xdr:row>
      <xdr:rowOff>131470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442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131470</xdr:rowOff>
    </xdr:from>
    <xdr:to>
      <xdr:col>50</xdr:col>
      <xdr:colOff>114300</xdr:colOff>
      <xdr:row>38</xdr:row>
      <xdr:rowOff>132979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46570"/>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131836</xdr:rowOff>
    </xdr:from>
    <xdr:to>
      <xdr:col>45</xdr:col>
      <xdr:colOff>177800</xdr:colOff>
      <xdr:row>38</xdr:row>
      <xdr:rowOff>132979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469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119080</xdr:rowOff>
    </xdr:from>
    <xdr:to>
      <xdr:col>41</xdr:col>
      <xdr:colOff>50800</xdr:colOff>
      <xdr:row>38</xdr:row>
      <xdr:rowOff>131836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34180"/>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78384</xdr:rowOff>
    </xdr:from>
    <xdr:to>
      <xdr:col>55</xdr:col>
      <xdr:colOff>50800</xdr:colOff>
      <xdr:row>39</xdr:row>
      <xdr:rowOff>8534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21149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80670</xdr:rowOff>
    </xdr:from>
    <xdr:to>
      <xdr:col>50</xdr:col>
      <xdr:colOff>165100</xdr:colOff>
      <xdr:row>39</xdr:row>
      <xdr:rowOff>10820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8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82179</xdr:rowOff>
    </xdr:from>
    <xdr:to>
      <xdr:col>46</xdr:col>
      <xdr:colOff>38100</xdr:colOff>
      <xdr:row>39</xdr:row>
      <xdr:rowOff>12329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3456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90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81036</xdr:rowOff>
    </xdr:from>
    <xdr:to>
      <xdr:col>41</xdr:col>
      <xdr:colOff>101600</xdr:colOff>
      <xdr:row>39</xdr:row>
      <xdr:rowOff>11186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2313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8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68280</xdr:rowOff>
    </xdr:from>
    <xdr:to>
      <xdr:col>36</xdr:col>
      <xdr:colOff>165100</xdr:colOff>
      <xdr:row>38</xdr:row>
      <xdr:rowOff>169880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161007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7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80965</xdr:rowOff>
    </xdr:from>
    <xdr:to>
      <xdr:col>55</xdr:col>
      <xdr:colOff>0</xdr:colOff>
      <xdr:row>58</xdr:row>
      <xdr:rowOff>83137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25065"/>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57679</xdr:rowOff>
    </xdr:from>
    <xdr:to>
      <xdr:col>50</xdr:col>
      <xdr:colOff>114300</xdr:colOff>
      <xdr:row>58</xdr:row>
      <xdr:rowOff>83137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01779"/>
          <a:ext cx="889000" cy="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57679</xdr:rowOff>
    </xdr:from>
    <xdr:to>
      <xdr:col>45</xdr:col>
      <xdr:colOff>177800</xdr:colOff>
      <xdr:row>58</xdr:row>
      <xdr:rowOff>84371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01779"/>
          <a:ext cx="889000" cy="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84371</xdr:rowOff>
    </xdr:from>
    <xdr:to>
      <xdr:col>41</xdr:col>
      <xdr:colOff>50800</xdr:colOff>
      <xdr:row>58</xdr:row>
      <xdr:rowOff>95645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28471"/>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30165</xdr:rowOff>
    </xdr:from>
    <xdr:to>
      <xdr:col>55</xdr:col>
      <xdr:colOff>50800</xdr:colOff>
      <xdr:row>58</xdr:row>
      <xdr:rowOff>131765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133453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32337</xdr:rowOff>
    </xdr:from>
    <xdr:to>
      <xdr:col>50</xdr:col>
      <xdr:colOff>165100</xdr:colOff>
      <xdr:row>58</xdr:row>
      <xdr:rowOff>133937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7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125064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6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6879</xdr:rowOff>
    </xdr:from>
    <xdr:to>
      <xdr:col>46</xdr:col>
      <xdr:colOff>38100</xdr:colOff>
      <xdr:row>58</xdr:row>
      <xdr:rowOff>108479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99606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4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33571</xdr:rowOff>
    </xdr:from>
    <xdr:to>
      <xdr:col>41</xdr:col>
      <xdr:colOff>101600</xdr:colOff>
      <xdr:row>58</xdr:row>
      <xdr:rowOff>135171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126298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7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44845</xdr:rowOff>
    </xdr:from>
    <xdr:to>
      <xdr:col>36</xdr:col>
      <xdr:colOff>165100</xdr:colOff>
      <xdr:row>58</xdr:row>
      <xdr:rowOff>146445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137572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80615</xdr:rowOff>
    </xdr:from>
    <xdr:to>
      <xdr:col>55</xdr:col>
      <xdr:colOff>0</xdr:colOff>
      <xdr:row>78</xdr:row>
      <xdr:rowOff>119027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53715"/>
          <a:ext cx="838200" cy="3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78459</xdr:rowOff>
    </xdr:from>
    <xdr:to>
      <xdr:col>50</xdr:col>
      <xdr:colOff>114300</xdr:colOff>
      <xdr:row>78</xdr:row>
      <xdr:rowOff>119027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51559"/>
          <a:ext cx="889000" cy="4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78459</xdr:rowOff>
    </xdr:from>
    <xdr:to>
      <xdr:col>45</xdr:col>
      <xdr:colOff>177800</xdr:colOff>
      <xdr:row>78</xdr:row>
      <xdr:rowOff>146828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51559"/>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146828</xdr:rowOff>
    </xdr:from>
    <xdr:to>
      <xdr:col>41</xdr:col>
      <xdr:colOff>50800</xdr:colOff>
      <xdr:row>78</xdr:row>
      <xdr:rowOff>156204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19928"/>
          <a:ext cx="889000" cy="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29815</xdr:rowOff>
    </xdr:from>
    <xdr:to>
      <xdr:col>55</xdr:col>
      <xdr:colOff>50800</xdr:colOff>
      <xdr:row>78</xdr:row>
      <xdr:rowOff>131415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8242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68227</xdr:rowOff>
    </xdr:from>
    <xdr:to>
      <xdr:col>50</xdr:col>
      <xdr:colOff>165100</xdr:colOff>
      <xdr:row>78</xdr:row>
      <xdr:rowOff>169827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4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160954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3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27659</xdr:rowOff>
    </xdr:from>
    <xdr:to>
      <xdr:col>46</xdr:col>
      <xdr:colOff>38100</xdr:colOff>
      <xdr:row>78</xdr:row>
      <xdr:rowOff>129259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120386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9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96028</xdr:rowOff>
    </xdr:from>
    <xdr:to>
      <xdr:col>41</xdr:col>
      <xdr:colOff>101600</xdr:colOff>
      <xdr:row>79</xdr:row>
      <xdr:rowOff>26178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17305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105404</xdr:rowOff>
    </xdr:from>
    <xdr:to>
      <xdr:col>36</xdr:col>
      <xdr:colOff>165100</xdr:colOff>
      <xdr:row>79</xdr:row>
      <xdr:rowOff>35554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26681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131110</xdr:rowOff>
    </xdr:from>
    <xdr:to>
      <xdr:col>55</xdr:col>
      <xdr:colOff>0</xdr:colOff>
      <xdr:row>97</xdr:row>
      <xdr:rowOff>33373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90310"/>
          <a:ext cx="838200" cy="7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9572</xdr:rowOff>
    </xdr:from>
    <xdr:to>
      <xdr:col>50</xdr:col>
      <xdr:colOff>114300</xdr:colOff>
      <xdr:row>97</xdr:row>
      <xdr:rowOff>33373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40222"/>
          <a:ext cx="889000" cy="2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55868</xdr:rowOff>
    </xdr:from>
    <xdr:to>
      <xdr:col>45</xdr:col>
      <xdr:colOff>177800</xdr:colOff>
      <xdr:row>97</xdr:row>
      <xdr:rowOff>9572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15068"/>
          <a:ext cx="889000" cy="12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55868</xdr:rowOff>
    </xdr:from>
    <xdr:to>
      <xdr:col>41</xdr:col>
      <xdr:colOff>50800</xdr:colOff>
      <xdr:row>97</xdr:row>
      <xdr:rowOff>3231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15068"/>
          <a:ext cx="889000" cy="1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80310</xdr:rowOff>
    </xdr:from>
    <xdr:to>
      <xdr:col>55</xdr:col>
      <xdr:colOff>50800</xdr:colOff>
      <xdr:row>97</xdr:row>
      <xdr:rowOff>10460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58737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154023</xdr:rowOff>
    </xdr:from>
    <xdr:to>
      <xdr:col>50</xdr:col>
      <xdr:colOff>165100</xdr:colOff>
      <xdr:row>97</xdr:row>
      <xdr:rowOff>84173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1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75300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130222</xdr:rowOff>
    </xdr:from>
    <xdr:to>
      <xdr:col>46</xdr:col>
      <xdr:colOff>38100</xdr:colOff>
      <xdr:row>97</xdr:row>
      <xdr:rowOff>60372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51499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5068</xdr:rowOff>
    </xdr:from>
    <xdr:to>
      <xdr:col>41</xdr:col>
      <xdr:colOff>101600</xdr:colOff>
      <xdr:row>96</xdr:row>
      <xdr:rowOff>106668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123195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123881</xdr:rowOff>
    </xdr:from>
    <xdr:to>
      <xdr:col>36</xdr:col>
      <xdr:colOff>165100</xdr:colOff>
      <xdr:row>97</xdr:row>
      <xdr:rowOff>54031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8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45158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7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146939</xdr:rowOff>
    </xdr:from>
    <xdr:to>
      <xdr:col>85</xdr:col>
      <xdr:colOff>127000</xdr:colOff>
      <xdr:row>37</xdr:row>
      <xdr:rowOff>98457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19139"/>
          <a:ext cx="838200" cy="12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98457</xdr:rowOff>
    </xdr:from>
    <xdr:to>
      <xdr:col>81</xdr:col>
      <xdr:colOff>50800</xdr:colOff>
      <xdr:row>37</xdr:row>
      <xdr:rowOff>140862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42107"/>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140862</xdr:rowOff>
    </xdr:from>
    <xdr:to>
      <xdr:col>76</xdr:col>
      <xdr:colOff>114300</xdr:colOff>
      <xdr:row>38</xdr:row>
      <xdr:rowOff>2883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84512"/>
          <a:ext cx="889000" cy="3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138004</xdr:rowOff>
    </xdr:from>
    <xdr:to>
      <xdr:col>71</xdr:col>
      <xdr:colOff>177800</xdr:colOff>
      <xdr:row>38</xdr:row>
      <xdr:rowOff>2883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481654"/>
          <a:ext cx="889000" cy="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96139</xdr:rowOff>
    </xdr:from>
    <xdr:to>
      <xdr:col>85</xdr:col>
      <xdr:colOff>177800</xdr:colOff>
      <xdr:row>37</xdr:row>
      <xdr:rowOff>26289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119016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47657</xdr:rowOff>
    </xdr:from>
    <xdr:to>
      <xdr:col>81</xdr:col>
      <xdr:colOff>101600</xdr:colOff>
      <xdr:row>37</xdr:row>
      <xdr:rowOff>149257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9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140384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90062</xdr:rowOff>
    </xdr:from>
    <xdr:to>
      <xdr:col>76</xdr:col>
      <xdr:colOff>165100</xdr:colOff>
      <xdr:row>38</xdr:row>
      <xdr:rowOff>20212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3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11339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2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123533</xdr:rowOff>
    </xdr:from>
    <xdr:to>
      <xdr:col>72</xdr:col>
      <xdr:colOff>38100</xdr:colOff>
      <xdr:row>38</xdr:row>
      <xdr:rowOff>53683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44810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87204</xdr:rowOff>
    </xdr:from>
    <xdr:to>
      <xdr:col>67</xdr:col>
      <xdr:colOff>101600</xdr:colOff>
      <xdr:row>38</xdr:row>
      <xdr:rowOff>17354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8482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62654</xdr:rowOff>
    </xdr:from>
    <xdr:to>
      <xdr:col>85</xdr:col>
      <xdr:colOff>127000</xdr:colOff>
      <xdr:row>58</xdr:row>
      <xdr:rowOff>22245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35304"/>
          <a:ext cx="838200" cy="13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161082</xdr:rowOff>
    </xdr:from>
    <xdr:to>
      <xdr:col>81</xdr:col>
      <xdr:colOff>50800</xdr:colOff>
      <xdr:row>58</xdr:row>
      <xdr:rowOff>22245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33732"/>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11890</xdr:rowOff>
    </xdr:from>
    <xdr:to>
      <xdr:col>76</xdr:col>
      <xdr:colOff>114300</xdr:colOff>
      <xdr:row>57</xdr:row>
      <xdr:rowOff>161082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84540"/>
          <a:ext cx="889000" cy="14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11890</xdr:rowOff>
    </xdr:from>
    <xdr:to>
      <xdr:col>71</xdr:col>
      <xdr:colOff>177800</xdr:colOff>
      <xdr:row>57</xdr:row>
      <xdr:rowOff>57621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84540"/>
          <a:ext cx="889000" cy="4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11854</xdr:rowOff>
    </xdr:from>
    <xdr:to>
      <xdr:col>85</xdr:col>
      <xdr:colOff>177800</xdr:colOff>
      <xdr:row>57</xdr:row>
      <xdr:rowOff>113454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161731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142895</xdr:rowOff>
    </xdr:from>
    <xdr:to>
      <xdr:col>81</xdr:col>
      <xdr:colOff>101600</xdr:colOff>
      <xdr:row>58</xdr:row>
      <xdr:rowOff>73045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64172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110282</xdr:rowOff>
    </xdr:from>
    <xdr:to>
      <xdr:col>76</xdr:col>
      <xdr:colOff>165100</xdr:colOff>
      <xdr:row>58</xdr:row>
      <xdr:rowOff>40432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31559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132540</xdr:rowOff>
    </xdr:from>
    <xdr:to>
      <xdr:col>72</xdr:col>
      <xdr:colOff>38100</xdr:colOff>
      <xdr:row>57</xdr:row>
      <xdr:rowOff>62690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79217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6821</xdr:rowOff>
    </xdr:from>
    <xdr:to>
      <xdr:col>67</xdr:col>
      <xdr:colOff>101600</xdr:colOff>
      <xdr:row>57</xdr:row>
      <xdr:rowOff>108421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7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124948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5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28136</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72686"/>
          <a:ext cx="889000" cy="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28136</xdr:rowOff>
    </xdr:from>
    <xdr:to>
      <xdr:col>71</xdr:col>
      <xdr:colOff>177800</xdr:colOff>
      <xdr:row>79</xdr:row>
      <xdr:rowOff>35306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72686"/>
          <a:ext cx="8890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148786</xdr:rowOff>
    </xdr:from>
    <xdr:to>
      <xdr:col>72</xdr:col>
      <xdr:colOff>38100</xdr:colOff>
      <xdr:row>79</xdr:row>
      <xdr:rowOff>78936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70063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155956</xdr:rowOff>
    </xdr:from>
    <xdr:to>
      <xdr:col>67</xdr:col>
      <xdr:colOff>101600</xdr:colOff>
      <xdr:row>79</xdr:row>
      <xdr:rowOff>86106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77233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25580</xdr:rowOff>
    </xdr:from>
    <xdr:to>
      <xdr:col>85</xdr:col>
      <xdr:colOff>127000</xdr:colOff>
      <xdr:row>97</xdr:row>
      <xdr:rowOff>29141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56230"/>
          <a:ext cx="8382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8243</xdr:rowOff>
    </xdr:from>
    <xdr:to>
      <xdr:col>81</xdr:col>
      <xdr:colOff>50800</xdr:colOff>
      <xdr:row>97</xdr:row>
      <xdr:rowOff>29141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38893"/>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8243</xdr:rowOff>
    </xdr:from>
    <xdr:to>
      <xdr:col>76</xdr:col>
      <xdr:colOff>114300</xdr:colOff>
      <xdr:row>97</xdr:row>
      <xdr:rowOff>155381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38893"/>
          <a:ext cx="889000" cy="1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155381</xdr:rowOff>
    </xdr:from>
    <xdr:to>
      <xdr:col>71</xdr:col>
      <xdr:colOff>177800</xdr:colOff>
      <xdr:row>98</xdr:row>
      <xdr:rowOff>15776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86031"/>
          <a:ext cx="889000" cy="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146230</xdr:rowOff>
    </xdr:from>
    <xdr:to>
      <xdr:col>85</xdr:col>
      <xdr:colOff>177800</xdr:colOff>
      <xdr:row>97</xdr:row>
      <xdr:rowOff>76380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169107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5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149791</xdr:rowOff>
    </xdr:from>
    <xdr:to>
      <xdr:col>81</xdr:col>
      <xdr:colOff>101600</xdr:colOff>
      <xdr:row>97</xdr:row>
      <xdr:rowOff>79941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96468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128893</xdr:rowOff>
    </xdr:from>
    <xdr:to>
      <xdr:col>76</xdr:col>
      <xdr:colOff>165100</xdr:colOff>
      <xdr:row>97</xdr:row>
      <xdr:rowOff>59043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75570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3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104581</xdr:rowOff>
    </xdr:from>
    <xdr:to>
      <xdr:col>72</xdr:col>
      <xdr:colOff>38100</xdr:colOff>
      <xdr:row>98</xdr:row>
      <xdr:rowOff>34731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25858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136426</xdr:rowOff>
    </xdr:from>
    <xdr:to>
      <xdr:col>67</xdr:col>
      <xdr:colOff>101600</xdr:colOff>
      <xdr:row>98</xdr:row>
      <xdr:rowOff>66576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57703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額となっている主なものは、商工費、土木費、教育費である。商工費については、住民一人当たりのコストが３５，５０８円で、前年度から１０，０８２円増となっている。これは、新型コロナウイルス感染拡大に伴う経済対策として支給した地域商品券交付事業による増などである。土木費については、住民一人当たりのコストが７６，８７９円で、前年度から１６，１２３円の増となっている。これは、町道八郎潟駅東西線改良事業などの町道整備に係る事業費などの増によるものである。教育費については、住民一人当たりのコストが８５，２２２円で、前年度から３４，３９４円の増となっている。これは、併設校の長寿命化工事の実施によるものである。</a:t>
          </a:r>
        </a:p>
        <a:p>
          <a:r>
            <a:rPr kumimoji="1" lang="ja-JP" altLang="en-US" sz="1300">
              <a:latin typeface="ＭＳ Ｐゴシック" panose="020B0600070205080204" pitchFamily="50" charset="-128"/>
              <a:ea typeface="ＭＳ Ｐゴシック" panose="020B0600070205080204" pitchFamily="50" charset="-128"/>
            </a:rPr>
            <a:t>　減額となった主なものは、総務費、民生費である。総務費については、住民一人当たりのコストが１２５，５８１円で、前年度から１１３，７７２円の減となっている。これは、新庁舎建設事業において、令和３年度に本体工事が完了し、令和４年度は解体工事の実施であったため、事業費が減となったことなどによるものである。民生費については、住民一人当たりのコストが１７４，０７３円で、前年度から１０，９４７円の減となっている。これは、住民税非課税世帯への臨時特別給付金及び子育て世帯への臨時特別給付金の減などによるものである。</a:t>
          </a:r>
        </a:p>
        <a:p>
          <a:r>
            <a:rPr kumimoji="1" lang="ja-JP" altLang="en-US" sz="1300">
              <a:latin typeface="ＭＳ Ｐゴシック" panose="020B0600070205080204" pitchFamily="50" charset="-128"/>
              <a:ea typeface="ＭＳ Ｐゴシック" panose="020B0600070205080204" pitchFamily="50" charset="-128"/>
            </a:rPr>
            <a:t>　教育費については、今後も</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海洋センタープールなど複数の施設の改修の検討が必要な時期が近付いているため、内容や事業規模を精査し、適切な支出に努めたい。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財政調整基金残高については、標準財政規模比で前年度比</a:t>
          </a:r>
          <a:r>
            <a:rPr kumimoji="1" lang="en-US" altLang="ja-JP" sz="1200">
              <a:latin typeface="ＭＳ ゴシック" pitchFamily="49" charset="-128"/>
              <a:ea typeface="ＭＳ ゴシック" pitchFamily="49" charset="-128"/>
            </a:rPr>
            <a:t>4.14</a:t>
          </a:r>
          <a:r>
            <a:rPr kumimoji="1" lang="ja-JP" altLang="en-US" sz="1200">
              <a:latin typeface="ＭＳ ゴシック" pitchFamily="49" charset="-128"/>
              <a:ea typeface="ＭＳ ゴシック" pitchFamily="49" charset="-128"/>
            </a:rPr>
            <a:t>％減の</a:t>
          </a:r>
          <a:r>
            <a:rPr kumimoji="1" lang="en-US" altLang="ja-JP" sz="1200">
              <a:latin typeface="ＭＳ ゴシック" pitchFamily="49" charset="-128"/>
              <a:ea typeface="ＭＳ ゴシック" pitchFamily="49" charset="-128"/>
            </a:rPr>
            <a:t>96.96</a:t>
          </a:r>
          <a:r>
            <a:rPr kumimoji="1" lang="ja-JP" altLang="en-US" sz="1200">
              <a:latin typeface="ＭＳ ゴシック" pitchFamily="49" charset="-128"/>
              <a:ea typeface="ＭＳ ゴシック" pitchFamily="49" charset="-128"/>
            </a:rPr>
            <a:t>％となっている。これは、役場新庁舎建設事業の関連工事の実施による財源不足を補うため、基金を取崩したことによるものである。 </a:t>
          </a:r>
        </a:p>
        <a:p>
          <a:r>
            <a:rPr kumimoji="1" lang="ja-JP" altLang="en-US" sz="1200">
              <a:latin typeface="ＭＳ ゴシック" pitchFamily="49" charset="-128"/>
              <a:ea typeface="ＭＳ ゴシック" pitchFamily="49" charset="-128"/>
            </a:rPr>
            <a:t>　実質収支額について、実質収支は前年度比で約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百万円の増となった。標準財政規模比は前年度比</a:t>
          </a:r>
          <a:r>
            <a:rPr kumimoji="1" lang="en-US" altLang="ja-JP" sz="1200">
              <a:latin typeface="ＭＳ ゴシック" pitchFamily="49" charset="-128"/>
              <a:ea typeface="ＭＳ ゴシック" pitchFamily="49" charset="-128"/>
            </a:rPr>
            <a:t>0.26</a:t>
          </a:r>
          <a:r>
            <a:rPr kumimoji="1" lang="ja-JP" altLang="en-US" sz="1200">
              <a:latin typeface="ＭＳ ゴシック" pitchFamily="49" charset="-128"/>
              <a:ea typeface="ＭＳ ゴシック" pitchFamily="49" charset="-128"/>
            </a:rPr>
            <a:t>％の増となっている。これは、分子の実質収支の増と、分母の臨時財政対策債発行可能額の減によるものである。</a:t>
          </a:r>
        </a:p>
        <a:p>
          <a:r>
            <a:rPr kumimoji="1" lang="ja-JP" altLang="en-US" sz="1200">
              <a:latin typeface="ＭＳ ゴシック" pitchFamily="49" charset="-128"/>
              <a:ea typeface="ＭＳ ゴシック" pitchFamily="49" charset="-128"/>
            </a:rPr>
            <a:t>　実質単年度収支については、積立金取崩し額が約</a:t>
          </a:r>
          <a:r>
            <a:rPr kumimoji="1" lang="en-US" altLang="ja-JP" sz="1200">
              <a:latin typeface="ＭＳ ゴシック" pitchFamily="49" charset="-128"/>
              <a:ea typeface="ＭＳ ゴシック" pitchFamily="49" charset="-128"/>
            </a:rPr>
            <a:t>99</a:t>
          </a:r>
          <a:r>
            <a:rPr kumimoji="1" lang="ja-JP" altLang="en-US" sz="1200">
              <a:latin typeface="ＭＳ ゴシック" pitchFamily="49" charset="-128"/>
              <a:ea typeface="ＭＳ ゴシック" pitchFamily="49" charset="-128"/>
            </a:rPr>
            <a:t>百万円の増となり、標準財政規模比が</a:t>
          </a:r>
          <a:r>
            <a:rPr kumimoji="1" lang="en-US" altLang="ja-JP" sz="1200">
              <a:latin typeface="ＭＳ ゴシック" pitchFamily="49" charset="-128"/>
              <a:ea typeface="ＭＳ ゴシック" pitchFamily="49" charset="-128"/>
            </a:rPr>
            <a:t>2.91</a:t>
          </a:r>
          <a:r>
            <a:rPr kumimoji="1" lang="ja-JP" altLang="en-US" sz="1200">
              <a:latin typeface="ＭＳ ゴシック" pitchFamily="49" charset="-128"/>
              <a:ea typeface="ＭＳ ゴシック" pitchFamily="49" charset="-128"/>
            </a:rPr>
            <a:t>％の減となっている。 </a:t>
          </a:r>
        </a:p>
        <a:p>
          <a:r>
            <a:rPr kumimoji="1" lang="ja-JP" altLang="en-US" sz="1200">
              <a:latin typeface="ＭＳ ゴシック" pitchFamily="49" charset="-128"/>
              <a:ea typeface="ＭＳ ゴシック" pitchFamily="49" charset="-128"/>
            </a:rPr>
            <a:t>　今後も国県補助事業の活用による歳入の確保、経費削減に努める。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後期高齢者医療特別会計を除くすべての会計は黒字となっている。</a:t>
          </a:r>
        </a:p>
        <a:p>
          <a:r>
            <a:rPr kumimoji="1" lang="ja-JP" altLang="en-US" sz="1400">
              <a:latin typeface="ＭＳ ゴシック" pitchFamily="49" charset="-128"/>
              <a:ea typeface="ＭＳ ゴシック" pitchFamily="49" charset="-128"/>
            </a:rPr>
            <a:t>　一般会計については、実質収支は前年度比で約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百万円の増となり、臨時財政対策債発行可能額が前年度に比べ減となっているため標準財政規模が前年度比</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％の増となっている。</a:t>
          </a:r>
        </a:p>
        <a:p>
          <a:r>
            <a:rPr kumimoji="1" lang="ja-JP" altLang="en-US" sz="1400">
              <a:latin typeface="ＭＳ ゴシック" pitchFamily="49" charset="-128"/>
              <a:ea typeface="ＭＳ ゴシック" pitchFamily="49" charset="-128"/>
            </a:rPr>
            <a:t>　後期高齢者医療特別会計については、令和４年度に保険料還付金を過払いしていたことで赤字となっている。これは、令和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年度に前年度繰上充用金を充当して赤字解消している。</a:t>
          </a:r>
        </a:p>
        <a:p>
          <a:r>
            <a:rPr kumimoji="1" lang="ja-JP" altLang="en-US" sz="1400">
              <a:latin typeface="ＭＳ ゴシック" pitchFamily="49" charset="-128"/>
              <a:ea typeface="ＭＳ ゴシック" pitchFamily="49" charset="-128"/>
            </a:rPr>
            <a:t>　上水道特別会計については、流動資産の増加により黒字が標準財政規模比で</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％増加している。</a:t>
          </a:r>
        </a:p>
        <a:p>
          <a:r>
            <a:rPr kumimoji="1" lang="ja-JP" altLang="en-US" sz="1400">
              <a:latin typeface="ＭＳ ゴシック" pitchFamily="49" charset="-128"/>
              <a:ea typeface="ＭＳ ゴシック" pitchFamily="49" charset="-128"/>
            </a:rPr>
            <a:t>　公共下水道事業特別会計については、翌年度に繰り越すべき財源が前年度に比べて増加したことにより、実質収支額が減少し、標準財政規模比が</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4095594</v>
      </c>
      <c r="BO4" s="371"/>
      <c r="BP4" s="371"/>
      <c r="BQ4" s="371"/>
      <c r="BR4" s="371"/>
      <c r="BS4" s="371"/>
      <c r="BT4" s="371"/>
      <c r="BU4" s="372"/>
      <c r="BV4" s="370">
        <v>4493976</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8.8000000000000007</v>
      </c>
      <c r="CU4" s="377"/>
      <c r="CV4" s="377"/>
      <c r="CW4" s="377"/>
      <c r="CX4" s="377"/>
      <c r="CY4" s="377"/>
      <c r="CZ4" s="377"/>
      <c r="DA4" s="378"/>
      <c r="DB4" s="376">
        <v>8.6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3885286</v>
      </c>
      <c r="BO5" s="439"/>
      <c r="BP5" s="439"/>
      <c r="BQ5" s="439"/>
      <c r="BR5" s="439"/>
      <c r="BS5" s="439"/>
      <c r="BT5" s="439"/>
      <c r="BU5" s="440"/>
      <c r="BV5" s="438">
        <v>4283513</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83.4</v>
      </c>
      <c r="CU5" s="405"/>
      <c r="CV5" s="405"/>
      <c r="CW5" s="405"/>
      <c r="CX5" s="405"/>
      <c r="CY5" s="405"/>
      <c r="CZ5" s="405"/>
      <c r="DA5" s="406"/>
      <c r="DB5" s="404">
        <v>83.1</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210308</v>
      </c>
      <c r="BO6" s="439"/>
      <c r="BP6" s="439"/>
      <c r="BQ6" s="439"/>
      <c r="BR6" s="439"/>
      <c r="BS6" s="439"/>
      <c r="BT6" s="439"/>
      <c r="BU6" s="440"/>
      <c r="BV6" s="438">
        <v>210463</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83.4</v>
      </c>
      <c r="CU6" s="445"/>
      <c r="CV6" s="445"/>
      <c r="CW6" s="445"/>
      <c r="CX6" s="445"/>
      <c r="CY6" s="445"/>
      <c r="CZ6" s="445"/>
      <c r="DA6" s="446"/>
      <c r="DB6" s="444">
        <v>83.1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95</v>
      </c>
      <c r="AV7" s="434"/>
      <c r="AW7" s="434"/>
      <c r="AX7" s="434"/>
      <c r="AY7" s="435" t="s">
        <v>107</v>
      </c>
      <c r="AZ7" s="436"/>
      <c r="BA7" s="436"/>
      <c r="BB7" s="436"/>
      <c r="BC7" s="436"/>
      <c r="BD7" s="436"/>
      <c r="BE7" s="436"/>
      <c r="BF7" s="436"/>
      <c r="BG7" s="436"/>
      <c r="BH7" s="436"/>
      <c r="BI7" s="436"/>
      <c r="BJ7" s="436"/>
      <c r="BK7" s="436"/>
      <c r="BL7" s="436"/>
      <c r="BM7" s="437"/>
      <c r="BN7" s="438">
        <v>6951</v>
      </c>
      <c r="BO7" s="439"/>
      <c r="BP7" s="439"/>
      <c r="BQ7" s="439"/>
      <c r="BR7" s="439"/>
      <c r="BS7" s="439"/>
      <c r="BT7" s="439"/>
      <c r="BU7" s="440"/>
      <c r="BV7" s="438">
        <v>9924</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2306264</v>
      </c>
      <c r="CU7" s="439"/>
      <c r="CV7" s="439"/>
      <c r="CW7" s="439"/>
      <c r="CX7" s="439"/>
      <c r="CY7" s="439"/>
      <c r="CZ7" s="439"/>
      <c r="DA7" s="440"/>
      <c r="DB7" s="438">
        <v>2342959</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103</v>
      </c>
      <c r="AV8" s="434"/>
      <c r="AW8" s="434"/>
      <c r="AX8" s="434"/>
      <c r="AY8" s="435" t="s">
        <v>110</v>
      </c>
      <c r="AZ8" s="436"/>
      <c r="BA8" s="436"/>
      <c r="BB8" s="436"/>
      <c r="BC8" s="436"/>
      <c r="BD8" s="436"/>
      <c r="BE8" s="436"/>
      <c r="BF8" s="436"/>
      <c r="BG8" s="436"/>
      <c r="BH8" s="436"/>
      <c r="BI8" s="436"/>
      <c r="BJ8" s="436"/>
      <c r="BK8" s="436"/>
      <c r="BL8" s="436"/>
      <c r="BM8" s="437"/>
      <c r="BN8" s="438">
        <v>203357</v>
      </c>
      <c r="BO8" s="439"/>
      <c r="BP8" s="439"/>
      <c r="BQ8" s="439"/>
      <c r="BR8" s="439"/>
      <c r="BS8" s="439"/>
      <c r="BT8" s="439"/>
      <c r="BU8" s="440"/>
      <c r="BV8" s="438">
        <v>200539</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0.24</v>
      </c>
      <c r="CU8" s="448"/>
      <c r="CV8" s="448"/>
      <c r="CW8" s="448"/>
      <c r="CX8" s="448"/>
      <c r="CY8" s="448"/>
      <c r="CZ8" s="448"/>
      <c r="DA8" s="449"/>
      <c r="DB8" s="447">
        <v>0.25</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5583</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95</v>
      </c>
      <c r="AV9" s="434"/>
      <c r="AW9" s="434"/>
      <c r="AX9" s="434"/>
      <c r="AY9" s="435" t="s">
        <v>116</v>
      </c>
      <c r="AZ9" s="436"/>
      <c r="BA9" s="436"/>
      <c r="BB9" s="436"/>
      <c r="BC9" s="436"/>
      <c r="BD9" s="436"/>
      <c r="BE9" s="436"/>
      <c r="BF9" s="436"/>
      <c r="BG9" s="436"/>
      <c r="BH9" s="436"/>
      <c r="BI9" s="436"/>
      <c r="BJ9" s="436"/>
      <c r="BK9" s="436"/>
      <c r="BL9" s="436"/>
      <c r="BM9" s="437"/>
      <c r="BN9" s="438">
        <v>2818</v>
      </c>
      <c r="BO9" s="439"/>
      <c r="BP9" s="439"/>
      <c r="BQ9" s="439"/>
      <c r="BR9" s="439"/>
      <c r="BS9" s="439"/>
      <c r="BT9" s="439"/>
      <c r="BU9" s="440"/>
      <c r="BV9" s="438">
        <v>-27217</v>
      </c>
      <c r="BW9" s="439"/>
      <c r="BX9" s="439"/>
      <c r="BY9" s="439"/>
      <c r="BZ9" s="439"/>
      <c r="CA9" s="439"/>
      <c r="CB9" s="439"/>
      <c r="CC9" s="440"/>
      <c r="CD9" s="441" t="s">
        <v>117</v>
      </c>
      <c r="CE9" s="442"/>
      <c r="CF9" s="442"/>
      <c r="CG9" s="442"/>
      <c r="CH9" s="442"/>
      <c r="CI9" s="442"/>
      <c r="CJ9" s="442"/>
      <c r="CK9" s="442"/>
      <c r="CL9" s="442"/>
      <c r="CM9" s="442"/>
      <c r="CN9" s="442"/>
      <c r="CO9" s="442"/>
      <c r="CP9" s="442"/>
      <c r="CQ9" s="442"/>
      <c r="CR9" s="442"/>
      <c r="CS9" s="443"/>
      <c r="CT9" s="404">
        <v>16.899999999999999</v>
      </c>
      <c r="CU9" s="405"/>
      <c r="CV9" s="405"/>
      <c r="CW9" s="405"/>
      <c r="CX9" s="405"/>
      <c r="CY9" s="405"/>
      <c r="CZ9" s="405"/>
      <c r="DA9" s="406"/>
      <c r="DB9" s="404">
        <v>17.7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1"/>
      <c r="N10" s="431"/>
      <c r="O10" s="431"/>
      <c r="P10" s="431"/>
      <c r="Q10" s="432"/>
      <c r="R10" s="458">
        <v>6080</v>
      </c>
      <c r="S10" s="459"/>
      <c r="T10" s="459"/>
      <c r="U10" s="459"/>
      <c r="V10" s="460"/>
      <c r="W10" s="395"/>
      <c r="X10" s="396"/>
      <c r="Y10" s="396"/>
      <c r="Z10" s="396"/>
      <c r="AA10" s="396"/>
      <c r="AB10" s="396"/>
      <c r="AC10" s="396"/>
      <c r="AD10" s="396"/>
      <c r="AE10" s="396"/>
      <c r="AF10" s="396"/>
      <c r="AG10" s="396"/>
      <c r="AH10" s="396"/>
      <c r="AI10" s="396"/>
      <c r="AJ10" s="396"/>
      <c r="AK10" s="396"/>
      <c r="AL10" s="399"/>
      <c r="AM10" s="430" t="s">
        <v>119</v>
      </c>
      <c r="AN10" s="431"/>
      <c r="AO10" s="431"/>
      <c r="AP10" s="431"/>
      <c r="AQ10" s="431"/>
      <c r="AR10" s="431"/>
      <c r="AS10" s="431"/>
      <c r="AT10" s="432"/>
      <c r="AU10" s="433" t="s">
        <v>120</v>
      </c>
      <c r="AV10" s="434"/>
      <c r="AW10" s="434"/>
      <c r="AX10" s="434"/>
      <c r="AY10" s="435" t="s">
        <v>121</v>
      </c>
      <c r="AZ10" s="436"/>
      <c r="BA10" s="436"/>
      <c r="BB10" s="436"/>
      <c r="BC10" s="436"/>
      <c r="BD10" s="436"/>
      <c r="BE10" s="436"/>
      <c r="BF10" s="436"/>
      <c r="BG10" s="436"/>
      <c r="BH10" s="436"/>
      <c r="BI10" s="436"/>
      <c r="BJ10" s="436"/>
      <c r="BK10" s="436"/>
      <c r="BL10" s="436"/>
      <c r="BM10" s="437"/>
      <c r="BN10" s="438">
        <v>2232</v>
      </c>
      <c r="BO10" s="439"/>
      <c r="BP10" s="439"/>
      <c r="BQ10" s="439"/>
      <c r="BR10" s="439"/>
      <c r="BS10" s="439"/>
      <c r="BT10" s="439"/>
      <c r="BU10" s="440"/>
      <c r="BV10" s="438">
        <v>1384</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95</v>
      </c>
      <c r="AV11" s="434"/>
      <c r="AW11" s="434"/>
      <c r="AX11" s="434"/>
      <c r="AY11" s="435" t="s">
        <v>126</v>
      </c>
      <c r="AZ11" s="436"/>
      <c r="BA11" s="436"/>
      <c r="BB11" s="436"/>
      <c r="BC11" s="436"/>
      <c r="BD11" s="436"/>
      <c r="BE11" s="436"/>
      <c r="BF11" s="436"/>
      <c r="BG11" s="436"/>
      <c r="BH11" s="436"/>
      <c r="BI11" s="436"/>
      <c r="BJ11" s="436"/>
      <c r="BK11" s="436"/>
      <c r="BL11" s="436"/>
      <c r="BM11" s="437"/>
      <c r="BN11" s="438">
        <v>144996</v>
      </c>
      <c r="BO11" s="439"/>
      <c r="BP11" s="439"/>
      <c r="BQ11" s="439"/>
      <c r="BR11" s="439"/>
      <c r="BS11" s="439"/>
      <c r="BT11" s="439"/>
      <c r="BU11" s="440"/>
      <c r="BV11" s="438">
        <v>145516</v>
      </c>
      <c r="BW11" s="439"/>
      <c r="BX11" s="439"/>
      <c r="BY11" s="439"/>
      <c r="BZ11" s="439"/>
      <c r="CA11" s="439"/>
      <c r="CB11" s="439"/>
      <c r="CC11" s="440"/>
      <c r="CD11" s="441" t="s">
        <v>127</v>
      </c>
      <c r="CE11" s="442"/>
      <c r="CF11" s="442"/>
      <c r="CG11" s="442"/>
      <c r="CH11" s="442"/>
      <c r="CI11" s="442"/>
      <c r="CJ11" s="442"/>
      <c r="CK11" s="442"/>
      <c r="CL11" s="442"/>
      <c r="CM11" s="442"/>
      <c r="CN11" s="442"/>
      <c r="CO11" s="442"/>
      <c r="CP11" s="442"/>
      <c r="CQ11" s="442"/>
      <c r="CR11" s="442"/>
      <c r="CS11" s="443"/>
      <c r="CT11" s="447" t="s">
        <v>128</v>
      </c>
      <c r="CU11" s="448"/>
      <c r="CV11" s="448"/>
      <c r="CW11" s="448"/>
      <c r="CX11" s="448"/>
      <c r="CY11" s="448"/>
      <c r="CZ11" s="448"/>
      <c r="DA11" s="449"/>
      <c r="DB11" s="447" t="s">
        <v>128</v>
      </c>
      <c r="DC11" s="448"/>
      <c r="DD11" s="448"/>
      <c r="DE11" s="448"/>
      <c r="DF11" s="448"/>
      <c r="DG11" s="448"/>
      <c r="DH11" s="448"/>
      <c r="DI11" s="449"/>
    </row>
    <row r="12" spans="1:119" ht="18.75" customHeight="1" x14ac:dyDescent="0.15">
      <c r="A12" s="181"/>
      <c r="B12" s="467" t="s">
        <v>129</v>
      </c>
      <c r="C12" s="468"/>
      <c r="D12" s="468"/>
      <c r="E12" s="468"/>
      <c r="F12" s="468"/>
      <c r="G12" s="468"/>
      <c r="H12" s="468"/>
      <c r="I12" s="468"/>
      <c r="J12" s="468"/>
      <c r="K12" s="469"/>
      <c r="L12" s="476" t="s">
        <v>130</v>
      </c>
      <c r="M12" s="477"/>
      <c r="N12" s="477"/>
      <c r="O12" s="477"/>
      <c r="P12" s="477"/>
      <c r="Q12" s="478"/>
      <c r="R12" s="479">
        <v>5376</v>
      </c>
      <c r="S12" s="480"/>
      <c r="T12" s="480"/>
      <c r="U12" s="480"/>
      <c r="V12" s="481"/>
      <c r="W12" s="482" t="s">
        <v>1</v>
      </c>
      <c r="X12" s="434"/>
      <c r="Y12" s="434"/>
      <c r="Z12" s="434"/>
      <c r="AA12" s="434"/>
      <c r="AB12" s="483"/>
      <c r="AC12" s="484" t="s">
        <v>131</v>
      </c>
      <c r="AD12" s="485"/>
      <c r="AE12" s="485"/>
      <c r="AF12" s="485"/>
      <c r="AG12" s="486"/>
      <c r="AH12" s="484" t="s">
        <v>132</v>
      </c>
      <c r="AI12" s="485"/>
      <c r="AJ12" s="485"/>
      <c r="AK12" s="485"/>
      <c r="AL12" s="487"/>
      <c r="AM12" s="430" t="s">
        <v>133</v>
      </c>
      <c r="AN12" s="431"/>
      <c r="AO12" s="431"/>
      <c r="AP12" s="431"/>
      <c r="AQ12" s="431"/>
      <c r="AR12" s="431"/>
      <c r="AS12" s="431"/>
      <c r="AT12" s="432"/>
      <c r="AU12" s="433" t="s">
        <v>134</v>
      </c>
      <c r="AV12" s="434"/>
      <c r="AW12" s="434"/>
      <c r="AX12" s="434"/>
      <c r="AY12" s="435" t="s">
        <v>135</v>
      </c>
      <c r="AZ12" s="436"/>
      <c r="BA12" s="436"/>
      <c r="BB12" s="436"/>
      <c r="BC12" s="436"/>
      <c r="BD12" s="436"/>
      <c r="BE12" s="436"/>
      <c r="BF12" s="436"/>
      <c r="BG12" s="436"/>
      <c r="BH12" s="436"/>
      <c r="BI12" s="436"/>
      <c r="BJ12" s="436"/>
      <c r="BK12" s="436"/>
      <c r="BL12" s="436"/>
      <c r="BM12" s="437"/>
      <c r="BN12" s="438">
        <v>134769</v>
      </c>
      <c r="BO12" s="439"/>
      <c r="BP12" s="439"/>
      <c r="BQ12" s="439"/>
      <c r="BR12" s="439"/>
      <c r="BS12" s="439"/>
      <c r="BT12" s="439"/>
      <c r="BU12" s="440"/>
      <c r="BV12" s="438">
        <v>35953</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128</v>
      </c>
      <c r="CU12" s="448"/>
      <c r="CV12" s="448"/>
      <c r="CW12" s="448"/>
      <c r="CX12" s="448"/>
      <c r="CY12" s="448"/>
      <c r="CZ12" s="448"/>
      <c r="DA12" s="449"/>
      <c r="DB12" s="447" t="s">
        <v>137</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5348</v>
      </c>
      <c r="S13" s="492"/>
      <c r="T13" s="492"/>
      <c r="U13" s="492"/>
      <c r="V13" s="493"/>
      <c r="W13" s="417" t="s">
        <v>139</v>
      </c>
      <c r="X13" s="418"/>
      <c r="Y13" s="418"/>
      <c r="Z13" s="418"/>
      <c r="AA13" s="418"/>
      <c r="AB13" s="408"/>
      <c r="AC13" s="458">
        <v>282</v>
      </c>
      <c r="AD13" s="459"/>
      <c r="AE13" s="459"/>
      <c r="AF13" s="459"/>
      <c r="AG13" s="501"/>
      <c r="AH13" s="458">
        <v>324</v>
      </c>
      <c r="AI13" s="459"/>
      <c r="AJ13" s="459"/>
      <c r="AK13" s="459"/>
      <c r="AL13" s="460"/>
      <c r="AM13" s="430" t="s">
        <v>140</v>
      </c>
      <c r="AN13" s="431"/>
      <c r="AO13" s="431"/>
      <c r="AP13" s="431"/>
      <c r="AQ13" s="431"/>
      <c r="AR13" s="431"/>
      <c r="AS13" s="431"/>
      <c r="AT13" s="432"/>
      <c r="AU13" s="433" t="s">
        <v>120</v>
      </c>
      <c r="AV13" s="434"/>
      <c r="AW13" s="434"/>
      <c r="AX13" s="434"/>
      <c r="AY13" s="435" t="s">
        <v>141</v>
      </c>
      <c r="AZ13" s="436"/>
      <c r="BA13" s="436"/>
      <c r="BB13" s="436"/>
      <c r="BC13" s="436"/>
      <c r="BD13" s="436"/>
      <c r="BE13" s="436"/>
      <c r="BF13" s="436"/>
      <c r="BG13" s="436"/>
      <c r="BH13" s="436"/>
      <c r="BI13" s="436"/>
      <c r="BJ13" s="436"/>
      <c r="BK13" s="436"/>
      <c r="BL13" s="436"/>
      <c r="BM13" s="437"/>
      <c r="BN13" s="438">
        <v>15277</v>
      </c>
      <c r="BO13" s="439"/>
      <c r="BP13" s="439"/>
      <c r="BQ13" s="439"/>
      <c r="BR13" s="439"/>
      <c r="BS13" s="439"/>
      <c r="BT13" s="439"/>
      <c r="BU13" s="440"/>
      <c r="BV13" s="438">
        <v>83730</v>
      </c>
      <c r="BW13" s="439"/>
      <c r="BX13" s="439"/>
      <c r="BY13" s="439"/>
      <c r="BZ13" s="439"/>
      <c r="CA13" s="439"/>
      <c r="CB13" s="439"/>
      <c r="CC13" s="440"/>
      <c r="CD13" s="441" t="s">
        <v>142</v>
      </c>
      <c r="CE13" s="442"/>
      <c r="CF13" s="442"/>
      <c r="CG13" s="442"/>
      <c r="CH13" s="442"/>
      <c r="CI13" s="442"/>
      <c r="CJ13" s="442"/>
      <c r="CK13" s="442"/>
      <c r="CL13" s="442"/>
      <c r="CM13" s="442"/>
      <c r="CN13" s="442"/>
      <c r="CO13" s="442"/>
      <c r="CP13" s="442"/>
      <c r="CQ13" s="442"/>
      <c r="CR13" s="442"/>
      <c r="CS13" s="443"/>
      <c r="CT13" s="404">
        <v>11.5</v>
      </c>
      <c r="CU13" s="405"/>
      <c r="CV13" s="405"/>
      <c r="CW13" s="405"/>
      <c r="CX13" s="405"/>
      <c r="CY13" s="405"/>
      <c r="CZ13" s="405"/>
      <c r="DA13" s="406"/>
      <c r="DB13" s="404">
        <v>11.7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5491</v>
      </c>
      <c r="S14" s="492"/>
      <c r="T14" s="492"/>
      <c r="U14" s="492"/>
      <c r="V14" s="493"/>
      <c r="W14" s="397"/>
      <c r="X14" s="398"/>
      <c r="Y14" s="398"/>
      <c r="Z14" s="398"/>
      <c r="AA14" s="398"/>
      <c r="AB14" s="387"/>
      <c r="AC14" s="494">
        <v>10.6</v>
      </c>
      <c r="AD14" s="495"/>
      <c r="AE14" s="495"/>
      <c r="AF14" s="495"/>
      <c r="AG14" s="496"/>
      <c r="AH14" s="494">
        <v>11.3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144</v>
      </c>
      <c r="CE14" s="503"/>
      <c r="CF14" s="503"/>
      <c r="CG14" s="503"/>
      <c r="CH14" s="503"/>
      <c r="CI14" s="503"/>
      <c r="CJ14" s="503"/>
      <c r="CK14" s="503"/>
      <c r="CL14" s="503"/>
      <c r="CM14" s="503"/>
      <c r="CN14" s="503"/>
      <c r="CO14" s="503"/>
      <c r="CP14" s="503"/>
      <c r="CQ14" s="503"/>
      <c r="CR14" s="503"/>
      <c r="CS14" s="504"/>
      <c r="CT14" s="505" t="s">
        <v>137</v>
      </c>
      <c r="CU14" s="506"/>
      <c r="CV14" s="506"/>
      <c r="CW14" s="506"/>
      <c r="CX14" s="506"/>
      <c r="CY14" s="506"/>
      <c r="CZ14" s="506"/>
      <c r="DA14" s="507"/>
      <c r="DB14" s="505" t="s">
        <v>128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145</v>
      </c>
      <c r="N15" s="499"/>
      <c r="O15" s="499"/>
      <c r="P15" s="499"/>
      <c r="Q15" s="500"/>
      <c r="R15" s="491">
        <v>5467</v>
      </c>
      <c r="S15" s="492"/>
      <c r="T15" s="492"/>
      <c r="U15" s="492"/>
      <c r="V15" s="493"/>
      <c r="W15" s="417" t="s">
        <v>146</v>
      </c>
      <c r="X15" s="418"/>
      <c r="Y15" s="418"/>
      <c r="Z15" s="418"/>
      <c r="AA15" s="418"/>
      <c r="AB15" s="408"/>
      <c r="AC15" s="458">
        <v>577</v>
      </c>
      <c r="AD15" s="459"/>
      <c r="AE15" s="459"/>
      <c r="AF15" s="459"/>
      <c r="AG15" s="501"/>
      <c r="AH15" s="458">
        <v>646</v>
      </c>
      <c r="AI15" s="459"/>
      <c r="AJ15" s="459"/>
      <c r="AK15" s="459"/>
      <c r="AL15" s="460"/>
      <c r="AM15" s="430"/>
      <c r="AN15" s="431"/>
      <c r="AO15" s="431"/>
      <c r="AP15" s="431"/>
      <c r="AQ15" s="431"/>
      <c r="AR15" s="431"/>
      <c r="AS15" s="431"/>
      <c r="AT15" s="432"/>
      <c r="AU15" s="433"/>
      <c r="AV15" s="434"/>
      <c r="AW15" s="434"/>
      <c r="AX15" s="434"/>
      <c r="AY15" s="367" t="s">
        <v>147</v>
      </c>
      <c r="AZ15" s="368"/>
      <c r="BA15" s="368"/>
      <c r="BB15" s="368"/>
      <c r="BC15" s="368"/>
      <c r="BD15" s="368"/>
      <c r="BE15" s="368"/>
      <c r="BF15" s="368"/>
      <c r="BG15" s="368"/>
      <c r="BH15" s="368"/>
      <c r="BI15" s="368"/>
      <c r="BJ15" s="368"/>
      <c r="BK15" s="368"/>
      <c r="BL15" s="368"/>
      <c r="BM15" s="369"/>
      <c r="BN15" s="370">
        <v>512355</v>
      </c>
      <c r="BO15" s="371"/>
      <c r="BP15" s="371"/>
      <c r="BQ15" s="371"/>
      <c r="BR15" s="371"/>
      <c r="BS15" s="371"/>
      <c r="BT15" s="371"/>
      <c r="BU15" s="372"/>
      <c r="BV15" s="370">
        <v>497615</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21.7</v>
      </c>
      <c r="AD16" s="495"/>
      <c r="AE16" s="495"/>
      <c r="AF16" s="495"/>
      <c r="AG16" s="496"/>
      <c r="AH16" s="494">
        <v>22.5</v>
      </c>
      <c r="AI16" s="495"/>
      <c r="AJ16" s="495"/>
      <c r="AK16" s="495"/>
      <c r="AL16" s="497"/>
      <c r="AM16" s="430"/>
      <c r="AN16" s="431"/>
      <c r="AO16" s="431"/>
      <c r="AP16" s="431"/>
      <c r="AQ16" s="431"/>
      <c r="AR16" s="431"/>
      <c r="AS16" s="431"/>
      <c r="AT16" s="432"/>
      <c r="AU16" s="433"/>
      <c r="AV16" s="434"/>
      <c r="AW16" s="434"/>
      <c r="AX16" s="434"/>
      <c r="AY16" s="435" t="s">
        <v>151</v>
      </c>
      <c r="AZ16" s="436"/>
      <c r="BA16" s="436"/>
      <c r="BB16" s="436"/>
      <c r="BC16" s="436"/>
      <c r="BD16" s="436"/>
      <c r="BE16" s="436"/>
      <c r="BF16" s="436"/>
      <c r="BG16" s="436"/>
      <c r="BH16" s="436"/>
      <c r="BI16" s="436"/>
      <c r="BJ16" s="436"/>
      <c r="BK16" s="436"/>
      <c r="BL16" s="436"/>
      <c r="BM16" s="437"/>
      <c r="BN16" s="438">
        <v>2164017</v>
      </c>
      <c r="BO16" s="439"/>
      <c r="BP16" s="439"/>
      <c r="BQ16" s="439"/>
      <c r="BR16" s="439"/>
      <c r="BS16" s="439"/>
      <c r="BT16" s="439"/>
      <c r="BU16" s="440"/>
      <c r="BV16" s="438">
        <v>2142381</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152</v>
      </c>
      <c r="N17" s="517"/>
      <c r="O17" s="517"/>
      <c r="P17" s="517"/>
      <c r="Q17" s="518"/>
      <c r="R17" s="513" t="s">
        <v>153</v>
      </c>
      <c r="S17" s="514"/>
      <c r="T17" s="514"/>
      <c r="U17" s="514"/>
      <c r="V17" s="515"/>
      <c r="W17" s="417" t="s">
        <v>154</v>
      </c>
      <c r="X17" s="418"/>
      <c r="Y17" s="418"/>
      <c r="Z17" s="418"/>
      <c r="AA17" s="418"/>
      <c r="AB17" s="408"/>
      <c r="AC17" s="458">
        <v>1802</v>
      </c>
      <c r="AD17" s="459"/>
      <c r="AE17" s="459"/>
      <c r="AF17" s="459"/>
      <c r="AG17" s="501"/>
      <c r="AH17" s="458">
        <v>1898</v>
      </c>
      <c r="AI17" s="459"/>
      <c r="AJ17" s="459"/>
      <c r="AK17" s="459"/>
      <c r="AL17" s="460"/>
      <c r="AM17" s="430"/>
      <c r="AN17" s="431"/>
      <c r="AO17" s="431"/>
      <c r="AP17" s="431"/>
      <c r="AQ17" s="431"/>
      <c r="AR17" s="431"/>
      <c r="AS17" s="431"/>
      <c r="AT17" s="432"/>
      <c r="AU17" s="433"/>
      <c r="AV17" s="434"/>
      <c r="AW17" s="434"/>
      <c r="AX17" s="434"/>
      <c r="AY17" s="435" t="s">
        <v>155</v>
      </c>
      <c r="AZ17" s="436"/>
      <c r="BA17" s="436"/>
      <c r="BB17" s="436"/>
      <c r="BC17" s="436"/>
      <c r="BD17" s="436"/>
      <c r="BE17" s="436"/>
      <c r="BF17" s="436"/>
      <c r="BG17" s="436"/>
      <c r="BH17" s="436"/>
      <c r="BI17" s="436"/>
      <c r="BJ17" s="436"/>
      <c r="BK17" s="436"/>
      <c r="BL17" s="436"/>
      <c r="BM17" s="437"/>
      <c r="BN17" s="438">
        <v>632570</v>
      </c>
      <c r="BO17" s="439"/>
      <c r="BP17" s="439"/>
      <c r="BQ17" s="439"/>
      <c r="BR17" s="439"/>
      <c r="BS17" s="439"/>
      <c r="BT17" s="439"/>
      <c r="BU17" s="440"/>
      <c r="BV17" s="438">
        <v>613021</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156</v>
      </c>
      <c r="C18" s="450"/>
      <c r="D18" s="450"/>
      <c r="E18" s="522"/>
      <c r="F18" s="522"/>
      <c r="G18" s="522"/>
      <c r="H18" s="522"/>
      <c r="I18" s="522"/>
      <c r="J18" s="522"/>
      <c r="K18" s="522"/>
      <c r="L18" s="523">
        <v>17</v>
      </c>
      <c r="M18" s="523"/>
      <c r="N18" s="523"/>
      <c r="O18" s="523"/>
      <c r="P18" s="523"/>
      <c r="Q18" s="523"/>
      <c r="R18" s="524"/>
      <c r="S18" s="524"/>
      <c r="T18" s="524"/>
      <c r="U18" s="524"/>
      <c r="V18" s="525"/>
      <c r="W18" s="419"/>
      <c r="X18" s="420"/>
      <c r="Y18" s="420"/>
      <c r="Z18" s="420"/>
      <c r="AA18" s="420"/>
      <c r="AB18" s="411"/>
      <c r="AC18" s="526">
        <v>67.7</v>
      </c>
      <c r="AD18" s="527"/>
      <c r="AE18" s="527"/>
      <c r="AF18" s="527"/>
      <c r="AG18" s="528"/>
      <c r="AH18" s="526">
        <v>66.2</v>
      </c>
      <c r="AI18" s="527"/>
      <c r="AJ18" s="527"/>
      <c r="AK18" s="527"/>
      <c r="AL18" s="529"/>
      <c r="AM18" s="430"/>
      <c r="AN18" s="431"/>
      <c r="AO18" s="431"/>
      <c r="AP18" s="431"/>
      <c r="AQ18" s="431"/>
      <c r="AR18" s="431"/>
      <c r="AS18" s="431"/>
      <c r="AT18" s="432"/>
      <c r="AU18" s="433"/>
      <c r="AV18" s="434"/>
      <c r="AW18" s="434"/>
      <c r="AX18" s="434"/>
      <c r="AY18" s="435" t="s">
        <v>157</v>
      </c>
      <c r="AZ18" s="436"/>
      <c r="BA18" s="436"/>
      <c r="BB18" s="436"/>
      <c r="BC18" s="436"/>
      <c r="BD18" s="436"/>
      <c r="BE18" s="436"/>
      <c r="BF18" s="436"/>
      <c r="BG18" s="436"/>
      <c r="BH18" s="436"/>
      <c r="BI18" s="436"/>
      <c r="BJ18" s="436"/>
      <c r="BK18" s="436"/>
      <c r="BL18" s="436"/>
      <c r="BM18" s="437"/>
      <c r="BN18" s="438">
        <v>1909792</v>
      </c>
      <c r="BO18" s="439"/>
      <c r="BP18" s="439"/>
      <c r="BQ18" s="439"/>
      <c r="BR18" s="439"/>
      <c r="BS18" s="439"/>
      <c r="BT18" s="439"/>
      <c r="BU18" s="440"/>
      <c r="BV18" s="438">
        <v>1897644</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158</v>
      </c>
      <c r="C19" s="450"/>
      <c r="D19" s="450"/>
      <c r="E19" s="522"/>
      <c r="F19" s="522"/>
      <c r="G19" s="522"/>
      <c r="H19" s="522"/>
      <c r="I19" s="522"/>
      <c r="J19" s="522"/>
      <c r="K19" s="522"/>
      <c r="L19" s="530">
        <v>328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159</v>
      </c>
      <c r="AZ19" s="436"/>
      <c r="BA19" s="436"/>
      <c r="BB19" s="436"/>
      <c r="BC19" s="436"/>
      <c r="BD19" s="436"/>
      <c r="BE19" s="436"/>
      <c r="BF19" s="436"/>
      <c r="BG19" s="436"/>
      <c r="BH19" s="436"/>
      <c r="BI19" s="436"/>
      <c r="BJ19" s="436"/>
      <c r="BK19" s="436"/>
      <c r="BL19" s="436"/>
      <c r="BM19" s="437"/>
      <c r="BN19" s="438">
        <v>3011527</v>
      </c>
      <c r="BO19" s="439"/>
      <c r="BP19" s="439"/>
      <c r="BQ19" s="439"/>
      <c r="BR19" s="439"/>
      <c r="BS19" s="439"/>
      <c r="BT19" s="439"/>
      <c r="BU19" s="440"/>
      <c r="BV19" s="438">
        <v>2899699</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160</v>
      </c>
      <c r="C20" s="450"/>
      <c r="D20" s="450"/>
      <c r="E20" s="522"/>
      <c r="F20" s="522"/>
      <c r="G20" s="522"/>
      <c r="H20" s="522"/>
      <c r="I20" s="522"/>
      <c r="J20" s="522"/>
      <c r="K20" s="522"/>
      <c r="L20" s="530">
        <v>2144</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162</v>
      </c>
      <c r="C22" s="551"/>
      <c r="D22" s="552"/>
      <c r="E22" s="413" t="s">
        <v>1</v>
      </c>
      <c r="F22" s="418"/>
      <c r="G22" s="418"/>
      <c r="H22" s="418"/>
      <c r="I22" s="418"/>
      <c r="J22" s="418"/>
      <c r="K22" s="408"/>
      <c r="L22" s="413" t="s">
        <v>163</v>
      </c>
      <c r="M22" s="418"/>
      <c r="N22" s="418"/>
      <c r="O22" s="418"/>
      <c r="P22" s="408"/>
      <c r="Q22" s="559" t="s">
        <v>164</v>
      </c>
      <c r="R22" s="560"/>
      <c r="S22" s="560"/>
      <c r="T22" s="560"/>
      <c r="U22" s="560"/>
      <c r="V22" s="561"/>
      <c r="W22" s="565" t="s">
        <v>165</v>
      </c>
      <c r="X22" s="551"/>
      <c r="Y22" s="552"/>
      <c r="Z22" s="413" t="s">
        <v>1</v>
      </c>
      <c r="AA22" s="418"/>
      <c r="AB22" s="418"/>
      <c r="AC22" s="418"/>
      <c r="AD22" s="418"/>
      <c r="AE22" s="418"/>
      <c r="AF22" s="418"/>
      <c r="AG22" s="408"/>
      <c r="AH22" s="570" t="s">
        <v>166</v>
      </c>
      <c r="AI22" s="418"/>
      <c r="AJ22" s="418"/>
      <c r="AK22" s="418"/>
      <c r="AL22" s="408"/>
      <c r="AM22" s="570" t="s">
        <v>167</v>
      </c>
      <c r="AN22" s="571"/>
      <c r="AO22" s="571"/>
      <c r="AP22" s="571"/>
      <c r="AQ22" s="571"/>
      <c r="AR22" s="572"/>
      <c r="AS22" s="559" t="s">
        <v>164</v>
      </c>
      <c r="AT22" s="560"/>
      <c r="AU22" s="560"/>
      <c r="AV22" s="560"/>
      <c r="AW22" s="560"/>
      <c r="AX22" s="576"/>
      <c r="AY22" s="367" t="s">
        <v>168</v>
      </c>
      <c r="AZ22" s="368"/>
      <c r="BA22" s="368"/>
      <c r="BB22" s="368"/>
      <c r="BC22" s="368"/>
      <c r="BD22" s="368"/>
      <c r="BE22" s="368"/>
      <c r="BF22" s="368"/>
      <c r="BG22" s="368"/>
      <c r="BH22" s="368"/>
      <c r="BI22" s="368"/>
      <c r="BJ22" s="368"/>
      <c r="BK22" s="368"/>
      <c r="BL22" s="368"/>
      <c r="BM22" s="369"/>
      <c r="BN22" s="370">
        <v>3082282</v>
      </c>
      <c r="BO22" s="371"/>
      <c r="BP22" s="371"/>
      <c r="BQ22" s="371"/>
      <c r="BR22" s="371"/>
      <c r="BS22" s="371"/>
      <c r="BT22" s="371"/>
      <c r="BU22" s="372"/>
      <c r="BV22" s="370">
        <v>3329164</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169</v>
      </c>
      <c r="AZ23" s="436"/>
      <c r="BA23" s="436"/>
      <c r="BB23" s="436"/>
      <c r="BC23" s="436"/>
      <c r="BD23" s="436"/>
      <c r="BE23" s="436"/>
      <c r="BF23" s="436"/>
      <c r="BG23" s="436"/>
      <c r="BH23" s="436"/>
      <c r="BI23" s="436"/>
      <c r="BJ23" s="436"/>
      <c r="BK23" s="436"/>
      <c r="BL23" s="436"/>
      <c r="BM23" s="437"/>
      <c r="BN23" s="438">
        <v>2328820</v>
      </c>
      <c r="BO23" s="439"/>
      <c r="BP23" s="439"/>
      <c r="BQ23" s="439"/>
      <c r="BR23" s="439"/>
      <c r="BS23" s="439"/>
      <c r="BT23" s="439"/>
      <c r="BU23" s="440"/>
      <c r="BV23" s="438">
        <v>2444321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170</v>
      </c>
      <c r="F24" s="431"/>
      <c r="G24" s="431"/>
      <c r="H24" s="431"/>
      <c r="I24" s="431"/>
      <c r="J24" s="431"/>
      <c r="K24" s="432"/>
      <c r="L24" s="458">
        <v>1</v>
      </c>
      <c r="M24" s="459"/>
      <c r="N24" s="459"/>
      <c r="O24" s="459"/>
      <c r="P24" s="501"/>
      <c r="Q24" s="458">
        <v>6300</v>
      </c>
      <c r="R24" s="459"/>
      <c r="S24" s="459"/>
      <c r="T24" s="459"/>
      <c r="U24" s="459"/>
      <c r="V24" s="501"/>
      <c r="W24" s="566"/>
      <c r="X24" s="554"/>
      <c r="Y24" s="555"/>
      <c r="Z24" s="457" t="s">
        <v>171</v>
      </c>
      <c r="AA24" s="431"/>
      <c r="AB24" s="431"/>
      <c r="AC24" s="431"/>
      <c r="AD24" s="431"/>
      <c r="AE24" s="431"/>
      <c r="AF24" s="431"/>
      <c r="AG24" s="432"/>
      <c r="AH24" s="458">
        <v>51</v>
      </c>
      <c r="AI24" s="459"/>
      <c r="AJ24" s="459"/>
      <c r="AK24" s="459"/>
      <c r="AL24" s="501"/>
      <c r="AM24" s="458">
        <v>149532</v>
      </c>
      <c r="AN24" s="459"/>
      <c r="AO24" s="459"/>
      <c r="AP24" s="459"/>
      <c r="AQ24" s="459"/>
      <c r="AR24" s="501"/>
      <c r="AS24" s="458">
        <v>2932</v>
      </c>
      <c r="AT24" s="459"/>
      <c r="AU24" s="459"/>
      <c r="AV24" s="459"/>
      <c r="AW24" s="459"/>
      <c r="AX24" s="460"/>
      <c r="AY24" s="544" t="s">
        <v>172</v>
      </c>
      <c r="AZ24" s="545"/>
      <c r="BA24" s="545"/>
      <c r="BB24" s="545"/>
      <c r="BC24" s="545"/>
      <c r="BD24" s="545"/>
      <c r="BE24" s="545"/>
      <c r="BF24" s="545"/>
      <c r="BG24" s="545"/>
      <c r="BH24" s="545"/>
      <c r="BI24" s="545"/>
      <c r="BJ24" s="545"/>
      <c r="BK24" s="545"/>
      <c r="BL24" s="545"/>
      <c r="BM24" s="546"/>
      <c r="BN24" s="438">
        <v>2442259</v>
      </c>
      <c r="BO24" s="439"/>
      <c r="BP24" s="439"/>
      <c r="BQ24" s="439"/>
      <c r="BR24" s="439"/>
      <c r="BS24" s="439"/>
      <c r="BT24" s="439"/>
      <c r="BU24" s="440"/>
      <c r="BV24" s="438">
        <v>2410098</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173</v>
      </c>
      <c r="F25" s="431"/>
      <c r="G25" s="431"/>
      <c r="H25" s="431"/>
      <c r="I25" s="431"/>
      <c r="J25" s="431"/>
      <c r="K25" s="432"/>
      <c r="L25" s="458">
        <v>1</v>
      </c>
      <c r="M25" s="459"/>
      <c r="N25" s="459"/>
      <c r="O25" s="459"/>
      <c r="P25" s="501"/>
      <c r="Q25" s="458">
        <v>5030</v>
      </c>
      <c r="R25" s="459"/>
      <c r="S25" s="459"/>
      <c r="T25" s="459"/>
      <c r="U25" s="459"/>
      <c r="V25" s="501"/>
      <c r="W25" s="566"/>
      <c r="X25" s="554"/>
      <c r="Y25" s="555"/>
      <c r="Z25" s="457" t="s">
        <v>174</v>
      </c>
      <c r="AA25" s="431"/>
      <c r="AB25" s="431"/>
      <c r="AC25" s="431"/>
      <c r="AD25" s="431"/>
      <c r="AE25" s="431"/>
      <c r="AF25" s="431"/>
      <c r="AG25" s="432"/>
      <c r="AH25" s="458" t="s">
        <v>175</v>
      </c>
      <c r="AI25" s="459"/>
      <c r="AJ25" s="459"/>
      <c r="AK25" s="459"/>
      <c r="AL25" s="501"/>
      <c r="AM25" s="458" t="s">
        <v>175</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207440</v>
      </c>
      <c r="BO25" s="371"/>
      <c r="BP25" s="371"/>
      <c r="BQ25" s="371"/>
      <c r="BR25" s="371"/>
      <c r="BS25" s="371"/>
      <c r="BT25" s="371"/>
      <c r="BU25" s="372"/>
      <c r="BV25" s="370">
        <v>293431</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177</v>
      </c>
      <c r="F26" s="431"/>
      <c r="G26" s="431"/>
      <c r="H26" s="431"/>
      <c r="I26" s="431"/>
      <c r="J26" s="431"/>
      <c r="K26" s="432"/>
      <c r="L26" s="458">
        <v>1</v>
      </c>
      <c r="M26" s="459"/>
      <c r="N26" s="459"/>
      <c r="O26" s="459"/>
      <c r="P26" s="501"/>
      <c r="Q26" s="458">
        <v>4860</v>
      </c>
      <c r="R26" s="459"/>
      <c r="S26" s="459"/>
      <c r="T26" s="459"/>
      <c r="U26" s="459"/>
      <c r="V26" s="501"/>
      <c r="W26" s="566"/>
      <c r="X26" s="554"/>
      <c r="Y26" s="555"/>
      <c r="Z26" s="457" t="s">
        <v>178</v>
      </c>
      <c r="AA26" s="578"/>
      <c r="AB26" s="578"/>
      <c r="AC26" s="578"/>
      <c r="AD26" s="578"/>
      <c r="AE26" s="578"/>
      <c r="AF26" s="578"/>
      <c r="AG26" s="579"/>
      <c r="AH26" s="458" t="s">
        <v>175</v>
      </c>
      <c r="AI26" s="459"/>
      <c r="AJ26" s="459"/>
      <c r="AK26" s="459"/>
      <c r="AL26" s="501"/>
      <c r="AM26" s="458" t="s">
        <v>137</v>
      </c>
      <c r="AN26" s="459"/>
      <c r="AO26" s="459"/>
      <c r="AP26" s="459"/>
      <c r="AQ26" s="459"/>
      <c r="AR26" s="501"/>
      <c r="AS26" s="458" t="s">
        <v>179</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175</v>
      </c>
      <c r="BO26" s="439"/>
      <c r="BP26" s="439"/>
      <c r="BQ26" s="439"/>
      <c r="BR26" s="439"/>
      <c r="BS26" s="439"/>
      <c r="BT26" s="439"/>
      <c r="BU26" s="440"/>
      <c r="BV26" s="438" t="s">
        <v>181</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2100</v>
      </c>
      <c r="R27" s="459"/>
      <c r="S27" s="459"/>
      <c r="T27" s="459"/>
      <c r="U27" s="459"/>
      <c r="V27" s="501"/>
      <c r="W27" s="566"/>
      <c r="X27" s="554"/>
      <c r="Y27" s="555"/>
      <c r="Z27" s="457" t="s">
        <v>183</v>
      </c>
      <c r="AA27" s="431"/>
      <c r="AB27" s="431"/>
      <c r="AC27" s="431"/>
      <c r="AD27" s="431"/>
      <c r="AE27" s="431"/>
      <c r="AF27" s="431"/>
      <c r="AG27" s="432"/>
      <c r="AH27" s="458" t="s">
        <v>179</v>
      </c>
      <c r="AI27" s="459"/>
      <c r="AJ27" s="459"/>
      <c r="AK27" s="459"/>
      <c r="AL27" s="501"/>
      <c r="AM27" s="458" t="s">
        <v>179</v>
      </c>
      <c r="AN27" s="459"/>
      <c r="AO27" s="459"/>
      <c r="AP27" s="459"/>
      <c r="AQ27" s="459"/>
      <c r="AR27" s="501"/>
      <c r="AS27" s="458" t="s">
        <v>175</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t="s">
        <v>175</v>
      </c>
      <c r="BO27" s="548"/>
      <c r="BP27" s="548"/>
      <c r="BQ27" s="548"/>
      <c r="BR27" s="548"/>
      <c r="BS27" s="548"/>
      <c r="BT27" s="548"/>
      <c r="BU27" s="549"/>
      <c r="BV27" s="547" t="s">
        <v>175</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185</v>
      </c>
      <c r="F28" s="431"/>
      <c r="G28" s="431"/>
      <c r="H28" s="431"/>
      <c r="I28" s="431"/>
      <c r="J28" s="431"/>
      <c r="K28" s="432"/>
      <c r="L28" s="458">
        <v>1</v>
      </c>
      <c r="M28" s="459"/>
      <c r="N28" s="459"/>
      <c r="O28" s="459"/>
      <c r="P28" s="501"/>
      <c r="Q28" s="458">
        <v>1940</v>
      </c>
      <c r="R28" s="459"/>
      <c r="S28" s="459"/>
      <c r="T28" s="459"/>
      <c r="U28" s="459"/>
      <c r="V28" s="501"/>
      <c r="W28" s="566"/>
      <c r="X28" s="554"/>
      <c r="Y28" s="555"/>
      <c r="Z28" s="457" t="s">
        <v>186</v>
      </c>
      <c r="AA28" s="431"/>
      <c r="AB28" s="431"/>
      <c r="AC28" s="431"/>
      <c r="AD28" s="431"/>
      <c r="AE28" s="431"/>
      <c r="AF28" s="431"/>
      <c r="AG28" s="432"/>
      <c r="AH28" s="458" t="s">
        <v>175</v>
      </c>
      <c r="AI28" s="459"/>
      <c r="AJ28" s="459"/>
      <c r="AK28" s="459"/>
      <c r="AL28" s="501"/>
      <c r="AM28" s="458" t="s">
        <v>179</v>
      </c>
      <c r="AN28" s="459"/>
      <c r="AO28" s="459"/>
      <c r="AP28" s="459"/>
      <c r="AQ28" s="459"/>
      <c r="AR28" s="501"/>
      <c r="AS28" s="458" t="s">
        <v>175</v>
      </c>
      <c r="AT28" s="459"/>
      <c r="AU28" s="459"/>
      <c r="AV28" s="459"/>
      <c r="AW28" s="459"/>
      <c r="AX28" s="460"/>
      <c r="AY28" s="580" t="s">
        <v>187</v>
      </c>
      <c r="AZ28" s="581"/>
      <c r="BA28" s="581"/>
      <c r="BB28" s="582"/>
      <c r="BC28" s="367" t="s">
        <v>49</v>
      </c>
      <c r="BD28" s="368"/>
      <c r="BE28" s="368"/>
      <c r="BF28" s="368"/>
      <c r="BG28" s="368"/>
      <c r="BH28" s="368"/>
      <c r="BI28" s="368"/>
      <c r="BJ28" s="368"/>
      <c r="BK28" s="368"/>
      <c r="BL28" s="368"/>
      <c r="BM28" s="369"/>
      <c r="BN28" s="370">
        <v>2236183</v>
      </c>
      <c r="BO28" s="371"/>
      <c r="BP28" s="371"/>
      <c r="BQ28" s="371"/>
      <c r="BR28" s="371"/>
      <c r="BS28" s="371"/>
      <c r="BT28" s="371"/>
      <c r="BU28" s="372"/>
      <c r="BV28" s="370">
        <v>2368720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188</v>
      </c>
      <c r="F29" s="431"/>
      <c r="G29" s="431"/>
      <c r="H29" s="431"/>
      <c r="I29" s="431"/>
      <c r="J29" s="431"/>
      <c r="K29" s="432"/>
      <c r="L29" s="458">
        <v>10</v>
      </c>
      <c r="M29" s="459"/>
      <c r="N29" s="459"/>
      <c r="O29" s="459"/>
      <c r="P29" s="501"/>
      <c r="Q29" s="458">
        <v>1860</v>
      </c>
      <c r="R29" s="459"/>
      <c r="S29" s="459"/>
      <c r="T29" s="459"/>
      <c r="U29" s="459"/>
      <c r="V29" s="501"/>
      <c r="W29" s="567"/>
      <c r="X29" s="568"/>
      <c r="Y29" s="569"/>
      <c r="Z29" s="457" t="s">
        <v>189</v>
      </c>
      <c r="AA29" s="431"/>
      <c r="AB29" s="431"/>
      <c r="AC29" s="431"/>
      <c r="AD29" s="431"/>
      <c r="AE29" s="431"/>
      <c r="AF29" s="431"/>
      <c r="AG29" s="432"/>
      <c r="AH29" s="458">
        <v>51</v>
      </c>
      <c r="AI29" s="459"/>
      <c r="AJ29" s="459"/>
      <c r="AK29" s="459"/>
      <c r="AL29" s="501"/>
      <c r="AM29" s="458">
        <v>149532</v>
      </c>
      <c r="AN29" s="459"/>
      <c r="AO29" s="459"/>
      <c r="AP29" s="459"/>
      <c r="AQ29" s="459"/>
      <c r="AR29" s="501"/>
      <c r="AS29" s="458">
        <v>2932</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99457</v>
      </c>
      <c r="BO29" s="439"/>
      <c r="BP29" s="439"/>
      <c r="BQ29" s="439"/>
      <c r="BR29" s="439"/>
      <c r="BS29" s="439"/>
      <c r="BT29" s="439"/>
      <c r="BU29" s="440"/>
      <c r="BV29" s="438">
        <v>99455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89.2</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154278</v>
      </c>
      <c r="BO30" s="548"/>
      <c r="BP30" s="548"/>
      <c r="BQ30" s="548"/>
      <c r="BR30" s="548"/>
      <c r="BS30" s="548"/>
      <c r="BT30" s="548"/>
      <c r="BU30" s="549"/>
      <c r="BV30" s="547">
        <v>156638</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198</v>
      </c>
      <c r="D33" s="425"/>
      <c r="E33" s="396" t="s">
        <v>199</v>
      </c>
      <c r="F33" s="396"/>
      <c r="G33" s="396"/>
      <c r="H33" s="396"/>
      <c r="I33" s="396"/>
      <c r="J33" s="396"/>
      <c r="K33" s="396"/>
      <c r="L33" s="396"/>
      <c r="M33" s="396"/>
      <c r="N33" s="396"/>
      <c r="O33" s="396"/>
      <c r="P33" s="396"/>
      <c r="Q33" s="396"/>
      <c r="R33" s="396"/>
      <c r="S33" s="396"/>
      <c r="T33" s="206"/>
      <c r="U33" s="425" t="s">
        <v>198</v>
      </c>
      <c r="V33" s="425"/>
      <c r="W33" s="396" t="s">
        <v>200</v>
      </c>
      <c r="X33" s="396"/>
      <c r="Y33" s="396"/>
      <c r="Z33" s="396"/>
      <c r="AA33" s="396"/>
      <c r="AB33" s="396"/>
      <c r="AC33" s="396"/>
      <c r="AD33" s="396"/>
      <c r="AE33" s="396"/>
      <c r="AF33" s="396"/>
      <c r="AG33" s="396"/>
      <c r="AH33" s="396"/>
      <c r="AI33" s="396"/>
      <c r="AJ33" s="396"/>
      <c r="AK33" s="396"/>
      <c r="AL33" s="206"/>
      <c r="AM33" s="425" t="s">
        <v>198</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198</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上水道特別会計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湖東地区行政一部事務組合（一般会計）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八郎湖周辺清掃事務組合（一般会計）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介護保険特別会計（保険事業勘定）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八郎潟町・井川町衛生処理施設組合（一般会計）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介護保険特別会計（サービス事業勘定）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秋田県市町村総合事務組合（一般会計）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秋田県市町村総合事務組合（交通災害共済事業等特別会計）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秋田県市町村会館管理組合（一般会計）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秋田県後期高齢者医療広域連合（一般会計）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秋田県後期高齢者医療広域連合（後期高齢者医療特別会計）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秋田県町村電算システム共同事業組合（一般会計）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7CWwkFr5BusWX9Of98FAUbvX1LwZgr5CPIrx6DTbsGRDDn22jCyGHzpk+TJUd8ZDCciMCp4PTvq9wEU/3v3RQ==" saltValue="Fhn81R2qvc3boIfZlMTWd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1" t="s">
        <v>574</v>
      </c>
      <c r="D34" s="1151"/>
      <c r="E34" s="1152"/>
      <c r="F34" s="32">
        <v>0.02</v>
      </c>
      <c r="G34" s="33">
        <v>0.02</v>
      </c>
      <c r="H34" s="33">
        <v>0</v>
      </c>
      <c r="I34" s="33">
        <v>0.05</v>
      </c>
      <c r="J34" s="34" t="s">
        <v>575</v>
      </c>
      <c r="K34" s="22"/>
      <c r="L34" s="22"/>
      <c r="M34" s="22"/>
      <c r="N34" s="22"/>
      <c r="O34" s="22"/>
      <c r="P34" s="22"/>
    </row>
    <row r="35" spans="1:16" ht="39" customHeight="1" x14ac:dyDescent="0.15">
      <c r="A35" s="22"/>
      <c r="B35" s="35"/>
      <c r="C35" s="1145" t="s">
        <v>576</v>
      </c>
      <c r="D35" s="1146"/>
      <c r="E35" s="1147"/>
      <c r="F35" s="36">
        <v>9.7799999999999994</v>
      </c>
      <c r="G35" s="37">
        <v>11.08</v>
      </c>
      <c r="H35" s="37">
        <v>12.28</v>
      </c>
      <c r="I35" s="37">
        <v>11.84</v>
      </c>
      <c r="J35" s="38">
        <v>12.24</v>
      </c>
      <c r="K35" s="22"/>
      <c r="L35" s="22"/>
      <c r="M35" s="22"/>
      <c r="N35" s="22"/>
      <c r="O35" s="22"/>
      <c r="P35" s="22"/>
    </row>
    <row r="36" spans="1:16" ht="39" customHeight="1" x14ac:dyDescent="0.15">
      <c r="A36" s="22"/>
      <c r="B36" s="35"/>
      <c r="C36" s="1145" t="s">
        <v>577</v>
      </c>
      <c r="D36" s="1146"/>
      <c r="E36" s="1147"/>
      <c r="F36" s="36">
        <v>7.29</v>
      </c>
      <c r="G36" s="37">
        <v>10.88</v>
      </c>
      <c r="H36" s="37">
        <v>10.65</v>
      </c>
      <c r="I36" s="37">
        <v>8.5500000000000007</v>
      </c>
      <c r="J36" s="38">
        <v>8.81</v>
      </c>
      <c r="K36" s="22"/>
      <c r="L36" s="22"/>
      <c r="M36" s="22"/>
      <c r="N36" s="22"/>
      <c r="O36" s="22"/>
      <c r="P36" s="22"/>
    </row>
    <row r="37" spans="1:16" ht="39" customHeight="1" x14ac:dyDescent="0.15">
      <c r="A37" s="22"/>
      <c r="B37" s="35"/>
      <c r="C37" s="1145" t="s">
        <v>578</v>
      </c>
      <c r="D37" s="1146"/>
      <c r="E37" s="1147"/>
      <c r="F37" s="36">
        <v>7.85</v>
      </c>
      <c r="G37" s="37">
        <v>8.36</v>
      </c>
      <c r="H37" s="37">
        <v>8.3800000000000008</v>
      </c>
      <c r="I37" s="37">
        <v>7.95</v>
      </c>
      <c r="J37" s="38">
        <v>7.68</v>
      </c>
      <c r="K37" s="22"/>
      <c r="L37" s="22"/>
      <c r="M37" s="22"/>
      <c r="N37" s="22"/>
      <c r="O37" s="22"/>
      <c r="P37" s="22"/>
    </row>
    <row r="38" spans="1:16" ht="39" customHeight="1" x14ac:dyDescent="0.15">
      <c r="A38" s="22"/>
      <c r="B38" s="35"/>
      <c r="C38" s="1145" t="s">
        <v>579</v>
      </c>
      <c r="D38" s="1146"/>
      <c r="E38" s="1147"/>
      <c r="F38" s="36">
        <v>0.94</v>
      </c>
      <c r="G38" s="37">
        <v>1.02</v>
      </c>
      <c r="H38" s="37">
        <v>1.4</v>
      </c>
      <c r="I38" s="37">
        <v>1.87</v>
      </c>
      <c r="J38" s="38">
        <v>1.82</v>
      </c>
      <c r="K38" s="22"/>
      <c r="L38" s="22"/>
      <c r="M38" s="22"/>
      <c r="N38" s="22"/>
      <c r="O38" s="22"/>
      <c r="P38" s="22"/>
    </row>
    <row r="39" spans="1:16" ht="39" customHeight="1" x14ac:dyDescent="0.15">
      <c r="A39" s="22"/>
      <c r="B39" s="35"/>
      <c r="C39" s="1145" t="s">
        <v>580</v>
      </c>
      <c r="D39" s="1146"/>
      <c r="E39" s="1147"/>
      <c r="F39" s="36">
        <v>0.79</v>
      </c>
      <c r="G39" s="37">
        <v>0.65</v>
      </c>
      <c r="H39" s="37">
        <v>0.47</v>
      </c>
      <c r="I39" s="37">
        <v>0.2</v>
      </c>
      <c r="J39" s="38">
        <v>0.15</v>
      </c>
      <c r="K39" s="22"/>
      <c r="L39" s="22"/>
      <c r="M39" s="22"/>
      <c r="N39" s="22"/>
      <c r="O39" s="22"/>
      <c r="P39" s="22"/>
    </row>
    <row r="40" spans="1:16" ht="39" customHeight="1" x14ac:dyDescent="0.15">
      <c r="A40" s="22"/>
      <c r="B40" s="35"/>
      <c r="C40" s="1145" t="s">
        <v>581</v>
      </c>
      <c r="D40" s="1146"/>
      <c r="E40" s="1147"/>
      <c r="F40" s="36">
        <v>0</v>
      </c>
      <c r="G40" s="37">
        <v>0.01</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582</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583</v>
      </c>
      <c r="D43" s="1149"/>
      <c r="E43" s="1150"/>
      <c r="F43" s="41" t="s">
        <v>526</v>
      </c>
      <c r="G43" s="42" t="s">
        <v>526</v>
      </c>
      <c r="H43" s="42" t="s">
        <v>526</v>
      </c>
      <c r="I43" s="42" t="s">
        <v>526</v>
      </c>
      <c r="J43" s="43" t="s">
        <v>526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OhRqa+AkmpX10kvJOenE8XSPQBAfX3zXiGxhYyhno8QloNYSPlZ1K1Q5cW8U1pDttZZC+wJ9TI2FbvKsvBgFQ==" saltValue="ZwyOV6NgnBRV3sjUwF/Q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310</v>
      </c>
      <c r="L45" s="60">
        <v>351</v>
      </c>
      <c r="M45" s="60">
        <v>370</v>
      </c>
      <c r="N45" s="60">
        <v>371</v>
      </c>
      <c r="O45" s="61">
        <v>365</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15">
      <c r="A48" s="48"/>
      <c r="B48" s="1155"/>
      <c r="C48" s="1156"/>
      <c r="D48" s="62"/>
      <c r="E48" s="1161" t="s">
        <v>14</v>
      </c>
      <c r="F48" s="1161"/>
      <c r="G48" s="1161"/>
      <c r="H48" s="1161"/>
      <c r="I48" s="1161"/>
      <c r="J48" s="1162"/>
      <c r="K48" s="63">
        <v>158</v>
      </c>
      <c r="L48" s="64">
        <v>144</v>
      </c>
      <c r="M48" s="64">
        <v>148</v>
      </c>
      <c r="N48" s="64">
        <v>146</v>
      </c>
      <c r="O48" s="65">
        <v>153</v>
      </c>
      <c r="P48" s="48"/>
      <c r="Q48" s="48"/>
      <c r="R48" s="48"/>
      <c r="S48" s="48"/>
      <c r="T48" s="48"/>
      <c r="U48" s="48"/>
    </row>
    <row r="49" spans="1:21" ht="30.75" customHeight="1" x14ac:dyDescent="0.15">
      <c r="A49" s="48"/>
      <c r="B49" s="1155"/>
      <c r="C49" s="1156"/>
      <c r="D49" s="62"/>
      <c r="E49" s="1161" t="s">
        <v>15</v>
      </c>
      <c r="F49" s="1161"/>
      <c r="G49" s="1161"/>
      <c r="H49" s="1161"/>
      <c r="I49" s="1161"/>
      <c r="J49" s="1162"/>
      <c r="K49" s="63">
        <v>19</v>
      </c>
      <c r="L49" s="64">
        <v>20</v>
      </c>
      <c r="M49" s="64">
        <v>20</v>
      </c>
      <c r="N49" s="64">
        <v>18</v>
      </c>
      <c r="O49" s="65">
        <v>18</v>
      </c>
      <c r="P49" s="48"/>
      <c r="Q49" s="48"/>
      <c r="R49" s="48"/>
      <c r="S49" s="48"/>
      <c r="T49" s="48"/>
      <c r="U49" s="48"/>
    </row>
    <row r="50" spans="1:21" ht="30.75" customHeight="1" x14ac:dyDescent="0.15">
      <c r="A50" s="48"/>
      <c r="B50" s="1155"/>
      <c r="C50" s="1156"/>
      <c r="D50" s="62"/>
      <c r="E50" s="1161" t="s">
        <v>16</v>
      </c>
      <c r="F50" s="1161"/>
      <c r="G50" s="1161"/>
      <c r="H50" s="1161"/>
      <c r="I50" s="1161"/>
      <c r="J50" s="1162"/>
      <c r="K50" s="63">
        <v>1</v>
      </c>
      <c r="L50" s="64">
        <v>1</v>
      </c>
      <c r="M50" s="64">
        <v>0</v>
      </c>
      <c r="N50" s="64">
        <v>0</v>
      </c>
      <c r="O50" s="65">
        <v>0</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526</v>
      </c>
      <c r="L51" s="64" t="s">
        <v>526</v>
      </c>
      <c r="M51" s="64" t="s">
        <v>526</v>
      </c>
      <c r="N51" s="64" t="s">
        <v>526</v>
      </c>
      <c r="O51" s="65" t="s">
        <v>526</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293</v>
      </c>
      <c r="L52" s="64">
        <v>306</v>
      </c>
      <c r="M52" s="64">
        <v>308</v>
      </c>
      <c r="N52" s="64">
        <v>315</v>
      </c>
      <c r="O52" s="65">
        <v>309</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195</v>
      </c>
      <c r="L53" s="69">
        <v>210</v>
      </c>
      <c r="M53" s="69">
        <v>230</v>
      </c>
      <c r="N53" s="69">
        <v>220</v>
      </c>
      <c r="O53" s="70">
        <v>227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cyFhBNl/pBaAZSkIDmY+0sjeYPLvbbX8DHMMrrCdMUXO3QROA2VFOwoCa13lhPMsoH/UvQj472xoXvrCFKvcw==" saltValue="+Ll/NSrsDiNFyp4yygYSI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568</v>
      </c>
      <c r="J40" s="103" t="s">
        <v>569</v>
      </c>
      <c r="K40" s="103" t="s">
        <v>570</v>
      </c>
      <c r="L40" s="103" t="s">
        <v>571</v>
      </c>
      <c r="M40" s="104" t="s">
        <v>572</v>
      </c>
    </row>
    <row r="41" spans="2:13" ht="27.75" customHeight="1" x14ac:dyDescent="0.15">
      <c r="B41" s="1184" t="s">
        <v>31</v>
      </c>
      <c r="C41" s="1185"/>
      <c r="D41" s="105"/>
      <c r="E41" s="1190" t="s">
        <v>32</v>
      </c>
      <c r="F41" s="1190"/>
      <c r="G41" s="1190"/>
      <c r="H41" s="1191"/>
      <c r="I41" s="355">
        <v>3047</v>
      </c>
      <c r="J41" s="356">
        <v>3103</v>
      </c>
      <c r="K41" s="356">
        <v>3022</v>
      </c>
      <c r="L41" s="356">
        <v>3329</v>
      </c>
      <c r="M41" s="357">
        <v>3082</v>
      </c>
    </row>
    <row r="42" spans="2:13" ht="27.75" customHeight="1" x14ac:dyDescent="0.15">
      <c r="B42" s="1186"/>
      <c r="C42" s="1187"/>
      <c r="D42" s="106"/>
      <c r="E42" s="1192" t="s">
        <v>33</v>
      </c>
      <c r="F42" s="1192"/>
      <c r="G42" s="1192"/>
      <c r="H42" s="1193"/>
      <c r="I42" s="358">
        <v>2</v>
      </c>
      <c r="J42" s="359">
        <v>1</v>
      </c>
      <c r="K42" s="359">
        <v>1</v>
      </c>
      <c r="L42" s="359">
        <v>1</v>
      </c>
      <c r="M42" s="360">
        <v>1</v>
      </c>
    </row>
    <row r="43" spans="2:13" ht="27.75" customHeight="1" x14ac:dyDescent="0.15">
      <c r="B43" s="1186"/>
      <c r="C43" s="1187"/>
      <c r="D43" s="106"/>
      <c r="E43" s="1192" t="s">
        <v>34</v>
      </c>
      <c r="F43" s="1192"/>
      <c r="G43" s="1192"/>
      <c r="H43" s="1193"/>
      <c r="I43" s="358">
        <v>1738</v>
      </c>
      <c r="J43" s="359">
        <v>1784</v>
      </c>
      <c r="K43" s="359">
        <v>1733</v>
      </c>
      <c r="L43" s="359">
        <v>1571</v>
      </c>
      <c r="M43" s="360">
        <v>1468</v>
      </c>
    </row>
    <row r="44" spans="2:13" ht="27.75" customHeight="1" x14ac:dyDescent="0.15">
      <c r="B44" s="1186"/>
      <c r="C44" s="1187"/>
      <c r="D44" s="106"/>
      <c r="E44" s="1192" t="s">
        <v>35</v>
      </c>
      <c r="F44" s="1192"/>
      <c r="G44" s="1192"/>
      <c r="H44" s="1193"/>
      <c r="I44" s="358">
        <v>109</v>
      </c>
      <c r="J44" s="359">
        <v>88</v>
      </c>
      <c r="K44" s="359">
        <v>65</v>
      </c>
      <c r="L44" s="359">
        <v>46</v>
      </c>
      <c r="M44" s="360">
        <v>22</v>
      </c>
    </row>
    <row r="45" spans="2:13" ht="27.75" customHeight="1" x14ac:dyDescent="0.15">
      <c r="B45" s="1186"/>
      <c r="C45" s="1187"/>
      <c r="D45" s="106"/>
      <c r="E45" s="1192" t="s">
        <v>36</v>
      </c>
      <c r="F45" s="1192"/>
      <c r="G45" s="1192"/>
      <c r="H45" s="1193"/>
      <c r="I45" s="358">
        <v>314</v>
      </c>
      <c r="J45" s="359">
        <v>277</v>
      </c>
      <c r="K45" s="359">
        <v>260</v>
      </c>
      <c r="L45" s="359">
        <v>281</v>
      </c>
      <c r="M45" s="360">
        <v>351</v>
      </c>
    </row>
    <row r="46" spans="2:13" ht="27.75" customHeight="1" x14ac:dyDescent="0.15">
      <c r="B46" s="1186"/>
      <c r="C46" s="1187"/>
      <c r="D46" s="107"/>
      <c r="E46" s="1192" t="s">
        <v>37</v>
      </c>
      <c r="F46" s="1192"/>
      <c r="G46" s="1192"/>
      <c r="H46" s="1193"/>
      <c r="I46" s="358" t="s">
        <v>526</v>
      </c>
      <c r="J46" s="359" t="s">
        <v>526</v>
      </c>
      <c r="K46" s="359" t="s">
        <v>526</v>
      </c>
      <c r="L46" s="359" t="s">
        <v>526</v>
      </c>
      <c r="M46" s="360" t="s">
        <v>526</v>
      </c>
    </row>
    <row r="47" spans="2:13" ht="27.75" customHeight="1" x14ac:dyDescent="0.15">
      <c r="B47" s="1186"/>
      <c r="C47" s="1187"/>
      <c r="D47" s="108"/>
      <c r="E47" s="1194" t="s">
        <v>38</v>
      </c>
      <c r="F47" s="1195"/>
      <c r="G47" s="1195"/>
      <c r="H47" s="1196"/>
      <c r="I47" s="358" t="s">
        <v>526</v>
      </c>
      <c r="J47" s="359" t="s">
        <v>526</v>
      </c>
      <c r="K47" s="359" t="s">
        <v>526</v>
      </c>
      <c r="L47" s="359" t="s">
        <v>526</v>
      </c>
      <c r="M47" s="360" t="s">
        <v>526</v>
      </c>
    </row>
    <row r="48" spans="2:13" ht="27.75" customHeight="1" x14ac:dyDescent="0.15">
      <c r="B48" s="1186"/>
      <c r="C48" s="1187"/>
      <c r="D48" s="106"/>
      <c r="E48" s="1192" t="s">
        <v>39</v>
      </c>
      <c r="F48" s="1192"/>
      <c r="G48" s="1192"/>
      <c r="H48" s="1193"/>
      <c r="I48" s="358" t="s">
        <v>526</v>
      </c>
      <c r="J48" s="359" t="s">
        <v>526</v>
      </c>
      <c r="K48" s="359" t="s">
        <v>526</v>
      </c>
      <c r="L48" s="359" t="s">
        <v>526</v>
      </c>
      <c r="M48" s="360" t="s">
        <v>526</v>
      </c>
    </row>
    <row r="49" spans="2:13" ht="27.75" customHeight="1" x14ac:dyDescent="0.15">
      <c r="B49" s="1188"/>
      <c r="C49" s="1189"/>
      <c r="D49" s="106"/>
      <c r="E49" s="1192" t="s">
        <v>40</v>
      </c>
      <c r="F49" s="1192"/>
      <c r="G49" s="1192"/>
      <c r="H49" s="1193"/>
      <c r="I49" s="358" t="s">
        <v>526</v>
      </c>
      <c r="J49" s="359" t="s">
        <v>526</v>
      </c>
      <c r="K49" s="359" t="s">
        <v>526</v>
      </c>
      <c r="L49" s="359" t="s">
        <v>526</v>
      </c>
      <c r="M49" s="360" t="s">
        <v>526</v>
      </c>
    </row>
    <row r="50" spans="2:13" ht="27.75" customHeight="1" x14ac:dyDescent="0.15">
      <c r="B50" s="1197" t="s">
        <v>41</v>
      </c>
      <c r="C50" s="1198"/>
      <c r="D50" s="109"/>
      <c r="E50" s="1192" t="s">
        <v>42</v>
      </c>
      <c r="F50" s="1192"/>
      <c r="G50" s="1192"/>
      <c r="H50" s="1193"/>
      <c r="I50" s="358">
        <v>3090</v>
      </c>
      <c r="J50" s="359">
        <v>2912</v>
      </c>
      <c r="K50" s="359">
        <v>2747</v>
      </c>
      <c r="L50" s="359">
        <v>2713</v>
      </c>
      <c r="M50" s="360">
        <v>2579</v>
      </c>
    </row>
    <row r="51" spans="2:13" ht="27.75" customHeight="1" x14ac:dyDescent="0.15">
      <c r="B51" s="1186"/>
      <c r="C51" s="1187"/>
      <c r="D51" s="106"/>
      <c r="E51" s="1192" t="s">
        <v>43</v>
      </c>
      <c r="F51" s="1192"/>
      <c r="G51" s="1192"/>
      <c r="H51" s="1193"/>
      <c r="I51" s="358">
        <v>4</v>
      </c>
      <c r="J51" s="359">
        <v>3</v>
      </c>
      <c r="K51" s="359">
        <v>2</v>
      </c>
      <c r="L51" s="359">
        <v>1</v>
      </c>
      <c r="M51" s="360" t="s">
        <v>526</v>
      </c>
    </row>
    <row r="52" spans="2:13" ht="27.75" customHeight="1" x14ac:dyDescent="0.15">
      <c r="B52" s="1188"/>
      <c r="C52" s="1189"/>
      <c r="D52" s="106"/>
      <c r="E52" s="1192" t="s">
        <v>44</v>
      </c>
      <c r="F52" s="1192"/>
      <c r="G52" s="1192"/>
      <c r="H52" s="1193"/>
      <c r="I52" s="358">
        <v>3299</v>
      </c>
      <c r="J52" s="359">
        <v>3319</v>
      </c>
      <c r="K52" s="359">
        <v>3261</v>
      </c>
      <c r="L52" s="359">
        <v>3314</v>
      </c>
      <c r="M52" s="360">
        <v>3170</v>
      </c>
    </row>
    <row r="53" spans="2:13" ht="27.75" customHeight="1" thickBot="1" x14ac:dyDescent="0.2">
      <c r="B53" s="1199" t="s">
        <v>45</v>
      </c>
      <c r="C53" s="1200"/>
      <c r="D53" s="110"/>
      <c r="E53" s="1201" t="s">
        <v>46</v>
      </c>
      <c r="F53" s="1201"/>
      <c r="G53" s="1201"/>
      <c r="H53" s="1202"/>
      <c r="I53" s="361">
        <v>-1183</v>
      </c>
      <c r="J53" s="362">
        <v>-981</v>
      </c>
      <c r="K53" s="362">
        <v>-928</v>
      </c>
      <c r="L53" s="362">
        <v>-800</v>
      </c>
      <c r="M53" s="363">
        <v>-827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d69d3Fr7WeGEH7Vz2od4iqKgoaR7cSDvYjyC7+699g9whXoUQyAI8BSWdATVaSkENvDuHE0iN/LSI0JWBWt/Eg==" saltValue="2MgwfBcN4a9PE3pb6xOn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1" t="s">
        <v>49</v>
      </c>
      <c r="D55" s="1211"/>
      <c r="E55" s="1212"/>
      <c r="F55" s="122">
        <v>2403</v>
      </c>
      <c r="G55" s="122">
        <v>2369</v>
      </c>
      <c r="H55" s="123">
        <v>2236</v>
      </c>
    </row>
    <row r="56" spans="2:8" ht="52.5" customHeight="1" x14ac:dyDescent="0.15">
      <c r="B56" s="124"/>
      <c r="C56" s="1213" t="s">
        <v>50</v>
      </c>
      <c r="D56" s="1213"/>
      <c r="E56" s="1214"/>
      <c r="F56" s="125">
        <v>99</v>
      </c>
      <c r="G56" s="125">
        <v>99</v>
      </c>
      <c r="H56" s="126">
        <v>99</v>
      </c>
    </row>
    <row r="57" spans="2:8" ht="53.25" customHeight="1" x14ac:dyDescent="0.15">
      <c r="B57" s="124"/>
      <c r="C57" s="1215" t="s">
        <v>51</v>
      </c>
      <c r="D57" s="1215"/>
      <c r="E57" s="1216"/>
      <c r="F57" s="127">
        <v>149</v>
      </c>
      <c r="G57" s="127">
        <v>157</v>
      </c>
      <c r="H57" s="128">
        <v>154</v>
      </c>
    </row>
    <row r="58" spans="2:8" ht="45.75" customHeight="1" x14ac:dyDescent="0.15">
      <c r="B58" s="129"/>
      <c r="C58" s="1203" t="s">
        <v>599</v>
      </c>
      <c r="D58" s="1204"/>
      <c r="E58" s="1205"/>
      <c r="F58" s="130">
        <v>70</v>
      </c>
      <c r="G58" s="130">
        <v>70</v>
      </c>
      <c r="H58" s="131">
        <v>70</v>
      </c>
    </row>
    <row r="59" spans="2:8" ht="45.75" customHeight="1" x14ac:dyDescent="0.15">
      <c r="B59" s="129"/>
      <c r="C59" s="1203" t="s">
        <v>600</v>
      </c>
      <c r="D59" s="1204"/>
      <c r="E59" s="1205"/>
      <c r="F59" s="130">
        <v>50</v>
      </c>
      <c r="G59" s="130">
        <v>50</v>
      </c>
      <c r="H59" s="131">
        <v>50</v>
      </c>
    </row>
    <row r="60" spans="2:8" ht="45.75" customHeight="1" x14ac:dyDescent="0.15">
      <c r="B60" s="129"/>
      <c r="C60" s="1203" t="s">
        <v>601</v>
      </c>
      <c r="D60" s="1204"/>
      <c r="E60" s="1205"/>
      <c r="F60" s="130">
        <v>15</v>
      </c>
      <c r="G60" s="130">
        <v>15</v>
      </c>
      <c r="H60" s="131">
        <v>14</v>
      </c>
    </row>
    <row r="61" spans="2:8" ht="45.75" customHeight="1" x14ac:dyDescent="0.15">
      <c r="B61" s="129"/>
      <c r="C61" s="1203" t="s">
        <v>602</v>
      </c>
      <c r="D61" s="1204"/>
      <c r="E61" s="1205"/>
      <c r="F61" s="130">
        <v>3</v>
      </c>
      <c r="G61" s="130">
        <v>4</v>
      </c>
      <c r="H61" s="131">
        <v>5</v>
      </c>
    </row>
    <row r="62" spans="2:8" ht="45.75" customHeight="1" thickBot="1" x14ac:dyDescent="0.2">
      <c r="B62" s="132"/>
      <c r="C62" s="1206" t="s">
        <v>603</v>
      </c>
      <c r="D62" s="1207"/>
      <c r="E62" s="1208"/>
      <c r="F62" s="133">
        <v>3</v>
      </c>
      <c r="G62" s="133">
        <v>8</v>
      </c>
      <c r="H62" s="134">
        <v>5</v>
      </c>
    </row>
    <row r="63" spans="2:8" ht="52.5" customHeight="1" thickBot="1" x14ac:dyDescent="0.2">
      <c r="B63" s="135"/>
      <c r="C63" s="1209" t="s">
        <v>52</v>
      </c>
      <c r="D63" s="1209"/>
      <c r="E63" s="1210"/>
      <c r="F63" s="136">
        <v>2652</v>
      </c>
      <c r="G63" s="136">
        <v>2625</v>
      </c>
      <c r="H63" s="137">
        <v>2490</v>
      </c>
    </row>
    <row r="64" spans="2:8" x14ac:dyDescent="0.15"/>
  </sheetData>
  <sheetProtection algorithmName="SHA-512" hashValue="HY/O8lNAHu8zUstT7toJhSvPKvaUVmobVSfeyOqdksU/kyvIl5CV4Nzj4c81Wc0KHD+10b4M6IVPIY7axsOzFw==" saltValue="RSc+1CyEwMa5xY0Khubq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565</v>
      </c>
      <c r="G2" s="151"/>
      <c r="H2" s="152"/>
    </row>
    <row r="3" spans="1:8" x14ac:dyDescent="0.15">
      <c r="A3" s="148" t="s">
        <v>558</v>
      </c>
      <c r="B3" s="153"/>
      <c r="C3" s="154"/>
      <c r="D3" s="155">
        <v>91762</v>
      </c>
      <c r="E3" s="156"/>
      <c r="F3" s="157">
        <v>121449</v>
      </c>
      <c r="G3" s="158"/>
      <c r="H3" s="159"/>
    </row>
    <row r="4" spans="1:8" x14ac:dyDescent="0.15">
      <c r="A4" s="160"/>
      <c r="B4" s="161"/>
      <c r="C4" s="162"/>
      <c r="D4" s="163">
        <v>56634</v>
      </c>
      <c r="E4" s="164"/>
      <c r="F4" s="165">
        <v>62922</v>
      </c>
      <c r="G4" s="166"/>
      <c r="H4" s="167"/>
    </row>
    <row r="5" spans="1:8" x14ac:dyDescent="0.15">
      <c r="A5" s="148" t="s">
        <v>560</v>
      </c>
      <c r="B5" s="153"/>
      <c r="C5" s="154"/>
      <c r="D5" s="155">
        <v>137462</v>
      </c>
      <c r="E5" s="156"/>
      <c r="F5" s="157">
        <v>145139</v>
      </c>
      <c r="G5" s="158"/>
      <c r="H5" s="159"/>
    </row>
    <row r="6" spans="1:8" x14ac:dyDescent="0.15">
      <c r="A6" s="160"/>
      <c r="B6" s="161"/>
      <c r="C6" s="162"/>
      <c r="D6" s="163">
        <v>79307</v>
      </c>
      <c r="E6" s="164"/>
      <c r="F6" s="165">
        <v>83762</v>
      </c>
      <c r="G6" s="166"/>
      <c r="H6" s="167"/>
    </row>
    <row r="7" spans="1:8" x14ac:dyDescent="0.15">
      <c r="A7" s="148" t="s">
        <v>561</v>
      </c>
      <c r="B7" s="153"/>
      <c r="C7" s="154"/>
      <c r="D7" s="155">
        <v>137882</v>
      </c>
      <c r="E7" s="156"/>
      <c r="F7" s="157">
        <v>125391</v>
      </c>
      <c r="G7" s="158"/>
      <c r="H7" s="159"/>
    </row>
    <row r="8" spans="1:8" x14ac:dyDescent="0.15">
      <c r="A8" s="160"/>
      <c r="B8" s="161"/>
      <c r="C8" s="162"/>
      <c r="D8" s="163">
        <v>104744</v>
      </c>
      <c r="E8" s="164"/>
      <c r="F8" s="165">
        <v>68516</v>
      </c>
      <c r="G8" s="166"/>
      <c r="H8" s="167"/>
    </row>
    <row r="9" spans="1:8" x14ac:dyDescent="0.15">
      <c r="A9" s="148" t="s">
        <v>562</v>
      </c>
      <c r="B9" s="153"/>
      <c r="C9" s="154"/>
      <c r="D9" s="155">
        <v>219230</v>
      </c>
      <c r="E9" s="156"/>
      <c r="F9" s="157">
        <v>138402</v>
      </c>
      <c r="G9" s="158"/>
      <c r="H9" s="159"/>
    </row>
    <row r="10" spans="1:8" x14ac:dyDescent="0.15">
      <c r="A10" s="160"/>
      <c r="B10" s="161"/>
      <c r="C10" s="162"/>
      <c r="D10" s="163">
        <v>194975</v>
      </c>
      <c r="E10" s="164"/>
      <c r="F10" s="165">
        <v>70652</v>
      </c>
      <c r="G10" s="166"/>
      <c r="H10" s="167"/>
    </row>
    <row r="11" spans="1:8" x14ac:dyDescent="0.15">
      <c r="A11" s="148" t="s">
        <v>563</v>
      </c>
      <c r="B11" s="153"/>
      <c r="C11" s="154"/>
      <c r="D11" s="155">
        <v>125182</v>
      </c>
      <c r="E11" s="156"/>
      <c r="F11" s="157">
        <v>146367</v>
      </c>
      <c r="G11" s="158"/>
      <c r="H11" s="159"/>
    </row>
    <row r="12" spans="1:8" x14ac:dyDescent="0.15">
      <c r="A12" s="160"/>
      <c r="B12" s="161"/>
      <c r="C12" s="168"/>
      <c r="D12" s="163">
        <v>60140</v>
      </c>
      <c r="E12" s="164"/>
      <c r="F12" s="165">
        <v>79441</v>
      </c>
      <c r="G12" s="166"/>
      <c r="H12" s="167"/>
    </row>
    <row r="13" spans="1:8" x14ac:dyDescent="0.15">
      <c r="A13" s="148"/>
      <c r="B13" s="153"/>
      <c r="C13" s="169"/>
      <c r="D13" s="170">
        <v>142304</v>
      </c>
      <c r="E13" s="171"/>
      <c r="F13" s="172">
        <v>135350</v>
      </c>
      <c r="G13" s="173"/>
      <c r="H13" s="159"/>
    </row>
    <row r="14" spans="1:8" x14ac:dyDescent="0.15">
      <c r="A14" s="160"/>
      <c r="B14" s="161"/>
      <c r="C14" s="162"/>
      <c r="D14" s="163">
        <v>99160</v>
      </c>
      <c r="E14" s="164"/>
      <c r="F14" s="165">
        <v>73059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7.29</v>
      </c>
      <c r="C19" s="174">
        <f>ROUND(VALUE(SUBSTITUTE(実質収支比率等に係る経年分析!G$48,"▲","-")),2)</f>
        <v>10.89</v>
      </c>
      <c r="D19" s="174">
        <f>ROUND(VALUE(SUBSTITUTE(実質収支比率等に係る経年分析!H$48,"▲","-")),2)</f>
        <v>10.66</v>
      </c>
      <c r="E19" s="174">
        <f>ROUND(VALUE(SUBSTITUTE(実質収支比率等に係る経年分析!I$48,"▲","-")),2)</f>
        <v>8.56</v>
      </c>
      <c r="F19" s="174">
        <f>ROUND(VALUE(SUBSTITUTE(実質収支比率等に係る経年分析!J$48,"▲","-")),2)</f>
        <v>8.82</v>
      </c>
    </row>
    <row r="20" spans="1:11" x14ac:dyDescent="0.15">
      <c r="A20" s="174" t="s">
        <v>56</v>
      </c>
      <c r="B20" s="174">
        <f>ROUND(VALUE(SUBSTITUTE(実質収支比率等に係る経年分析!F$47,"▲","-")),2)</f>
        <v>130.71</v>
      </c>
      <c r="C20" s="174">
        <f>ROUND(VALUE(SUBSTITUTE(実質収支比率等に係る経年分析!G$47,"▲","-")),2)</f>
        <v>121.3</v>
      </c>
      <c r="D20" s="174">
        <f>ROUND(VALUE(SUBSTITUTE(実質収支比率等に係る経年分析!H$47,"▲","-")),2)</f>
        <v>112.45</v>
      </c>
      <c r="E20" s="174">
        <f>ROUND(VALUE(SUBSTITUTE(実質収支比率等に係る経年分析!I$47,"▲","-")),2)</f>
        <v>101.1</v>
      </c>
      <c r="F20" s="174">
        <f>ROUND(VALUE(SUBSTITUTE(実質収支比率等に係る経年分析!J$47,"▲","-")),2)</f>
        <v>96.96</v>
      </c>
    </row>
    <row r="21" spans="1:11" x14ac:dyDescent="0.15">
      <c r="A21" s="174" t="s">
        <v>57</v>
      </c>
      <c r="B21" s="174">
        <f>IF(ISNUMBER(VALUE(SUBSTITUTE(実質収支比率等に係る経年分析!F$49,"▲","-"))),ROUND(VALUE(SUBSTITUTE(実質収支比率等に係る経年分析!F$49,"▲","-")),2),NA())</f>
        <v>3.44</v>
      </c>
      <c r="C21" s="174">
        <f>IF(ISNUMBER(VALUE(SUBSTITUTE(実質収支比率等に係る経年分析!G$49,"▲","-"))),ROUND(VALUE(SUBSTITUTE(実質収支比率等に係る経年分析!G$49,"▲","-")),2),NA())</f>
        <v>-5.63</v>
      </c>
      <c r="D21" s="174">
        <f>IF(ISNUMBER(VALUE(SUBSTITUTE(実質収支比率等に係る経年分析!H$49,"▲","-"))),ROUND(VALUE(SUBSTITUTE(実質収支比率等に係る経年分析!H$49,"▲","-")),2),NA())</f>
        <v>4.76</v>
      </c>
      <c r="E21" s="174">
        <f>IF(ISNUMBER(VALUE(SUBSTITUTE(実質収支比率等に係る経年分析!I$49,"▲","-"))),ROUND(VALUE(SUBSTITUTE(実質収支比率等に係る経年分析!I$49,"▲","-")),2),NA())</f>
        <v>3.57</v>
      </c>
      <c r="F21" s="174">
        <f>IF(ISNUMBER(VALUE(SUBSTITUTE(実質収支比率等に係る経年分析!J$49,"▲","-"))),ROUND(VALUE(SUBSTITUTE(実質収支比率等に係る経年分析!J$49,"▲","-")),2),NA())</f>
        <v>0.66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介護保険特別会計（サービス事業勘定）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15">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1.82</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7.85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8.36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8.3800000000000008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7.95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7.68</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7.29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10.88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10.65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8.5500000000000007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8.81</v>
      </c>
    </row>
    <row r="35" spans="1:16" x14ac:dyDescent="0.15">
      <c r="A35" s="175" t="str">
        <f>IF(連結実質赤字比率に係る赤字・黒字の構成分析!C$35="",NA(),連結実質赤字比率に係る赤字・黒字の構成分析!C$35)</f>
        <v>上水道特別会計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9.7799999999999994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12.28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12.24</v>
      </c>
    </row>
    <row r="36" spans="1:16" x14ac:dyDescent="0.15">
      <c r="A36" s="175" t="str">
        <f>IF(連結実質赤字比率に係る赤字・黒字の構成分析!C$34="",NA(),連結実質赤字比率に係る赤字・黒字の構成分析!C$34)</f>
        <v>後期高齢者医療特別会計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0.05</v>
      </c>
      <c r="J36" s="175">
        <f>IF(ROUND(VALUE(SUBSTITUTE(連結実質赤字比率に係る赤字・黒字の構成分析!J$34,"▲", "-")), 2) &lt; 0, ABS(ROUND(VALUE(SUBSTITUTE(連結実質赤字比率に係る赤字・黒字の構成分析!J$34,"▲", "-")), 2)), NA())</f>
        <v>0.01</v>
      </c>
      <c r="K36" s="175" t="e">
        <f>IF(ROUND(VALUE(SUBSTITUTE(連結実質赤字比率に係る赤字・黒字の構成分析!J$34,"▲", "-")), 2) &gt;= 0, ABS(ROUND(VALUE(SUBSTITUTE(連結実質赤字比率に係る赤字・黒字の構成分析!J$34,"▲", "-")), 2)), NA())</f>
        <v>#N/A</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293</v>
      </c>
      <c r="E42" s="176"/>
      <c r="F42" s="176"/>
      <c r="G42" s="176">
        <f>'実質公債費比率（分子）の構造'!L$52</f>
        <v>306</v>
      </c>
      <c r="H42" s="176"/>
      <c r="I42" s="176"/>
      <c r="J42" s="176">
        <f>'実質公債費比率（分子）の構造'!M$52</f>
        <v>308</v>
      </c>
      <c r="K42" s="176"/>
      <c r="L42" s="176"/>
      <c r="M42" s="176">
        <f>'実質公債費比率（分子）の構造'!N$52</f>
        <v>315</v>
      </c>
      <c r="N42" s="176"/>
      <c r="O42" s="176"/>
      <c r="P42" s="176">
        <f>'実質公債費比率（分子）の構造'!O$52</f>
        <v>309</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v>
      </c>
      <c r="C44" s="176"/>
      <c r="D44" s="176"/>
      <c r="E44" s="176">
        <f>'実質公債費比率（分子）の構造'!L$50</f>
        <v>1</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67</v>
      </c>
      <c r="B45" s="176">
        <f>'実質公債費比率（分子）の構造'!K$49</f>
        <v>19</v>
      </c>
      <c r="C45" s="176"/>
      <c r="D45" s="176"/>
      <c r="E45" s="176">
        <f>'実質公債費比率（分子）の構造'!L$49</f>
        <v>20</v>
      </c>
      <c r="F45" s="176"/>
      <c r="G45" s="176"/>
      <c r="H45" s="176">
        <f>'実質公債費比率（分子）の構造'!M$49</f>
        <v>20</v>
      </c>
      <c r="I45" s="176"/>
      <c r="J45" s="176"/>
      <c r="K45" s="176">
        <f>'実質公債費比率（分子）の構造'!N$49</f>
        <v>18</v>
      </c>
      <c r="L45" s="176"/>
      <c r="M45" s="176"/>
      <c r="N45" s="176">
        <f>'実質公債費比率（分子）の構造'!O$49</f>
        <v>18</v>
      </c>
      <c r="O45" s="176"/>
      <c r="P45" s="176"/>
    </row>
    <row r="46" spans="1:16" x14ac:dyDescent="0.15">
      <c r="A46" s="176" t="s">
        <v>68</v>
      </c>
      <c r="B46" s="176">
        <f>'実質公債費比率（分子）の構造'!K$48</f>
        <v>158</v>
      </c>
      <c r="C46" s="176"/>
      <c r="D46" s="176"/>
      <c r="E46" s="176">
        <f>'実質公債費比率（分子）の構造'!L$48</f>
        <v>144</v>
      </c>
      <c r="F46" s="176"/>
      <c r="G46" s="176"/>
      <c r="H46" s="176">
        <f>'実質公債費比率（分子）の構造'!M$48</f>
        <v>148</v>
      </c>
      <c r="I46" s="176"/>
      <c r="J46" s="176"/>
      <c r="K46" s="176">
        <f>'実質公債費比率（分子）の構造'!N$48</f>
        <v>146</v>
      </c>
      <c r="L46" s="176"/>
      <c r="M46" s="176"/>
      <c r="N46" s="176">
        <f>'実質公債費比率（分子）の構造'!O$48</f>
        <v>153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310</v>
      </c>
      <c r="C49" s="176"/>
      <c r="D49" s="176"/>
      <c r="E49" s="176">
        <f>'実質公債費比率（分子）の構造'!L$45</f>
        <v>351</v>
      </c>
      <c r="F49" s="176"/>
      <c r="G49" s="176"/>
      <c r="H49" s="176">
        <f>'実質公債費比率（分子）の構造'!M$45</f>
        <v>370</v>
      </c>
      <c r="I49" s="176"/>
      <c r="J49" s="176"/>
      <c r="K49" s="176">
        <f>'実質公債費比率（分子）の構造'!N$45</f>
        <v>371</v>
      </c>
      <c r="L49" s="176"/>
      <c r="M49" s="176"/>
      <c r="N49" s="176">
        <f>'実質公債費比率（分子）の構造'!O$45</f>
        <v>365</v>
      </c>
      <c r="O49" s="176"/>
      <c r="P49" s="176"/>
    </row>
    <row r="50" spans="1:16" x14ac:dyDescent="0.15">
      <c r="A50" s="176" t="s">
        <v>72</v>
      </c>
      <c r="B50" s="176" t="e">
        <f>NA()</f>
        <v>#N/A</v>
      </c>
      <c r="C50" s="176">
        <f>IF(ISNUMBER('実質公債費比率（分子）の構造'!K$53),'実質公債費比率（分子）の構造'!K$53,NA())</f>
        <v>195</v>
      </c>
      <c r="D50" s="176" t="e">
        <f>NA()</f>
        <v>#N/A</v>
      </c>
      <c r="E50" s="176" t="e">
        <f>NA()</f>
        <v>#N/A</v>
      </c>
      <c r="F50" s="176">
        <f>IF(ISNUMBER('実質公債費比率（分子）の構造'!L$53),'実質公債費比率（分子）の構造'!L$53,NA())</f>
        <v>210</v>
      </c>
      <c r="G50" s="176" t="e">
        <f>NA()</f>
        <v>#N/A</v>
      </c>
      <c r="H50" s="176" t="e">
        <f>NA()</f>
        <v>#N/A</v>
      </c>
      <c r="I50" s="176">
        <f>IF(ISNUMBER('実質公債費比率（分子）の構造'!M$53),'実質公債費比率（分子）の構造'!M$53,NA())</f>
        <v>230</v>
      </c>
      <c r="J50" s="176" t="e">
        <f>NA()</f>
        <v>#N/A</v>
      </c>
      <c r="K50" s="176" t="e">
        <f>NA()</f>
        <v>#N/A</v>
      </c>
      <c r="L50" s="176">
        <f>IF(ISNUMBER('実質公債費比率（分子）の構造'!N$53),'実質公債費比率（分子）の構造'!N$53,NA())</f>
        <v>220</v>
      </c>
      <c r="M50" s="176" t="e">
        <f>NA()</f>
        <v>#N/A</v>
      </c>
      <c r="N50" s="176" t="e">
        <f>NA()</f>
        <v>#N/A</v>
      </c>
      <c r="O50" s="176">
        <f>IF(ISNUMBER('実質公債費比率（分子）の構造'!O$53),'実質公債費比率（分子）の構造'!O$53,NA())</f>
        <v>227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3299</v>
      </c>
      <c r="E56" s="175"/>
      <c r="F56" s="175"/>
      <c r="G56" s="175">
        <f>'将来負担比率（分子）の構造'!J$52</f>
        <v>3319</v>
      </c>
      <c r="H56" s="175"/>
      <c r="I56" s="175"/>
      <c r="J56" s="175">
        <f>'将来負担比率（分子）の構造'!K$52</f>
        <v>3261</v>
      </c>
      <c r="K56" s="175"/>
      <c r="L56" s="175"/>
      <c r="M56" s="175">
        <f>'将来負担比率（分子）の構造'!L$52</f>
        <v>3314</v>
      </c>
      <c r="N56" s="175"/>
      <c r="O56" s="175"/>
      <c r="P56" s="175">
        <f>'将来負担比率（分子）の構造'!M$52</f>
        <v>3170</v>
      </c>
    </row>
    <row r="57" spans="1:16" x14ac:dyDescent="0.15">
      <c r="A57" s="175" t="s">
        <v>43</v>
      </c>
      <c r="B57" s="175"/>
      <c r="C57" s="175"/>
      <c r="D57" s="175">
        <f>'将来負担比率（分子）の構造'!I$51</f>
        <v>4</v>
      </c>
      <c r="E57" s="175"/>
      <c r="F57" s="175"/>
      <c r="G57" s="175">
        <f>'将来負担比率（分子）の構造'!J$51</f>
        <v>3</v>
      </c>
      <c r="H57" s="175"/>
      <c r="I57" s="175"/>
      <c r="J57" s="175">
        <f>'将来負担比率（分子）の構造'!K$51</f>
        <v>2</v>
      </c>
      <c r="K57" s="175"/>
      <c r="L57" s="175"/>
      <c r="M57" s="175">
        <f>'将来負担比率（分子）の構造'!L$51</f>
        <v>1</v>
      </c>
      <c r="N57" s="175"/>
      <c r="O57" s="175"/>
      <c r="P57" s="175" t="str">
        <f>'将来負担比率（分子）の構造'!M$51</f>
        <v>-</v>
      </c>
    </row>
    <row r="58" spans="1:16" x14ac:dyDescent="0.15">
      <c r="A58" s="175" t="s">
        <v>42</v>
      </c>
      <c r="B58" s="175"/>
      <c r="C58" s="175"/>
      <c r="D58" s="175">
        <f>'将来負担比率（分子）の構造'!I$50</f>
        <v>3090</v>
      </c>
      <c r="E58" s="175"/>
      <c r="F58" s="175"/>
      <c r="G58" s="175">
        <f>'将来負担比率（分子）の構造'!J$50</f>
        <v>2912</v>
      </c>
      <c r="H58" s="175"/>
      <c r="I58" s="175"/>
      <c r="J58" s="175">
        <f>'将来負担比率（分子）の構造'!K$50</f>
        <v>2747</v>
      </c>
      <c r="K58" s="175"/>
      <c r="L58" s="175"/>
      <c r="M58" s="175">
        <f>'将来負担比率（分子）の構造'!L$50</f>
        <v>2713</v>
      </c>
      <c r="N58" s="175"/>
      <c r="O58" s="175"/>
      <c r="P58" s="175">
        <f>'将来負担比率（分子）の構造'!M$50</f>
        <v>2579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314</v>
      </c>
      <c r="C62" s="175"/>
      <c r="D62" s="175"/>
      <c r="E62" s="175">
        <f>'将来負担比率（分子）の構造'!J$45</f>
        <v>277</v>
      </c>
      <c r="F62" s="175"/>
      <c r="G62" s="175"/>
      <c r="H62" s="175">
        <f>'将来負担比率（分子）の構造'!K$45</f>
        <v>260</v>
      </c>
      <c r="I62" s="175"/>
      <c r="J62" s="175"/>
      <c r="K62" s="175">
        <f>'将来負担比率（分子）の構造'!L$45</f>
        <v>281</v>
      </c>
      <c r="L62" s="175"/>
      <c r="M62" s="175"/>
      <c r="N62" s="175">
        <f>'将来負担比率（分子）の構造'!M$45</f>
        <v>351</v>
      </c>
      <c r="O62" s="175"/>
      <c r="P62" s="175"/>
    </row>
    <row r="63" spans="1:16" x14ac:dyDescent="0.15">
      <c r="A63" s="175" t="s">
        <v>35</v>
      </c>
      <c r="B63" s="175">
        <f>'将来負担比率（分子）の構造'!I$44</f>
        <v>109</v>
      </c>
      <c r="C63" s="175"/>
      <c r="D63" s="175"/>
      <c r="E63" s="175">
        <f>'将来負担比率（分子）の構造'!J$44</f>
        <v>88</v>
      </c>
      <c r="F63" s="175"/>
      <c r="G63" s="175"/>
      <c r="H63" s="175">
        <f>'将来負担比率（分子）の構造'!K$44</f>
        <v>65</v>
      </c>
      <c r="I63" s="175"/>
      <c r="J63" s="175"/>
      <c r="K63" s="175">
        <f>'将来負担比率（分子）の構造'!L$44</f>
        <v>46</v>
      </c>
      <c r="L63" s="175"/>
      <c r="M63" s="175"/>
      <c r="N63" s="175">
        <f>'将来負担比率（分子）の構造'!M$44</f>
        <v>22</v>
      </c>
      <c r="O63" s="175"/>
      <c r="P63" s="175"/>
    </row>
    <row r="64" spans="1:16" x14ac:dyDescent="0.15">
      <c r="A64" s="175" t="s">
        <v>34</v>
      </c>
      <c r="B64" s="175">
        <f>'将来負担比率（分子）の構造'!I$43</f>
        <v>1738</v>
      </c>
      <c r="C64" s="175"/>
      <c r="D64" s="175"/>
      <c r="E64" s="175">
        <f>'将来負担比率（分子）の構造'!J$43</f>
        <v>1784</v>
      </c>
      <c r="F64" s="175"/>
      <c r="G64" s="175"/>
      <c r="H64" s="175">
        <f>'将来負担比率（分子）の構造'!K$43</f>
        <v>1733</v>
      </c>
      <c r="I64" s="175"/>
      <c r="J64" s="175"/>
      <c r="K64" s="175">
        <f>'将来負担比率（分子）の構造'!L$43</f>
        <v>1571</v>
      </c>
      <c r="L64" s="175"/>
      <c r="M64" s="175"/>
      <c r="N64" s="175">
        <f>'将来負担比率（分子）の構造'!M$43</f>
        <v>1468</v>
      </c>
      <c r="O64" s="175"/>
      <c r="P64" s="175"/>
    </row>
    <row r="65" spans="1:16" x14ac:dyDescent="0.15">
      <c r="A65" s="175" t="s">
        <v>33</v>
      </c>
      <c r="B65" s="175">
        <f>'将来負担比率（分子）の構造'!I$42</f>
        <v>2</v>
      </c>
      <c r="C65" s="175"/>
      <c r="D65" s="175"/>
      <c r="E65" s="175">
        <f>'将来負担比率（分子）の構造'!J$42</f>
        <v>1</v>
      </c>
      <c r="F65" s="175"/>
      <c r="G65" s="175"/>
      <c r="H65" s="175">
        <f>'将来負担比率（分子）の構造'!K$42</f>
        <v>1</v>
      </c>
      <c r="I65" s="175"/>
      <c r="J65" s="175"/>
      <c r="K65" s="175">
        <f>'将来負担比率（分子）の構造'!L$42</f>
        <v>1</v>
      </c>
      <c r="L65" s="175"/>
      <c r="M65" s="175"/>
      <c r="N65" s="175">
        <f>'将来負担比率（分子）の構造'!M$42</f>
        <v>1</v>
      </c>
      <c r="O65" s="175"/>
      <c r="P65" s="175"/>
    </row>
    <row r="66" spans="1:16" x14ac:dyDescent="0.15">
      <c r="A66" s="175" t="s">
        <v>32</v>
      </c>
      <c r="B66" s="175">
        <f>'将来負担比率（分子）の構造'!I$41</f>
        <v>3047</v>
      </c>
      <c r="C66" s="175"/>
      <c r="D66" s="175"/>
      <c r="E66" s="175">
        <f>'将来負担比率（分子）の構造'!J$41</f>
        <v>3103</v>
      </c>
      <c r="F66" s="175"/>
      <c r="G66" s="175"/>
      <c r="H66" s="175">
        <f>'将来負担比率（分子）の構造'!K$41</f>
        <v>3022</v>
      </c>
      <c r="I66" s="175"/>
      <c r="J66" s="175"/>
      <c r="K66" s="175">
        <f>'将来負担比率（分子）の構造'!L$41</f>
        <v>3329</v>
      </c>
      <c r="L66" s="175"/>
      <c r="M66" s="175"/>
      <c r="N66" s="175">
        <f>'将来負担比率（分子）の構造'!M$41</f>
        <v>3082</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2403</v>
      </c>
      <c r="C72" s="179">
        <f>基金残高に係る経年分析!G55</f>
        <v>2369</v>
      </c>
      <c r="D72" s="179">
        <f>基金残高に係る経年分析!H55</f>
        <v>2236</v>
      </c>
    </row>
    <row r="73" spans="1:16" x14ac:dyDescent="0.15">
      <c r="A73" s="178" t="s">
        <v>79</v>
      </c>
      <c r="B73" s="179">
        <f>基金残高に係る経年分析!F56</f>
        <v>99</v>
      </c>
      <c r="C73" s="179">
        <f>基金残高に係る経年分析!G56</f>
        <v>99</v>
      </c>
      <c r="D73" s="179">
        <f>基金残高に係る経年分析!H56</f>
        <v>99</v>
      </c>
    </row>
    <row r="74" spans="1:16" x14ac:dyDescent="0.15">
      <c r="A74" s="178" t="s">
        <v>80</v>
      </c>
      <c r="B74" s="179">
        <f>基金残高に係る経年分析!F57</f>
        <v>149</v>
      </c>
      <c r="C74" s="179">
        <f>基金残高に係る経年分析!G57</f>
        <v>157</v>
      </c>
      <c r="D74" s="179">
        <f>基金残高に係る経年分析!H57</f>
        <v>154</v>
      </c>
    </row>
  </sheetData>
  <sheetProtection algorithmName="SHA-512" hashValue="cdinXwA7XWwnkdKLlH7gpQrB0wY5MCPmyMtc2Xhn7MOo0oL6Angl4BR2mHx+c1MzN+uou9xvqyrqDovyc00RmQ==" saltValue="eJWwNNc/tYpCwj7QxLbw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460207</v>
      </c>
      <c r="S5" s="613"/>
      <c r="T5" s="613"/>
      <c r="U5" s="613"/>
      <c r="V5" s="613"/>
      <c r="W5" s="613"/>
      <c r="X5" s="613"/>
      <c r="Y5" s="614"/>
      <c r="Z5" s="615">
        <v>11.2</v>
      </c>
      <c r="AA5" s="615"/>
      <c r="AB5" s="615"/>
      <c r="AC5" s="615"/>
      <c r="AD5" s="616">
        <v>460207</v>
      </c>
      <c r="AE5" s="616"/>
      <c r="AF5" s="616"/>
      <c r="AG5" s="616"/>
      <c r="AH5" s="616"/>
      <c r="AI5" s="616"/>
      <c r="AJ5" s="616"/>
      <c r="AK5" s="616"/>
      <c r="AL5" s="617">
        <v>20.100000000000001</v>
      </c>
      <c r="AM5" s="618"/>
      <c r="AN5" s="618"/>
      <c r="AO5" s="619"/>
      <c r="AP5" s="609" t="s">
        <v>230</v>
      </c>
      <c r="AQ5" s="610"/>
      <c r="AR5" s="610"/>
      <c r="AS5" s="610"/>
      <c r="AT5" s="610"/>
      <c r="AU5" s="610"/>
      <c r="AV5" s="610"/>
      <c r="AW5" s="610"/>
      <c r="AX5" s="610"/>
      <c r="AY5" s="610"/>
      <c r="AZ5" s="610"/>
      <c r="BA5" s="610"/>
      <c r="BB5" s="610"/>
      <c r="BC5" s="610"/>
      <c r="BD5" s="610"/>
      <c r="BE5" s="610"/>
      <c r="BF5" s="611"/>
      <c r="BG5" s="623">
        <v>460207</v>
      </c>
      <c r="BH5" s="624"/>
      <c r="BI5" s="624"/>
      <c r="BJ5" s="624"/>
      <c r="BK5" s="624"/>
      <c r="BL5" s="624"/>
      <c r="BM5" s="624"/>
      <c r="BN5" s="625"/>
      <c r="BO5" s="626">
        <v>100</v>
      </c>
      <c r="BP5" s="626"/>
      <c r="BQ5" s="626"/>
      <c r="BR5" s="626"/>
      <c r="BS5" s="627" t="s">
        <v>179</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26357</v>
      </c>
      <c r="S6" s="624"/>
      <c r="T6" s="624"/>
      <c r="U6" s="624"/>
      <c r="V6" s="624"/>
      <c r="W6" s="624"/>
      <c r="X6" s="624"/>
      <c r="Y6" s="625"/>
      <c r="Z6" s="626">
        <v>0.6</v>
      </c>
      <c r="AA6" s="626"/>
      <c r="AB6" s="626"/>
      <c r="AC6" s="626"/>
      <c r="AD6" s="627">
        <v>26357</v>
      </c>
      <c r="AE6" s="627"/>
      <c r="AF6" s="627"/>
      <c r="AG6" s="627"/>
      <c r="AH6" s="627"/>
      <c r="AI6" s="627"/>
      <c r="AJ6" s="627"/>
      <c r="AK6" s="627"/>
      <c r="AL6" s="628">
        <v>1.2</v>
      </c>
      <c r="AM6" s="629"/>
      <c r="AN6" s="629"/>
      <c r="AO6" s="630"/>
      <c r="AP6" s="620" t="s">
        <v>235</v>
      </c>
      <c r="AQ6" s="621"/>
      <c r="AR6" s="621"/>
      <c r="AS6" s="621"/>
      <c r="AT6" s="621"/>
      <c r="AU6" s="621"/>
      <c r="AV6" s="621"/>
      <c r="AW6" s="621"/>
      <c r="AX6" s="621"/>
      <c r="AY6" s="621"/>
      <c r="AZ6" s="621"/>
      <c r="BA6" s="621"/>
      <c r="BB6" s="621"/>
      <c r="BC6" s="621"/>
      <c r="BD6" s="621"/>
      <c r="BE6" s="621"/>
      <c r="BF6" s="622"/>
      <c r="BG6" s="623">
        <v>460207</v>
      </c>
      <c r="BH6" s="624"/>
      <c r="BI6" s="624"/>
      <c r="BJ6" s="624"/>
      <c r="BK6" s="624"/>
      <c r="BL6" s="624"/>
      <c r="BM6" s="624"/>
      <c r="BN6" s="625"/>
      <c r="BO6" s="626">
        <v>100</v>
      </c>
      <c r="BP6" s="626"/>
      <c r="BQ6" s="626"/>
      <c r="BR6" s="626"/>
      <c r="BS6" s="627" t="s">
        <v>179</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56414</v>
      </c>
      <c r="CS6" s="624"/>
      <c r="CT6" s="624"/>
      <c r="CU6" s="624"/>
      <c r="CV6" s="624"/>
      <c r="CW6" s="624"/>
      <c r="CX6" s="624"/>
      <c r="CY6" s="625"/>
      <c r="CZ6" s="617">
        <v>1.5</v>
      </c>
      <c r="DA6" s="618"/>
      <c r="DB6" s="618"/>
      <c r="DC6" s="634"/>
      <c r="DD6" s="632" t="s">
        <v>179</v>
      </c>
      <c r="DE6" s="624"/>
      <c r="DF6" s="624"/>
      <c r="DG6" s="624"/>
      <c r="DH6" s="624"/>
      <c r="DI6" s="624"/>
      <c r="DJ6" s="624"/>
      <c r="DK6" s="624"/>
      <c r="DL6" s="624"/>
      <c r="DM6" s="624"/>
      <c r="DN6" s="624"/>
      <c r="DO6" s="624"/>
      <c r="DP6" s="625"/>
      <c r="DQ6" s="632">
        <v>56267</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147</v>
      </c>
      <c r="S7" s="624"/>
      <c r="T7" s="624"/>
      <c r="U7" s="624"/>
      <c r="V7" s="624"/>
      <c r="W7" s="624"/>
      <c r="X7" s="624"/>
      <c r="Y7" s="625"/>
      <c r="Z7" s="626">
        <v>0</v>
      </c>
      <c r="AA7" s="626"/>
      <c r="AB7" s="626"/>
      <c r="AC7" s="626"/>
      <c r="AD7" s="627">
        <v>147</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182112</v>
      </c>
      <c r="BH7" s="624"/>
      <c r="BI7" s="624"/>
      <c r="BJ7" s="624"/>
      <c r="BK7" s="624"/>
      <c r="BL7" s="624"/>
      <c r="BM7" s="624"/>
      <c r="BN7" s="625"/>
      <c r="BO7" s="626">
        <v>39.6</v>
      </c>
      <c r="BP7" s="626"/>
      <c r="BQ7" s="626"/>
      <c r="BR7" s="626"/>
      <c r="BS7" s="627" t="s">
        <v>239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675124</v>
      </c>
      <c r="CS7" s="624"/>
      <c r="CT7" s="624"/>
      <c r="CU7" s="624"/>
      <c r="CV7" s="624"/>
      <c r="CW7" s="624"/>
      <c r="CX7" s="624"/>
      <c r="CY7" s="625"/>
      <c r="CZ7" s="626">
        <v>17.399999999999999</v>
      </c>
      <c r="DA7" s="626"/>
      <c r="DB7" s="626"/>
      <c r="DC7" s="626"/>
      <c r="DD7" s="632">
        <v>229730</v>
      </c>
      <c r="DE7" s="624"/>
      <c r="DF7" s="624"/>
      <c r="DG7" s="624"/>
      <c r="DH7" s="624"/>
      <c r="DI7" s="624"/>
      <c r="DJ7" s="624"/>
      <c r="DK7" s="624"/>
      <c r="DL7" s="624"/>
      <c r="DM7" s="624"/>
      <c r="DN7" s="624"/>
      <c r="DO7" s="624"/>
      <c r="DP7" s="625"/>
      <c r="DQ7" s="632">
        <v>470747</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1179</v>
      </c>
      <c r="S8" s="624"/>
      <c r="T8" s="624"/>
      <c r="U8" s="624"/>
      <c r="V8" s="624"/>
      <c r="W8" s="624"/>
      <c r="X8" s="624"/>
      <c r="Y8" s="625"/>
      <c r="Z8" s="626">
        <v>0</v>
      </c>
      <c r="AA8" s="626"/>
      <c r="AB8" s="626"/>
      <c r="AC8" s="626"/>
      <c r="AD8" s="627">
        <v>1179</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8404</v>
      </c>
      <c r="BH8" s="624"/>
      <c r="BI8" s="624"/>
      <c r="BJ8" s="624"/>
      <c r="BK8" s="624"/>
      <c r="BL8" s="624"/>
      <c r="BM8" s="624"/>
      <c r="BN8" s="625"/>
      <c r="BO8" s="626">
        <v>1.8</v>
      </c>
      <c r="BP8" s="626"/>
      <c r="BQ8" s="626"/>
      <c r="BR8" s="626"/>
      <c r="BS8" s="627" t="s">
        <v>239</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935816</v>
      </c>
      <c r="CS8" s="624"/>
      <c r="CT8" s="624"/>
      <c r="CU8" s="624"/>
      <c r="CV8" s="624"/>
      <c r="CW8" s="624"/>
      <c r="CX8" s="624"/>
      <c r="CY8" s="625"/>
      <c r="CZ8" s="626">
        <v>24.1</v>
      </c>
      <c r="DA8" s="626"/>
      <c r="DB8" s="626"/>
      <c r="DC8" s="626"/>
      <c r="DD8" s="632">
        <v>895</v>
      </c>
      <c r="DE8" s="624"/>
      <c r="DF8" s="624"/>
      <c r="DG8" s="624"/>
      <c r="DH8" s="624"/>
      <c r="DI8" s="624"/>
      <c r="DJ8" s="624"/>
      <c r="DK8" s="624"/>
      <c r="DL8" s="624"/>
      <c r="DM8" s="624"/>
      <c r="DN8" s="624"/>
      <c r="DO8" s="624"/>
      <c r="DP8" s="625"/>
      <c r="DQ8" s="632">
        <v>512796</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984</v>
      </c>
      <c r="S9" s="624"/>
      <c r="T9" s="624"/>
      <c r="U9" s="624"/>
      <c r="V9" s="624"/>
      <c r="W9" s="624"/>
      <c r="X9" s="624"/>
      <c r="Y9" s="625"/>
      <c r="Z9" s="626">
        <v>0</v>
      </c>
      <c r="AA9" s="626"/>
      <c r="AB9" s="626"/>
      <c r="AC9" s="626"/>
      <c r="AD9" s="627">
        <v>984</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159388</v>
      </c>
      <c r="BH9" s="624"/>
      <c r="BI9" s="624"/>
      <c r="BJ9" s="624"/>
      <c r="BK9" s="624"/>
      <c r="BL9" s="624"/>
      <c r="BM9" s="624"/>
      <c r="BN9" s="625"/>
      <c r="BO9" s="626">
        <v>34.6</v>
      </c>
      <c r="BP9" s="626"/>
      <c r="BQ9" s="626"/>
      <c r="BR9" s="626"/>
      <c r="BS9" s="627" t="s">
        <v>179</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229734</v>
      </c>
      <c r="CS9" s="624"/>
      <c r="CT9" s="624"/>
      <c r="CU9" s="624"/>
      <c r="CV9" s="624"/>
      <c r="CW9" s="624"/>
      <c r="CX9" s="624"/>
      <c r="CY9" s="625"/>
      <c r="CZ9" s="626">
        <v>5.9</v>
      </c>
      <c r="DA9" s="626"/>
      <c r="DB9" s="626"/>
      <c r="DC9" s="626"/>
      <c r="DD9" s="632" t="s">
        <v>179</v>
      </c>
      <c r="DE9" s="624"/>
      <c r="DF9" s="624"/>
      <c r="DG9" s="624"/>
      <c r="DH9" s="624"/>
      <c r="DI9" s="624"/>
      <c r="DJ9" s="624"/>
      <c r="DK9" s="624"/>
      <c r="DL9" s="624"/>
      <c r="DM9" s="624"/>
      <c r="DN9" s="624"/>
      <c r="DO9" s="624"/>
      <c r="DP9" s="625"/>
      <c r="DQ9" s="632">
        <v>167727</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179</v>
      </c>
      <c r="AA10" s="626"/>
      <c r="AB10" s="626"/>
      <c r="AC10" s="626"/>
      <c r="AD10" s="627" t="s">
        <v>239</v>
      </c>
      <c r="AE10" s="627"/>
      <c r="AF10" s="627"/>
      <c r="AG10" s="627"/>
      <c r="AH10" s="627"/>
      <c r="AI10" s="627"/>
      <c r="AJ10" s="627"/>
      <c r="AK10" s="627"/>
      <c r="AL10" s="628" t="s">
        <v>179</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10579</v>
      </c>
      <c r="BH10" s="624"/>
      <c r="BI10" s="624"/>
      <c r="BJ10" s="624"/>
      <c r="BK10" s="624"/>
      <c r="BL10" s="624"/>
      <c r="BM10" s="624"/>
      <c r="BN10" s="625"/>
      <c r="BO10" s="626">
        <v>2.2999999999999998</v>
      </c>
      <c r="BP10" s="626"/>
      <c r="BQ10" s="626"/>
      <c r="BR10" s="626"/>
      <c r="BS10" s="627" t="s">
        <v>179</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1235</v>
      </c>
      <c r="CS10" s="624"/>
      <c r="CT10" s="624"/>
      <c r="CU10" s="624"/>
      <c r="CV10" s="624"/>
      <c r="CW10" s="624"/>
      <c r="CX10" s="624"/>
      <c r="CY10" s="625"/>
      <c r="CZ10" s="626">
        <v>0</v>
      </c>
      <c r="DA10" s="626"/>
      <c r="DB10" s="626"/>
      <c r="DC10" s="626"/>
      <c r="DD10" s="632" t="s">
        <v>179</v>
      </c>
      <c r="DE10" s="624"/>
      <c r="DF10" s="624"/>
      <c r="DG10" s="624"/>
      <c r="DH10" s="624"/>
      <c r="DI10" s="624"/>
      <c r="DJ10" s="624"/>
      <c r="DK10" s="624"/>
      <c r="DL10" s="624"/>
      <c r="DM10" s="624"/>
      <c r="DN10" s="624"/>
      <c r="DO10" s="624"/>
      <c r="DP10" s="625"/>
      <c r="DQ10" s="632">
        <v>1235</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135843</v>
      </c>
      <c r="S11" s="624"/>
      <c r="T11" s="624"/>
      <c r="U11" s="624"/>
      <c r="V11" s="624"/>
      <c r="W11" s="624"/>
      <c r="X11" s="624"/>
      <c r="Y11" s="625"/>
      <c r="Z11" s="628">
        <v>3.3</v>
      </c>
      <c r="AA11" s="629"/>
      <c r="AB11" s="629"/>
      <c r="AC11" s="635"/>
      <c r="AD11" s="632">
        <v>135843</v>
      </c>
      <c r="AE11" s="624"/>
      <c r="AF11" s="624"/>
      <c r="AG11" s="624"/>
      <c r="AH11" s="624"/>
      <c r="AI11" s="624"/>
      <c r="AJ11" s="624"/>
      <c r="AK11" s="625"/>
      <c r="AL11" s="628">
        <v>5.9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3741</v>
      </c>
      <c r="BH11" s="624"/>
      <c r="BI11" s="624"/>
      <c r="BJ11" s="624"/>
      <c r="BK11" s="624"/>
      <c r="BL11" s="624"/>
      <c r="BM11" s="624"/>
      <c r="BN11" s="625"/>
      <c r="BO11" s="626">
        <v>0.8</v>
      </c>
      <c r="BP11" s="626"/>
      <c r="BQ11" s="626"/>
      <c r="BR11" s="626"/>
      <c r="BS11" s="627" t="s">
        <v>179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190398</v>
      </c>
      <c r="CS11" s="624"/>
      <c r="CT11" s="624"/>
      <c r="CU11" s="624"/>
      <c r="CV11" s="624"/>
      <c r="CW11" s="624"/>
      <c r="CX11" s="624"/>
      <c r="CY11" s="625"/>
      <c r="CZ11" s="626">
        <v>4.9000000000000004</v>
      </c>
      <c r="DA11" s="626"/>
      <c r="DB11" s="626"/>
      <c r="DC11" s="626"/>
      <c r="DD11" s="632">
        <v>59091</v>
      </c>
      <c r="DE11" s="624"/>
      <c r="DF11" s="624"/>
      <c r="DG11" s="624"/>
      <c r="DH11" s="624"/>
      <c r="DI11" s="624"/>
      <c r="DJ11" s="624"/>
      <c r="DK11" s="624"/>
      <c r="DL11" s="624"/>
      <c r="DM11" s="624"/>
      <c r="DN11" s="624"/>
      <c r="DO11" s="624"/>
      <c r="DP11" s="625"/>
      <c r="DQ11" s="632">
        <v>92206</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179</v>
      </c>
      <c r="S12" s="624"/>
      <c r="T12" s="624"/>
      <c r="U12" s="624"/>
      <c r="V12" s="624"/>
      <c r="W12" s="624"/>
      <c r="X12" s="624"/>
      <c r="Y12" s="625"/>
      <c r="Z12" s="626" t="s">
        <v>179</v>
      </c>
      <c r="AA12" s="626"/>
      <c r="AB12" s="626"/>
      <c r="AC12" s="626"/>
      <c r="AD12" s="627" t="s">
        <v>239</v>
      </c>
      <c r="AE12" s="627"/>
      <c r="AF12" s="627"/>
      <c r="AG12" s="627"/>
      <c r="AH12" s="627"/>
      <c r="AI12" s="627"/>
      <c r="AJ12" s="627"/>
      <c r="AK12" s="627"/>
      <c r="AL12" s="628" t="s">
        <v>179</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211948</v>
      </c>
      <c r="BH12" s="624"/>
      <c r="BI12" s="624"/>
      <c r="BJ12" s="624"/>
      <c r="BK12" s="624"/>
      <c r="BL12" s="624"/>
      <c r="BM12" s="624"/>
      <c r="BN12" s="625"/>
      <c r="BO12" s="626">
        <v>46.1</v>
      </c>
      <c r="BP12" s="626"/>
      <c r="BQ12" s="626"/>
      <c r="BR12" s="626"/>
      <c r="BS12" s="627" t="s">
        <v>179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190891</v>
      </c>
      <c r="CS12" s="624"/>
      <c r="CT12" s="624"/>
      <c r="CU12" s="624"/>
      <c r="CV12" s="624"/>
      <c r="CW12" s="624"/>
      <c r="CX12" s="624"/>
      <c r="CY12" s="625"/>
      <c r="CZ12" s="626">
        <v>4.9000000000000004</v>
      </c>
      <c r="DA12" s="626"/>
      <c r="DB12" s="626"/>
      <c r="DC12" s="626"/>
      <c r="DD12" s="632" t="s">
        <v>179</v>
      </c>
      <c r="DE12" s="624"/>
      <c r="DF12" s="624"/>
      <c r="DG12" s="624"/>
      <c r="DH12" s="624"/>
      <c r="DI12" s="624"/>
      <c r="DJ12" s="624"/>
      <c r="DK12" s="624"/>
      <c r="DL12" s="624"/>
      <c r="DM12" s="624"/>
      <c r="DN12" s="624"/>
      <c r="DO12" s="624"/>
      <c r="DP12" s="625"/>
      <c r="DQ12" s="632">
        <v>168581</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179</v>
      </c>
      <c r="AA13" s="626"/>
      <c r="AB13" s="626"/>
      <c r="AC13" s="626"/>
      <c r="AD13" s="627" t="s">
        <v>179</v>
      </c>
      <c r="AE13" s="627"/>
      <c r="AF13" s="627"/>
      <c r="AG13" s="627"/>
      <c r="AH13" s="627"/>
      <c r="AI13" s="627"/>
      <c r="AJ13" s="627"/>
      <c r="AK13" s="627"/>
      <c r="AL13" s="628" t="s">
        <v>179</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211742</v>
      </c>
      <c r="BH13" s="624"/>
      <c r="BI13" s="624"/>
      <c r="BJ13" s="624"/>
      <c r="BK13" s="624"/>
      <c r="BL13" s="624"/>
      <c r="BM13" s="624"/>
      <c r="BN13" s="625"/>
      <c r="BO13" s="626">
        <v>46</v>
      </c>
      <c r="BP13" s="626"/>
      <c r="BQ13" s="626"/>
      <c r="BR13" s="626"/>
      <c r="BS13" s="627" t="s">
        <v>179</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413300</v>
      </c>
      <c r="CS13" s="624"/>
      <c r="CT13" s="624"/>
      <c r="CU13" s="624"/>
      <c r="CV13" s="624"/>
      <c r="CW13" s="624"/>
      <c r="CX13" s="624"/>
      <c r="CY13" s="625"/>
      <c r="CZ13" s="626">
        <v>10.6</v>
      </c>
      <c r="DA13" s="626"/>
      <c r="DB13" s="626"/>
      <c r="DC13" s="626"/>
      <c r="DD13" s="632">
        <v>174915</v>
      </c>
      <c r="DE13" s="624"/>
      <c r="DF13" s="624"/>
      <c r="DG13" s="624"/>
      <c r="DH13" s="624"/>
      <c r="DI13" s="624"/>
      <c r="DJ13" s="624"/>
      <c r="DK13" s="624"/>
      <c r="DL13" s="624"/>
      <c r="DM13" s="624"/>
      <c r="DN13" s="624"/>
      <c r="DO13" s="624"/>
      <c r="DP13" s="625"/>
      <c r="DQ13" s="632">
        <v>286392</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18</v>
      </c>
      <c r="S14" s="624"/>
      <c r="T14" s="624"/>
      <c r="U14" s="624"/>
      <c r="V14" s="624"/>
      <c r="W14" s="624"/>
      <c r="X14" s="624"/>
      <c r="Y14" s="625"/>
      <c r="Z14" s="626">
        <v>0</v>
      </c>
      <c r="AA14" s="626"/>
      <c r="AB14" s="626"/>
      <c r="AC14" s="626"/>
      <c r="AD14" s="627">
        <v>18</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21445</v>
      </c>
      <c r="BH14" s="624"/>
      <c r="BI14" s="624"/>
      <c r="BJ14" s="624"/>
      <c r="BK14" s="624"/>
      <c r="BL14" s="624"/>
      <c r="BM14" s="624"/>
      <c r="BN14" s="625"/>
      <c r="BO14" s="626">
        <v>4.7</v>
      </c>
      <c r="BP14" s="626"/>
      <c r="BQ14" s="626"/>
      <c r="BR14" s="626"/>
      <c r="BS14" s="627" t="s">
        <v>239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223751</v>
      </c>
      <c r="CS14" s="624"/>
      <c r="CT14" s="624"/>
      <c r="CU14" s="624"/>
      <c r="CV14" s="624"/>
      <c r="CW14" s="624"/>
      <c r="CX14" s="624"/>
      <c r="CY14" s="625"/>
      <c r="CZ14" s="626">
        <v>5.8</v>
      </c>
      <c r="DA14" s="626"/>
      <c r="DB14" s="626"/>
      <c r="DC14" s="626"/>
      <c r="DD14" s="632">
        <v>44440</v>
      </c>
      <c r="DE14" s="624"/>
      <c r="DF14" s="624"/>
      <c r="DG14" s="624"/>
      <c r="DH14" s="624"/>
      <c r="DI14" s="624"/>
      <c r="DJ14" s="624"/>
      <c r="DK14" s="624"/>
      <c r="DL14" s="624"/>
      <c r="DM14" s="624"/>
      <c r="DN14" s="624"/>
      <c r="DO14" s="624"/>
      <c r="DP14" s="625"/>
      <c r="DQ14" s="632">
        <v>199227</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179</v>
      </c>
      <c r="AA15" s="626"/>
      <c r="AB15" s="626"/>
      <c r="AC15" s="626"/>
      <c r="AD15" s="627" t="s">
        <v>179</v>
      </c>
      <c r="AE15" s="627"/>
      <c r="AF15" s="627"/>
      <c r="AG15" s="627"/>
      <c r="AH15" s="627"/>
      <c r="AI15" s="627"/>
      <c r="AJ15" s="627"/>
      <c r="AK15" s="627"/>
      <c r="AL15" s="628" t="s">
        <v>239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44702</v>
      </c>
      <c r="BH15" s="624"/>
      <c r="BI15" s="624"/>
      <c r="BJ15" s="624"/>
      <c r="BK15" s="624"/>
      <c r="BL15" s="624"/>
      <c r="BM15" s="624"/>
      <c r="BN15" s="625"/>
      <c r="BO15" s="626">
        <v>9.6999999999999993</v>
      </c>
      <c r="BP15" s="626"/>
      <c r="BQ15" s="626"/>
      <c r="BR15" s="626"/>
      <c r="BS15" s="627" t="s">
        <v>179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458153</v>
      </c>
      <c r="CS15" s="624"/>
      <c r="CT15" s="624"/>
      <c r="CU15" s="624"/>
      <c r="CV15" s="624"/>
      <c r="CW15" s="624"/>
      <c r="CX15" s="624"/>
      <c r="CY15" s="625"/>
      <c r="CZ15" s="626">
        <v>11.8</v>
      </c>
      <c r="DA15" s="626"/>
      <c r="DB15" s="626"/>
      <c r="DC15" s="626"/>
      <c r="DD15" s="632">
        <v>163906</v>
      </c>
      <c r="DE15" s="624"/>
      <c r="DF15" s="624"/>
      <c r="DG15" s="624"/>
      <c r="DH15" s="624"/>
      <c r="DI15" s="624"/>
      <c r="DJ15" s="624"/>
      <c r="DK15" s="624"/>
      <c r="DL15" s="624"/>
      <c r="DM15" s="624"/>
      <c r="DN15" s="624"/>
      <c r="DO15" s="624"/>
      <c r="DP15" s="625"/>
      <c r="DQ15" s="632">
        <v>336415</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1567</v>
      </c>
      <c r="S16" s="624"/>
      <c r="T16" s="624"/>
      <c r="U16" s="624"/>
      <c r="V16" s="624"/>
      <c r="W16" s="624"/>
      <c r="X16" s="624"/>
      <c r="Y16" s="625"/>
      <c r="Z16" s="626">
        <v>0</v>
      </c>
      <c r="AA16" s="626"/>
      <c r="AB16" s="626"/>
      <c r="AC16" s="626"/>
      <c r="AD16" s="627">
        <v>1567</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239</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179</v>
      </c>
      <c r="CS16" s="624"/>
      <c r="CT16" s="624"/>
      <c r="CU16" s="624"/>
      <c r="CV16" s="624"/>
      <c r="CW16" s="624"/>
      <c r="CX16" s="624"/>
      <c r="CY16" s="625"/>
      <c r="CZ16" s="626" t="s">
        <v>179</v>
      </c>
      <c r="DA16" s="626"/>
      <c r="DB16" s="626"/>
      <c r="DC16" s="626"/>
      <c r="DD16" s="632" t="s">
        <v>179</v>
      </c>
      <c r="DE16" s="624"/>
      <c r="DF16" s="624"/>
      <c r="DG16" s="624"/>
      <c r="DH16" s="624"/>
      <c r="DI16" s="624"/>
      <c r="DJ16" s="624"/>
      <c r="DK16" s="624"/>
      <c r="DL16" s="624"/>
      <c r="DM16" s="624"/>
      <c r="DN16" s="624"/>
      <c r="DO16" s="624"/>
      <c r="DP16" s="625"/>
      <c r="DQ16" s="632" t="s">
        <v>179</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5104</v>
      </c>
      <c r="S17" s="624"/>
      <c r="T17" s="624"/>
      <c r="U17" s="624"/>
      <c r="V17" s="624"/>
      <c r="W17" s="624"/>
      <c r="X17" s="624"/>
      <c r="Y17" s="625"/>
      <c r="Z17" s="626">
        <v>0.1</v>
      </c>
      <c r="AA17" s="626"/>
      <c r="AB17" s="626"/>
      <c r="AC17" s="626"/>
      <c r="AD17" s="627">
        <v>5104</v>
      </c>
      <c r="AE17" s="627"/>
      <c r="AF17" s="627"/>
      <c r="AG17" s="627"/>
      <c r="AH17" s="627"/>
      <c r="AI17" s="627"/>
      <c r="AJ17" s="627"/>
      <c r="AK17" s="627"/>
      <c r="AL17" s="628">
        <v>0.2</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179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510470</v>
      </c>
      <c r="CS17" s="624"/>
      <c r="CT17" s="624"/>
      <c r="CU17" s="624"/>
      <c r="CV17" s="624"/>
      <c r="CW17" s="624"/>
      <c r="CX17" s="624"/>
      <c r="CY17" s="625"/>
      <c r="CZ17" s="626">
        <v>13.1</v>
      </c>
      <c r="DA17" s="626"/>
      <c r="DB17" s="626"/>
      <c r="DC17" s="626"/>
      <c r="DD17" s="632" t="s">
        <v>179</v>
      </c>
      <c r="DE17" s="624"/>
      <c r="DF17" s="624"/>
      <c r="DG17" s="624"/>
      <c r="DH17" s="624"/>
      <c r="DI17" s="624"/>
      <c r="DJ17" s="624"/>
      <c r="DK17" s="624"/>
      <c r="DL17" s="624"/>
      <c r="DM17" s="624"/>
      <c r="DN17" s="624"/>
      <c r="DO17" s="624"/>
      <c r="DP17" s="625"/>
      <c r="DQ17" s="632">
        <v>509626</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3182</v>
      </c>
      <c r="S18" s="624"/>
      <c r="T18" s="624"/>
      <c r="U18" s="624"/>
      <c r="V18" s="624"/>
      <c r="W18" s="624"/>
      <c r="X18" s="624"/>
      <c r="Y18" s="625"/>
      <c r="Z18" s="626">
        <v>0.1</v>
      </c>
      <c r="AA18" s="626"/>
      <c r="AB18" s="626"/>
      <c r="AC18" s="626"/>
      <c r="AD18" s="627">
        <v>3182</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239</v>
      </c>
      <c r="BP18" s="626"/>
      <c r="BQ18" s="626"/>
      <c r="BR18" s="626"/>
      <c r="BS18" s="627" t="s">
        <v>179</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3182</v>
      </c>
      <c r="S19" s="624"/>
      <c r="T19" s="624"/>
      <c r="U19" s="624"/>
      <c r="V19" s="624"/>
      <c r="W19" s="624"/>
      <c r="X19" s="624"/>
      <c r="Y19" s="625"/>
      <c r="Z19" s="626">
        <v>0.1</v>
      </c>
      <c r="AA19" s="626"/>
      <c r="AB19" s="626"/>
      <c r="AC19" s="626"/>
      <c r="AD19" s="627">
        <v>3182</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179</v>
      </c>
      <c r="BH19" s="624"/>
      <c r="BI19" s="624"/>
      <c r="BJ19" s="624"/>
      <c r="BK19" s="624"/>
      <c r="BL19" s="624"/>
      <c r="BM19" s="624"/>
      <c r="BN19" s="625"/>
      <c r="BO19" s="626" t="s">
        <v>179</v>
      </c>
      <c r="BP19" s="626"/>
      <c r="BQ19" s="626"/>
      <c r="BR19" s="626"/>
      <c r="BS19" s="627" t="s">
        <v>179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179</v>
      </c>
      <c r="DA19" s="626"/>
      <c r="DB19" s="626"/>
      <c r="DC19" s="626"/>
      <c r="DD19" s="632" t="s">
        <v>179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179</v>
      </c>
      <c r="S20" s="624"/>
      <c r="T20" s="624"/>
      <c r="U20" s="624"/>
      <c r="V20" s="624"/>
      <c r="W20" s="624"/>
      <c r="X20" s="624"/>
      <c r="Y20" s="625"/>
      <c r="Z20" s="626" t="s">
        <v>179</v>
      </c>
      <c r="AA20" s="626"/>
      <c r="AB20" s="626"/>
      <c r="AC20" s="626"/>
      <c r="AD20" s="627" t="s">
        <v>179</v>
      </c>
      <c r="AE20" s="627"/>
      <c r="AF20" s="627"/>
      <c r="AG20" s="627"/>
      <c r="AH20" s="627"/>
      <c r="AI20" s="627"/>
      <c r="AJ20" s="627"/>
      <c r="AK20" s="627"/>
      <c r="AL20" s="628" t="s">
        <v>179</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179</v>
      </c>
      <c r="BH20" s="624"/>
      <c r="BI20" s="624"/>
      <c r="BJ20" s="624"/>
      <c r="BK20" s="624"/>
      <c r="BL20" s="624"/>
      <c r="BM20" s="624"/>
      <c r="BN20" s="625"/>
      <c r="BO20" s="626" t="s">
        <v>179</v>
      </c>
      <c r="BP20" s="626"/>
      <c r="BQ20" s="626"/>
      <c r="BR20" s="626"/>
      <c r="BS20" s="627" t="s">
        <v>239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3885286</v>
      </c>
      <c r="CS20" s="624"/>
      <c r="CT20" s="624"/>
      <c r="CU20" s="624"/>
      <c r="CV20" s="624"/>
      <c r="CW20" s="624"/>
      <c r="CX20" s="624"/>
      <c r="CY20" s="625"/>
      <c r="CZ20" s="626">
        <v>100</v>
      </c>
      <c r="DA20" s="626"/>
      <c r="DB20" s="626"/>
      <c r="DC20" s="626"/>
      <c r="DD20" s="632">
        <v>672977</v>
      </c>
      <c r="DE20" s="624"/>
      <c r="DF20" s="624"/>
      <c r="DG20" s="624"/>
      <c r="DH20" s="624"/>
      <c r="DI20" s="624"/>
      <c r="DJ20" s="624"/>
      <c r="DK20" s="624"/>
      <c r="DL20" s="624"/>
      <c r="DM20" s="624"/>
      <c r="DN20" s="624"/>
      <c r="DO20" s="624"/>
      <c r="DP20" s="625"/>
      <c r="DQ20" s="632">
        <v>2801219</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1849730</v>
      </c>
      <c r="S21" s="624"/>
      <c r="T21" s="624"/>
      <c r="U21" s="624"/>
      <c r="V21" s="624"/>
      <c r="W21" s="624"/>
      <c r="X21" s="624"/>
      <c r="Y21" s="625"/>
      <c r="Z21" s="626">
        <v>45.2</v>
      </c>
      <c r="AA21" s="626"/>
      <c r="AB21" s="626"/>
      <c r="AC21" s="626"/>
      <c r="AD21" s="627">
        <v>1651573</v>
      </c>
      <c r="AE21" s="627"/>
      <c r="AF21" s="627"/>
      <c r="AG21" s="627"/>
      <c r="AH21" s="627"/>
      <c r="AI21" s="627"/>
      <c r="AJ21" s="627"/>
      <c r="AK21" s="627"/>
      <c r="AL21" s="628">
        <v>72.099999999999994</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239</v>
      </c>
      <c r="BH21" s="624"/>
      <c r="BI21" s="624"/>
      <c r="BJ21" s="624"/>
      <c r="BK21" s="624"/>
      <c r="BL21" s="624"/>
      <c r="BM21" s="624"/>
      <c r="BN21" s="625"/>
      <c r="BO21" s="626" t="s">
        <v>179</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1651573</v>
      </c>
      <c r="S22" s="624"/>
      <c r="T22" s="624"/>
      <c r="U22" s="624"/>
      <c r="V22" s="624"/>
      <c r="W22" s="624"/>
      <c r="X22" s="624"/>
      <c r="Y22" s="625"/>
      <c r="Z22" s="626">
        <v>40.299999999999997</v>
      </c>
      <c r="AA22" s="626"/>
      <c r="AB22" s="626"/>
      <c r="AC22" s="626"/>
      <c r="AD22" s="627">
        <v>1651573</v>
      </c>
      <c r="AE22" s="627"/>
      <c r="AF22" s="627"/>
      <c r="AG22" s="627"/>
      <c r="AH22" s="627"/>
      <c r="AI22" s="627"/>
      <c r="AJ22" s="627"/>
      <c r="AK22" s="627"/>
      <c r="AL22" s="628">
        <v>72.099999999999994</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179</v>
      </c>
      <c r="BP22" s="626"/>
      <c r="BQ22" s="626"/>
      <c r="BR22" s="626"/>
      <c r="BS22" s="627" t="s">
        <v>179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198157</v>
      </c>
      <c r="S23" s="624"/>
      <c r="T23" s="624"/>
      <c r="U23" s="624"/>
      <c r="V23" s="624"/>
      <c r="W23" s="624"/>
      <c r="X23" s="624"/>
      <c r="Y23" s="625"/>
      <c r="Z23" s="626">
        <v>4.8</v>
      </c>
      <c r="AA23" s="626"/>
      <c r="AB23" s="626"/>
      <c r="AC23" s="626"/>
      <c r="AD23" s="627" t="s">
        <v>179</v>
      </c>
      <c r="AE23" s="627"/>
      <c r="AF23" s="627"/>
      <c r="AG23" s="627"/>
      <c r="AH23" s="627"/>
      <c r="AI23" s="627"/>
      <c r="AJ23" s="627"/>
      <c r="AK23" s="627"/>
      <c r="AL23" s="628" t="s">
        <v>179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179</v>
      </c>
      <c r="BH23" s="624"/>
      <c r="BI23" s="624"/>
      <c r="BJ23" s="624"/>
      <c r="BK23" s="624"/>
      <c r="BL23" s="624"/>
      <c r="BM23" s="624"/>
      <c r="BN23" s="625"/>
      <c r="BO23" s="626" t="s">
        <v>179</v>
      </c>
      <c r="BP23" s="626"/>
      <c r="BQ23" s="626"/>
      <c r="BR23" s="626"/>
      <c r="BS23" s="627" t="s">
        <v>179</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239</v>
      </c>
      <c r="S24" s="624"/>
      <c r="T24" s="624"/>
      <c r="U24" s="624"/>
      <c r="V24" s="624"/>
      <c r="W24" s="624"/>
      <c r="X24" s="624"/>
      <c r="Y24" s="625"/>
      <c r="Z24" s="626" t="s">
        <v>239</v>
      </c>
      <c r="AA24" s="626"/>
      <c r="AB24" s="626"/>
      <c r="AC24" s="626"/>
      <c r="AD24" s="627" t="s">
        <v>179</v>
      </c>
      <c r="AE24" s="627"/>
      <c r="AF24" s="627"/>
      <c r="AG24" s="627"/>
      <c r="AH24" s="627"/>
      <c r="AI24" s="627"/>
      <c r="AJ24" s="627"/>
      <c r="AK24" s="627"/>
      <c r="AL24" s="628" t="s">
        <v>239</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179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1482432</v>
      </c>
      <c r="CS24" s="613"/>
      <c r="CT24" s="613"/>
      <c r="CU24" s="613"/>
      <c r="CV24" s="613"/>
      <c r="CW24" s="613"/>
      <c r="CX24" s="613"/>
      <c r="CY24" s="614"/>
      <c r="CZ24" s="617">
        <v>38.200000000000003</v>
      </c>
      <c r="DA24" s="618"/>
      <c r="DB24" s="618"/>
      <c r="DC24" s="634"/>
      <c r="DD24" s="653">
        <v>1059870</v>
      </c>
      <c r="DE24" s="613"/>
      <c r="DF24" s="613"/>
      <c r="DG24" s="613"/>
      <c r="DH24" s="613"/>
      <c r="DI24" s="613"/>
      <c r="DJ24" s="613"/>
      <c r="DK24" s="614"/>
      <c r="DL24" s="653">
        <v>899262</v>
      </c>
      <c r="DM24" s="613"/>
      <c r="DN24" s="613"/>
      <c r="DO24" s="613"/>
      <c r="DP24" s="613"/>
      <c r="DQ24" s="613"/>
      <c r="DR24" s="613"/>
      <c r="DS24" s="613"/>
      <c r="DT24" s="613"/>
      <c r="DU24" s="613"/>
      <c r="DV24" s="614"/>
      <c r="DW24" s="617">
        <v>39.299999999999997</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2484318</v>
      </c>
      <c r="S25" s="624"/>
      <c r="T25" s="624"/>
      <c r="U25" s="624"/>
      <c r="V25" s="624"/>
      <c r="W25" s="624"/>
      <c r="X25" s="624"/>
      <c r="Y25" s="625"/>
      <c r="Z25" s="626">
        <v>60.7</v>
      </c>
      <c r="AA25" s="626"/>
      <c r="AB25" s="626"/>
      <c r="AC25" s="626"/>
      <c r="AD25" s="627">
        <v>2286161</v>
      </c>
      <c r="AE25" s="627"/>
      <c r="AF25" s="627"/>
      <c r="AG25" s="627"/>
      <c r="AH25" s="627"/>
      <c r="AI25" s="627"/>
      <c r="AJ25" s="627"/>
      <c r="AK25" s="627"/>
      <c r="AL25" s="628">
        <v>99.8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239</v>
      </c>
      <c r="BP25" s="626"/>
      <c r="BQ25" s="626"/>
      <c r="BR25" s="626"/>
      <c r="BS25" s="627" t="s">
        <v>179</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516982</v>
      </c>
      <c r="CS25" s="654"/>
      <c r="CT25" s="654"/>
      <c r="CU25" s="654"/>
      <c r="CV25" s="654"/>
      <c r="CW25" s="654"/>
      <c r="CX25" s="654"/>
      <c r="CY25" s="655"/>
      <c r="CZ25" s="628">
        <v>13.3</v>
      </c>
      <c r="DA25" s="656"/>
      <c r="DB25" s="656"/>
      <c r="DC25" s="658"/>
      <c r="DD25" s="632">
        <v>430129</v>
      </c>
      <c r="DE25" s="654"/>
      <c r="DF25" s="654"/>
      <c r="DG25" s="654"/>
      <c r="DH25" s="654"/>
      <c r="DI25" s="654"/>
      <c r="DJ25" s="654"/>
      <c r="DK25" s="655"/>
      <c r="DL25" s="632">
        <v>426650</v>
      </c>
      <c r="DM25" s="654"/>
      <c r="DN25" s="654"/>
      <c r="DO25" s="654"/>
      <c r="DP25" s="654"/>
      <c r="DQ25" s="654"/>
      <c r="DR25" s="654"/>
      <c r="DS25" s="654"/>
      <c r="DT25" s="654"/>
      <c r="DU25" s="654"/>
      <c r="DV25" s="655"/>
      <c r="DW25" s="628">
        <v>18.600000000000001</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t="s">
        <v>179</v>
      </c>
      <c r="S26" s="624"/>
      <c r="T26" s="624"/>
      <c r="U26" s="624"/>
      <c r="V26" s="624"/>
      <c r="W26" s="624"/>
      <c r="X26" s="624"/>
      <c r="Y26" s="625"/>
      <c r="Z26" s="626" t="s">
        <v>239</v>
      </c>
      <c r="AA26" s="626"/>
      <c r="AB26" s="626"/>
      <c r="AC26" s="626"/>
      <c r="AD26" s="627" t="s">
        <v>179</v>
      </c>
      <c r="AE26" s="627"/>
      <c r="AF26" s="627"/>
      <c r="AG26" s="627"/>
      <c r="AH26" s="627"/>
      <c r="AI26" s="627"/>
      <c r="AJ26" s="627"/>
      <c r="AK26" s="627"/>
      <c r="AL26" s="628" t="s">
        <v>179</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252626</v>
      </c>
      <c r="CS26" s="624"/>
      <c r="CT26" s="624"/>
      <c r="CU26" s="624"/>
      <c r="CV26" s="624"/>
      <c r="CW26" s="624"/>
      <c r="CX26" s="624"/>
      <c r="CY26" s="625"/>
      <c r="CZ26" s="628">
        <v>6.5</v>
      </c>
      <c r="DA26" s="656"/>
      <c r="DB26" s="656"/>
      <c r="DC26" s="658"/>
      <c r="DD26" s="632">
        <v>220475</v>
      </c>
      <c r="DE26" s="624"/>
      <c r="DF26" s="624"/>
      <c r="DG26" s="624"/>
      <c r="DH26" s="624"/>
      <c r="DI26" s="624"/>
      <c r="DJ26" s="624"/>
      <c r="DK26" s="625"/>
      <c r="DL26" s="632" t="s">
        <v>179</v>
      </c>
      <c r="DM26" s="624"/>
      <c r="DN26" s="624"/>
      <c r="DO26" s="624"/>
      <c r="DP26" s="624"/>
      <c r="DQ26" s="624"/>
      <c r="DR26" s="624"/>
      <c r="DS26" s="624"/>
      <c r="DT26" s="624"/>
      <c r="DU26" s="624"/>
      <c r="DV26" s="625"/>
      <c r="DW26" s="628" t="s">
        <v>179</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10871</v>
      </c>
      <c r="S27" s="624"/>
      <c r="T27" s="624"/>
      <c r="U27" s="624"/>
      <c r="V27" s="624"/>
      <c r="W27" s="624"/>
      <c r="X27" s="624"/>
      <c r="Y27" s="625"/>
      <c r="Z27" s="626">
        <v>0.3</v>
      </c>
      <c r="AA27" s="626"/>
      <c r="AB27" s="626"/>
      <c r="AC27" s="626"/>
      <c r="AD27" s="627" t="s">
        <v>239</v>
      </c>
      <c r="AE27" s="627"/>
      <c r="AF27" s="627"/>
      <c r="AG27" s="627"/>
      <c r="AH27" s="627"/>
      <c r="AI27" s="627"/>
      <c r="AJ27" s="627"/>
      <c r="AK27" s="627"/>
      <c r="AL27" s="628" t="s">
        <v>179</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460207</v>
      </c>
      <c r="BH27" s="624"/>
      <c r="BI27" s="624"/>
      <c r="BJ27" s="624"/>
      <c r="BK27" s="624"/>
      <c r="BL27" s="624"/>
      <c r="BM27" s="624"/>
      <c r="BN27" s="625"/>
      <c r="BO27" s="626">
        <v>100</v>
      </c>
      <c r="BP27" s="626"/>
      <c r="BQ27" s="626"/>
      <c r="BR27" s="626"/>
      <c r="BS27" s="627" t="s">
        <v>179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454980</v>
      </c>
      <c r="CS27" s="654"/>
      <c r="CT27" s="654"/>
      <c r="CU27" s="654"/>
      <c r="CV27" s="654"/>
      <c r="CW27" s="654"/>
      <c r="CX27" s="654"/>
      <c r="CY27" s="655"/>
      <c r="CZ27" s="628">
        <v>11.7</v>
      </c>
      <c r="DA27" s="656"/>
      <c r="DB27" s="656"/>
      <c r="DC27" s="658"/>
      <c r="DD27" s="632">
        <v>120115</v>
      </c>
      <c r="DE27" s="654"/>
      <c r="DF27" s="654"/>
      <c r="DG27" s="654"/>
      <c r="DH27" s="654"/>
      <c r="DI27" s="654"/>
      <c r="DJ27" s="654"/>
      <c r="DK27" s="655"/>
      <c r="DL27" s="632">
        <v>107982</v>
      </c>
      <c r="DM27" s="654"/>
      <c r="DN27" s="654"/>
      <c r="DO27" s="654"/>
      <c r="DP27" s="654"/>
      <c r="DQ27" s="654"/>
      <c r="DR27" s="654"/>
      <c r="DS27" s="654"/>
      <c r="DT27" s="654"/>
      <c r="DU27" s="654"/>
      <c r="DV27" s="655"/>
      <c r="DW27" s="628">
        <v>4.7</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29084</v>
      </c>
      <c r="S28" s="624"/>
      <c r="T28" s="624"/>
      <c r="U28" s="624"/>
      <c r="V28" s="624"/>
      <c r="W28" s="624"/>
      <c r="X28" s="624"/>
      <c r="Y28" s="625"/>
      <c r="Z28" s="626">
        <v>0.7</v>
      </c>
      <c r="AA28" s="626"/>
      <c r="AB28" s="626"/>
      <c r="AC28" s="626"/>
      <c r="AD28" s="627">
        <v>604</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510470</v>
      </c>
      <c r="CS28" s="624"/>
      <c r="CT28" s="624"/>
      <c r="CU28" s="624"/>
      <c r="CV28" s="624"/>
      <c r="CW28" s="624"/>
      <c r="CX28" s="624"/>
      <c r="CY28" s="625"/>
      <c r="CZ28" s="628">
        <v>13.1</v>
      </c>
      <c r="DA28" s="656"/>
      <c r="DB28" s="656"/>
      <c r="DC28" s="658"/>
      <c r="DD28" s="632">
        <v>509626</v>
      </c>
      <c r="DE28" s="624"/>
      <c r="DF28" s="624"/>
      <c r="DG28" s="624"/>
      <c r="DH28" s="624"/>
      <c r="DI28" s="624"/>
      <c r="DJ28" s="624"/>
      <c r="DK28" s="625"/>
      <c r="DL28" s="632">
        <v>364630</v>
      </c>
      <c r="DM28" s="624"/>
      <c r="DN28" s="624"/>
      <c r="DO28" s="624"/>
      <c r="DP28" s="624"/>
      <c r="DQ28" s="624"/>
      <c r="DR28" s="624"/>
      <c r="DS28" s="624"/>
      <c r="DT28" s="624"/>
      <c r="DU28" s="624"/>
      <c r="DV28" s="625"/>
      <c r="DW28" s="628">
        <v>15.9</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16783</v>
      </c>
      <c r="S29" s="624"/>
      <c r="T29" s="624"/>
      <c r="U29" s="624"/>
      <c r="V29" s="624"/>
      <c r="W29" s="624"/>
      <c r="X29" s="624"/>
      <c r="Y29" s="625"/>
      <c r="Z29" s="626">
        <v>0.4</v>
      </c>
      <c r="AA29" s="626"/>
      <c r="AB29" s="626"/>
      <c r="AC29" s="626"/>
      <c r="AD29" s="627" t="s">
        <v>179</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71</v>
      </c>
      <c r="CG29" s="621"/>
      <c r="CH29" s="621"/>
      <c r="CI29" s="621"/>
      <c r="CJ29" s="621"/>
      <c r="CK29" s="621"/>
      <c r="CL29" s="621"/>
      <c r="CM29" s="621"/>
      <c r="CN29" s="621"/>
      <c r="CO29" s="621"/>
      <c r="CP29" s="621"/>
      <c r="CQ29" s="622"/>
      <c r="CR29" s="623">
        <v>510470</v>
      </c>
      <c r="CS29" s="654"/>
      <c r="CT29" s="654"/>
      <c r="CU29" s="654"/>
      <c r="CV29" s="654"/>
      <c r="CW29" s="654"/>
      <c r="CX29" s="654"/>
      <c r="CY29" s="655"/>
      <c r="CZ29" s="628">
        <v>13.1</v>
      </c>
      <c r="DA29" s="656"/>
      <c r="DB29" s="656"/>
      <c r="DC29" s="658"/>
      <c r="DD29" s="632">
        <v>509626</v>
      </c>
      <c r="DE29" s="654"/>
      <c r="DF29" s="654"/>
      <c r="DG29" s="654"/>
      <c r="DH29" s="654"/>
      <c r="DI29" s="654"/>
      <c r="DJ29" s="654"/>
      <c r="DK29" s="655"/>
      <c r="DL29" s="632">
        <v>364630</v>
      </c>
      <c r="DM29" s="654"/>
      <c r="DN29" s="654"/>
      <c r="DO29" s="654"/>
      <c r="DP29" s="654"/>
      <c r="DQ29" s="654"/>
      <c r="DR29" s="654"/>
      <c r="DS29" s="654"/>
      <c r="DT29" s="654"/>
      <c r="DU29" s="654"/>
      <c r="DV29" s="655"/>
      <c r="DW29" s="628">
        <v>15.9</v>
      </c>
      <c r="DX29" s="656"/>
      <c r="DY29" s="656"/>
      <c r="DZ29" s="656"/>
      <c r="EA29" s="656"/>
      <c r="EB29" s="656"/>
      <c r="EC29" s="657"/>
    </row>
    <row r="30" spans="2:133" ht="11.25" customHeight="1" x14ac:dyDescent="0.15">
      <c r="B30" s="620" t="s">
        <v>308</v>
      </c>
      <c r="C30" s="621"/>
      <c r="D30" s="621"/>
      <c r="E30" s="621"/>
      <c r="F30" s="621"/>
      <c r="G30" s="621"/>
      <c r="H30" s="621"/>
      <c r="I30" s="621"/>
      <c r="J30" s="621"/>
      <c r="K30" s="621"/>
      <c r="L30" s="621"/>
      <c r="M30" s="621"/>
      <c r="N30" s="621"/>
      <c r="O30" s="621"/>
      <c r="P30" s="621"/>
      <c r="Q30" s="622"/>
      <c r="R30" s="623">
        <v>580437</v>
      </c>
      <c r="S30" s="624"/>
      <c r="T30" s="624"/>
      <c r="U30" s="624"/>
      <c r="V30" s="624"/>
      <c r="W30" s="624"/>
      <c r="X30" s="624"/>
      <c r="Y30" s="625"/>
      <c r="Z30" s="626">
        <v>14.2</v>
      </c>
      <c r="AA30" s="626"/>
      <c r="AB30" s="626"/>
      <c r="AC30" s="626"/>
      <c r="AD30" s="627" t="s">
        <v>239</v>
      </c>
      <c r="AE30" s="627"/>
      <c r="AF30" s="627"/>
      <c r="AG30" s="627"/>
      <c r="AH30" s="627"/>
      <c r="AI30" s="627"/>
      <c r="AJ30" s="627"/>
      <c r="AK30" s="627"/>
      <c r="AL30" s="628" t="s">
        <v>179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505070</v>
      </c>
      <c r="CS30" s="624"/>
      <c r="CT30" s="624"/>
      <c r="CU30" s="624"/>
      <c r="CV30" s="624"/>
      <c r="CW30" s="624"/>
      <c r="CX30" s="624"/>
      <c r="CY30" s="625"/>
      <c r="CZ30" s="628">
        <v>13</v>
      </c>
      <c r="DA30" s="656"/>
      <c r="DB30" s="656"/>
      <c r="DC30" s="658"/>
      <c r="DD30" s="632">
        <v>504230</v>
      </c>
      <c r="DE30" s="624"/>
      <c r="DF30" s="624"/>
      <c r="DG30" s="624"/>
      <c r="DH30" s="624"/>
      <c r="DI30" s="624"/>
      <c r="DJ30" s="624"/>
      <c r="DK30" s="625"/>
      <c r="DL30" s="632">
        <v>359234</v>
      </c>
      <c r="DM30" s="624"/>
      <c r="DN30" s="624"/>
      <c r="DO30" s="624"/>
      <c r="DP30" s="624"/>
      <c r="DQ30" s="624"/>
      <c r="DR30" s="624"/>
      <c r="DS30" s="624"/>
      <c r="DT30" s="624"/>
      <c r="DU30" s="624"/>
      <c r="DV30" s="625"/>
      <c r="DW30" s="628">
        <v>15.7</v>
      </c>
      <c r="DX30" s="656"/>
      <c r="DY30" s="656"/>
      <c r="DZ30" s="656"/>
      <c r="EA30" s="656"/>
      <c r="EB30" s="656"/>
      <c r="EC30" s="657"/>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179</v>
      </c>
      <c r="AA31" s="626"/>
      <c r="AB31" s="626"/>
      <c r="AC31" s="626"/>
      <c r="AD31" s="627" t="s">
        <v>239</v>
      </c>
      <c r="AE31" s="627"/>
      <c r="AF31" s="627"/>
      <c r="AG31" s="627"/>
      <c r="AH31" s="627"/>
      <c r="AI31" s="627"/>
      <c r="AJ31" s="627"/>
      <c r="AK31" s="627"/>
      <c r="AL31" s="628" t="s">
        <v>179</v>
      </c>
      <c r="AM31" s="629"/>
      <c r="AN31" s="629"/>
      <c r="AO31" s="630"/>
      <c r="AP31" s="667" t="s">
        <v>313</v>
      </c>
      <c r="AQ31" s="668"/>
      <c r="AR31" s="668"/>
      <c r="AS31" s="668"/>
      <c r="AT31" s="673" t="s">
        <v>314</v>
      </c>
      <c r="AU31" s="218"/>
      <c r="AV31" s="218"/>
      <c r="AW31" s="218"/>
      <c r="AX31" s="609" t="s">
        <v>189</v>
      </c>
      <c r="AY31" s="610"/>
      <c r="AZ31" s="610"/>
      <c r="BA31" s="610"/>
      <c r="BB31" s="610"/>
      <c r="BC31" s="610"/>
      <c r="BD31" s="610"/>
      <c r="BE31" s="610"/>
      <c r="BF31" s="611"/>
      <c r="BG31" s="676">
        <v>98.4</v>
      </c>
      <c r="BH31" s="677"/>
      <c r="BI31" s="677"/>
      <c r="BJ31" s="677"/>
      <c r="BK31" s="677"/>
      <c r="BL31" s="677"/>
      <c r="BM31" s="618">
        <v>94.2</v>
      </c>
      <c r="BN31" s="677"/>
      <c r="BO31" s="677"/>
      <c r="BP31" s="677"/>
      <c r="BQ31" s="678"/>
      <c r="BR31" s="676">
        <v>98.6</v>
      </c>
      <c r="BS31" s="677"/>
      <c r="BT31" s="677"/>
      <c r="BU31" s="677"/>
      <c r="BV31" s="677"/>
      <c r="BW31" s="677"/>
      <c r="BX31" s="618">
        <v>94.8</v>
      </c>
      <c r="BY31" s="677"/>
      <c r="BZ31" s="677"/>
      <c r="CA31" s="677"/>
      <c r="CB31" s="678"/>
      <c r="CD31" s="663"/>
      <c r="CE31" s="664"/>
      <c r="CF31" s="620" t="s">
        <v>315</v>
      </c>
      <c r="CG31" s="621"/>
      <c r="CH31" s="621"/>
      <c r="CI31" s="621"/>
      <c r="CJ31" s="621"/>
      <c r="CK31" s="621"/>
      <c r="CL31" s="621"/>
      <c r="CM31" s="621"/>
      <c r="CN31" s="621"/>
      <c r="CO31" s="621"/>
      <c r="CP31" s="621"/>
      <c r="CQ31" s="622"/>
      <c r="CR31" s="623">
        <v>5400</v>
      </c>
      <c r="CS31" s="654"/>
      <c r="CT31" s="654"/>
      <c r="CU31" s="654"/>
      <c r="CV31" s="654"/>
      <c r="CW31" s="654"/>
      <c r="CX31" s="654"/>
      <c r="CY31" s="655"/>
      <c r="CZ31" s="628">
        <v>0.1</v>
      </c>
      <c r="DA31" s="656"/>
      <c r="DB31" s="656"/>
      <c r="DC31" s="658"/>
      <c r="DD31" s="632">
        <v>5396</v>
      </c>
      <c r="DE31" s="654"/>
      <c r="DF31" s="654"/>
      <c r="DG31" s="654"/>
      <c r="DH31" s="654"/>
      <c r="DI31" s="654"/>
      <c r="DJ31" s="654"/>
      <c r="DK31" s="655"/>
      <c r="DL31" s="632">
        <v>5396</v>
      </c>
      <c r="DM31" s="654"/>
      <c r="DN31" s="654"/>
      <c r="DO31" s="654"/>
      <c r="DP31" s="654"/>
      <c r="DQ31" s="654"/>
      <c r="DR31" s="654"/>
      <c r="DS31" s="654"/>
      <c r="DT31" s="654"/>
      <c r="DU31" s="654"/>
      <c r="DV31" s="655"/>
      <c r="DW31" s="628">
        <v>0.2</v>
      </c>
      <c r="DX31" s="656"/>
      <c r="DY31" s="656"/>
      <c r="DZ31" s="656"/>
      <c r="EA31" s="656"/>
      <c r="EB31" s="656"/>
      <c r="EC31" s="657"/>
    </row>
    <row r="32" spans="2:133" ht="11.25" customHeight="1" x14ac:dyDescent="0.15">
      <c r="B32" s="620" t="s">
        <v>316</v>
      </c>
      <c r="C32" s="621"/>
      <c r="D32" s="621"/>
      <c r="E32" s="621"/>
      <c r="F32" s="621"/>
      <c r="G32" s="621"/>
      <c r="H32" s="621"/>
      <c r="I32" s="621"/>
      <c r="J32" s="621"/>
      <c r="K32" s="621"/>
      <c r="L32" s="621"/>
      <c r="M32" s="621"/>
      <c r="N32" s="621"/>
      <c r="O32" s="621"/>
      <c r="P32" s="621"/>
      <c r="Q32" s="622"/>
      <c r="R32" s="623">
        <v>262218</v>
      </c>
      <c r="S32" s="624"/>
      <c r="T32" s="624"/>
      <c r="U32" s="624"/>
      <c r="V32" s="624"/>
      <c r="W32" s="624"/>
      <c r="X32" s="624"/>
      <c r="Y32" s="625"/>
      <c r="Z32" s="626">
        <v>6.4</v>
      </c>
      <c r="AA32" s="626"/>
      <c r="AB32" s="626"/>
      <c r="AC32" s="626"/>
      <c r="AD32" s="627" t="s">
        <v>179</v>
      </c>
      <c r="AE32" s="627"/>
      <c r="AF32" s="627"/>
      <c r="AG32" s="627"/>
      <c r="AH32" s="627"/>
      <c r="AI32" s="627"/>
      <c r="AJ32" s="627"/>
      <c r="AK32" s="627"/>
      <c r="AL32" s="628" t="s">
        <v>179</v>
      </c>
      <c r="AM32" s="629"/>
      <c r="AN32" s="629"/>
      <c r="AO32" s="630"/>
      <c r="AP32" s="669"/>
      <c r="AQ32" s="670"/>
      <c r="AR32" s="670"/>
      <c r="AS32" s="670"/>
      <c r="AT32" s="674"/>
      <c r="AU32" s="214" t="s">
        <v>317</v>
      </c>
      <c r="AX32" s="620" t="s">
        <v>318</v>
      </c>
      <c r="AY32" s="621"/>
      <c r="AZ32" s="621"/>
      <c r="BA32" s="621"/>
      <c r="BB32" s="621"/>
      <c r="BC32" s="621"/>
      <c r="BD32" s="621"/>
      <c r="BE32" s="621"/>
      <c r="BF32" s="622"/>
      <c r="BG32" s="679">
        <v>97.9</v>
      </c>
      <c r="BH32" s="654"/>
      <c r="BI32" s="654"/>
      <c r="BJ32" s="654"/>
      <c r="BK32" s="654"/>
      <c r="BL32" s="654"/>
      <c r="BM32" s="629">
        <v>95.4</v>
      </c>
      <c r="BN32" s="654"/>
      <c r="BO32" s="654"/>
      <c r="BP32" s="654"/>
      <c r="BQ32" s="680"/>
      <c r="BR32" s="679">
        <v>98.7</v>
      </c>
      <c r="BS32" s="654"/>
      <c r="BT32" s="654"/>
      <c r="BU32" s="654"/>
      <c r="BV32" s="654"/>
      <c r="BW32" s="654"/>
      <c r="BX32" s="629">
        <v>96.8</v>
      </c>
      <c r="BY32" s="654"/>
      <c r="BZ32" s="654"/>
      <c r="CA32" s="654"/>
      <c r="CB32" s="680"/>
      <c r="CD32" s="665"/>
      <c r="CE32" s="666"/>
      <c r="CF32" s="620" t="s">
        <v>319</v>
      </c>
      <c r="CG32" s="621"/>
      <c r="CH32" s="621"/>
      <c r="CI32" s="621"/>
      <c r="CJ32" s="621"/>
      <c r="CK32" s="621"/>
      <c r="CL32" s="621"/>
      <c r="CM32" s="621"/>
      <c r="CN32" s="621"/>
      <c r="CO32" s="621"/>
      <c r="CP32" s="621"/>
      <c r="CQ32" s="622"/>
      <c r="CR32" s="623" t="s">
        <v>179</v>
      </c>
      <c r="CS32" s="624"/>
      <c r="CT32" s="624"/>
      <c r="CU32" s="624"/>
      <c r="CV32" s="624"/>
      <c r="CW32" s="624"/>
      <c r="CX32" s="624"/>
      <c r="CY32" s="625"/>
      <c r="CZ32" s="628" t="s">
        <v>179</v>
      </c>
      <c r="DA32" s="656"/>
      <c r="DB32" s="656"/>
      <c r="DC32" s="658"/>
      <c r="DD32" s="632" t="s">
        <v>179</v>
      </c>
      <c r="DE32" s="624"/>
      <c r="DF32" s="624"/>
      <c r="DG32" s="624"/>
      <c r="DH32" s="624"/>
      <c r="DI32" s="624"/>
      <c r="DJ32" s="624"/>
      <c r="DK32" s="625"/>
      <c r="DL32" s="632" t="s">
        <v>239</v>
      </c>
      <c r="DM32" s="624"/>
      <c r="DN32" s="624"/>
      <c r="DO32" s="624"/>
      <c r="DP32" s="624"/>
      <c r="DQ32" s="624"/>
      <c r="DR32" s="624"/>
      <c r="DS32" s="624"/>
      <c r="DT32" s="624"/>
      <c r="DU32" s="624"/>
      <c r="DV32" s="625"/>
      <c r="DW32" s="628" t="s">
        <v>179</v>
      </c>
      <c r="DX32" s="656"/>
      <c r="DY32" s="656"/>
      <c r="DZ32" s="656"/>
      <c r="EA32" s="656"/>
      <c r="EB32" s="656"/>
      <c r="EC32" s="657"/>
    </row>
    <row r="33" spans="2:133" ht="11.25" customHeight="1" x14ac:dyDescent="0.15">
      <c r="B33" s="620" t="s">
        <v>320</v>
      </c>
      <c r="C33" s="621"/>
      <c r="D33" s="621"/>
      <c r="E33" s="621"/>
      <c r="F33" s="621"/>
      <c r="G33" s="621"/>
      <c r="H33" s="621"/>
      <c r="I33" s="621"/>
      <c r="J33" s="621"/>
      <c r="K33" s="621"/>
      <c r="L33" s="621"/>
      <c r="M33" s="621"/>
      <c r="N33" s="621"/>
      <c r="O33" s="621"/>
      <c r="P33" s="621"/>
      <c r="Q33" s="622"/>
      <c r="R33" s="623">
        <v>5751</v>
      </c>
      <c r="S33" s="624"/>
      <c r="T33" s="624"/>
      <c r="U33" s="624"/>
      <c r="V33" s="624"/>
      <c r="W33" s="624"/>
      <c r="X33" s="624"/>
      <c r="Y33" s="625"/>
      <c r="Z33" s="626">
        <v>0.1</v>
      </c>
      <c r="AA33" s="626"/>
      <c r="AB33" s="626"/>
      <c r="AC33" s="626"/>
      <c r="AD33" s="627">
        <v>1927</v>
      </c>
      <c r="AE33" s="627"/>
      <c r="AF33" s="627"/>
      <c r="AG33" s="627"/>
      <c r="AH33" s="627"/>
      <c r="AI33" s="627"/>
      <c r="AJ33" s="627"/>
      <c r="AK33" s="627"/>
      <c r="AL33" s="628">
        <v>0.1</v>
      </c>
      <c r="AM33" s="629"/>
      <c r="AN33" s="629"/>
      <c r="AO33" s="630"/>
      <c r="AP33" s="671"/>
      <c r="AQ33" s="672"/>
      <c r="AR33" s="672"/>
      <c r="AS33" s="672"/>
      <c r="AT33" s="675"/>
      <c r="AU33" s="219"/>
      <c r="AV33" s="219"/>
      <c r="AW33" s="219"/>
      <c r="AX33" s="644" t="s">
        <v>321</v>
      </c>
      <c r="AY33" s="645"/>
      <c r="AZ33" s="645"/>
      <c r="BA33" s="645"/>
      <c r="BB33" s="645"/>
      <c r="BC33" s="645"/>
      <c r="BD33" s="645"/>
      <c r="BE33" s="645"/>
      <c r="BF33" s="646"/>
      <c r="BG33" s="681">
        <v>98.4</v>
      </c>
      <c r="BH33" s="682"/>
      <c r="BI33" s="682"/>
      <c r="BJ33" s="682"/>
      <c r="BK33" s="682"/>
      <c r="BL33" s="682"/>
      <c r="BM33" s="683">
        <v>91.9</v>
      </c>
      <c r="BN33" s="682"/>
      <c r="BO33" s="682"/>
      <c r="BP33" s="682"/>
      <c r="BQ33" s="684"/>
      <c r="BR33" s="681">
        <v>98.2</v>
      </c>
      <c r="BS33" s="682"/>
      <c r="BT33" s="682"/>
      <c r="BU33" s="682"/>
      <c r="BV33" s="682"/>
      <c r="BW33" s="682"/>
      <c r="BX33" s="683">
        <v>92</v>
      </c>
      <c r="BY33" s="682"/>
      <c r="BZ33" s="682"/>
      <c r="CA33" s="682"/>
      <c r="CB33" s="684"/>
      <c r="CD33" s="620" t="s">
        <v>322</v>
      </c>
      <c r="CE33" s="621"/>
      <c r="CF33" s="621"/>
      <c r="CG33" s="621"/>
      <c r="CH33" s="621"/>
      <c r="CI33" s="621"/>
      <c r="CJ33" s="621"/>
      <c r="CK33" s="621"/>
      <c r="CL33" s="621"/>
      <c r="CM33" s="621"/>
      <c r="CN33" s="621"/>
      <c r="CO33" s="621"/>
      <c r="CP33" s="621"/>
      <c r="CQ33" s="622"/>
      <c r="CR33" s="623">
        <v>1729877</v>
      </c>
      <c r="CS33" s="654"/>
      <c r="CT33" s="654"/>
      <c r="CU33" s="654"/>
      <c r="CV33" s="654"/>
      <c r="CW33" s="654"/>
      <c r="CX33" s="654"/>
      <c r="CY33" s="655"/>
      <c r="CZ33" s="628">
        <v>44.5</v>
      </c>
      <c r="DA33" s="656"/>
      <c r="DB33" s="656"/>
      <c r="DC33" s="658"/>
      <c r="DD33" s="632">
        <v>1441950</v>
      </c>
      <c r="DE33" s="654"/>
      <c r="DF33" s="654"/>
      <c r="DG33" s="654"/>
      <c r="DH33" s="654"/>
      <c r="DI33" s="654"/>
      <c r="DJ33" s="654"/>
      <c r="DK33" s="655"/>
      <c r="DL33" s="632">
        <v>1010530</v>
      </c>
      <c r="DM33" s="654"/>
      <c r="DN33" s="654"/>
      <c r="DO33" s="654"/>
      <c r="DP33" s="654"/>
      <c r="DQ33" s="654"/>
      <c r="DR33" s="654"/>
      <c r="DS33" s="654"/>
      <c r="DT33" s="654"/>
      <c r="DU33" s="654"/>
      <c r="DV33" s="655"/>
      <c r="DW33" s="628">
        <v>44.1</v>
      </c>
      <c r="DX33" s="656"/>
      <c r="DY33" s="656"/>
      <c r="DZ33" s="656"/>
      <c r="EA33" s="656"/>
      <c r="EB33" s="656"/>
      <c r="EC33" s="657"/>
    </row>
    <row r="34" spans="2:133" ht="11.25" customHeight="1" x14ac:dyDescent="0.15">
      <c r="B34" s="620" t="s">
        <v>323</v>
      </c>
      <c r="C34" s="621"/>
      <c r="D34" s="621"/>
      <c r="E34" s="621"/>
      <c r="F34" s="621"/>
      <c r="G34" s="621"/>
      <c r="H34" s="621"/>
      <c r="I34" s="621"/>
      <c r="J34" s="621"/>
      <c r="K34" s="621"/>
      <c r="L34" s="621"/>
      <c r="M34" s="621"/>
      <c r="N34" s="621"/>
      <c r="O34" s="621"/>
      <c r="P34" s="621"/>
      <c r="Q34" s="622"/>
      <c r="R34" s="623">
        <v>13639</v>
      </c>
      <c r="S34" s="624"/>
      <c r="T34" s="624"/>
      <c r="U34" s="624"/>
      <c r="V34" s="624"/>
      <c r="W34" s="624"/>
      <c r="X34" s="624"/>
      <c r="Y34" s="625"/>
      <c r="Z34" s="626">
        <v>0.3</v>
      </c>
      <c r="AA34" s="626"/>
      <c r="AB34" s="626"/>
      <c r="AC34" s="626"/>
      <c r="AD34" s="627" t="s">
        <v>179</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483688</v>
      </c>
      <c r="CS34" s="624"/>
      <c r="CT34" s="624"/>
      <c r="CU34" s="624"/>
      <c r="CV34" s="624"/>
      <c r="CW34" s="624"/>
      <c r="CX34" s="624"/>
      <c r="CY34" s="625"/>
      <c r="CZ34" s="628">
        <v>12.4</v>
      </c>
      <c r="DA34" s="656"/>
      <c r="DB34" s="656"/>
      <c r="DC34" s="658"/>
      <c r="DD34" s="632">
        <v>401459</v>
      </c>
      <c r="DE34" s="624"/>
      <c r="DF34" s="624"/>
      <c r="DG34" s="624"/>
      <c r="DH34" s="624"/>
      <c r="DI34" s="624"/>
      <c r="DJ34" s="624"/>
      <c r="DK34" s="625"/>
      <c r="DL34" s="632">
        <v>212573</v>
      </c>
      <c r="DM34" s="624"/>
      <c r="DN34" s="624"/>
      <c r="DO34" s="624"/>
      <c r="DP34" s="624"/>
      <c r="DQ34" s="624"/>
      <c r="DR34" s="624"/>
      <c r="DS34" s="624"/>
      <c r="DT34" s="624"/>
      <c r="DU34" s="624"/>
      <c r="DV34" s="625"/>
      <c r="DW34" s="628">
        <v>9.3000000000000007</v>
      </c>
      <c r="DX34" s="656"/>
      <c r="DY34" s="656"/>
      <c r="DZ34" s="656"/>
      <c r="EA34" s="656"/>
      <c r="EB34" s="656"/>
      <c r="EC34" s="657"/>
    </row>
    <row r="35" spans="2:133" ht="11.25" customHeight="1" x14ac:dyDescent="0.15">
      <c r="B35" s="620" t="s">
        <v>325</v>
      </c>
      <c r="C35" s="621"/>
      <c r="D35" s="621"/>
      <c r="E35" s="621"/>
      <c r="F35" s="621"/>
      <c r="G35" s="621"/>
      <c r="H35" s="621"/>
      <c r="I35" s="621"/>
      <c r="J35" s="621"/>
      <c r="K35" s="621"/>
      <c r="L35" s="621"/>
      <c r="M35" s="621"/>
      <c r="N35" s="621"/>
      <c r="O35" s="621"/>
      <c r="P35" s="621"/>
      <c r="Q35" s="622"/>
      <c r="R35" s="623">
        <v>164581</v>
      </c>
      <c r="S35" s="624"/>
      <c r="T35" s="624"/>
      <c r="U35" s="624"/>
      <c r="V35" s="624"/>
      <c r="W35" s="624"/>
      <c r="X35" s="624"/>
      <c r="Y35" s="625"/>
      <c r="Z35" s="626">
        <v>4</v>
      </c>
      <c r="AA35" s="626"/>
      <c r="AB35" s="626"/>
      <c r="AC35" s="626"/>
      <c r="AD35" s="627" t="s">
        <v>179</v>
      </c>
      <c r="AE35" s="627"/>
      <c r="AF35" s="627"/>
      <c r="AG35" s="627"/>
      <c r="AH35" s="627"/>
      <c r="AI35" s="627"/>
      <c r="AJ35" s="627"/>
      <c r="AK35" s="627"/>
      <c r="AL35" s="628" t="s">
        <v>179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34857</v>
      </c>
      <c r="CS35" s="654"/>
      <c r="CT35" s="654"/>
      <c r="CU35" s="654"/>
      <c r="CV35" s="654"/>
      <c r="CW35" s="654"/>
      <c r="CX35" s="654"/>
      <c r="CY35" s="655"/>
      <c r="CZ35" s="628">
        <v>0.9</v>
      </c>
      <c r="DA35" s="656"/>
      <c r="DB35" s="656"/>
      <c r="DC35" s="658"/>
      <c r="DD35" s="632">
        <v>29512</v>
      </c>
      <c r="DE35" s="654"/>
      <c r="DF35" s="654"/>
      <c r="DG35" s="654"/>
      <c r="DH35" s="654"/>
      <c r="DI35" s="654"/>
      <c r="DJ35" s="654"/>
      <c r="DK35" s="655"/>
      <c r="DL35" s="632">
        <v>29512</v>
      </c>
      <c r="DM35" s="654"/>
      <c r="DN35" s="654"/>
      <c r="DO35" s="654"/>
      <c r="DP35" s="654"/>
      <c r="DQ35" s="654"/>
      <c r="DR35" s="654"/>
      <c r="DS35" s="654"/>
      <c r="DT35" s="654"/>
      <c r="DU35" s="654"/>
      <c r="DV35" s="655"/>
      <c r="DW35" s="628">
        <v>1.3</v>
      </c>
      <c r="DX35" s="656"/>
      <c r="DY35" s="656"/>
      <c r="DZ35" s="656"/>
      <c r="EA35" s="656"/>
      <c r="EB35" s="656"/>
      <c r="EC35" s="657"/>
    </row>
    <row r="36" spans="2:133" ht="11.25" customHeight="1" x14ac:dyDescent="0.15">
      <c r="B36" s="620" t="s">
        <v>329</v>
      </c>
      <c r="C36" s="621"/>
      <c r="D36" s="621"/>
      <c r="E36" s="621"/>
      <c r="F36" s="621"/>
      <c r="G36" s="621"/>
      <c r="H36" s="621"/>
      <c r="I36" s="621"/>
      <c r="J36" s="621"/>
      <c r="K36" s="621"/>
      <c r="L36" s="621"/>
      <c r="M36" s="621"/>
      <c r="N36" s="621"/>
      <c r="O36" s="621"/>
      <c r="P36" s="621"/>
      <c r="Q36" s="622"/>
      <c r="R36" s="623">
        <v>210463</v>
      </c>
      <c r="S36" s="624"/>
      <c r="T36" s="624"/>
      <c r="U36" s="624"/>
      <c r="V36" s="624"/>
      <c r="W36" s="624"/>
      <c r="X36" s="624"/>
      <c r="Y36" s="625"/>
      <c r="Z36" s="626">
        <v>5.0999999999999996</v>
      </c>
      <c r="AA36" s="626"/>
      <c r="AB36" s="626"/>
      <c r="AC36" s="626"/>
      <c r="AD36" s="627" t="s">
        <v>179</v>
      </c>
      <c r="AE36" s="627"/>
      <c r="AF36" s="627"/>
      <c r="AG36" s="627"/>
      <c r="AH36" s="627"/>
      <c r="AI36" s="627"/>
      <c r="AJ36" s="627"/>
      <c r="AK36" s="627"/>
      <c r="AL36" s="628" t="s">
        <v>179</v>
      </c>
      <c r="AM36" s="629"/>
      <c r="AN36" s="629"/>
      <c r="AO36" s="630"/>
      <c r="AP36" s="222"/>
      <c r="AQ36" s="685" t="s">
        <v>330</v>
      </c>
      <c r="AR36" s="686"/>
      <c r="AS36" s="686"/>
      <c r="AT36" s="686"/>
      <c r="AU36" s="686"/>
      <c r="AV36" s="686"/>
      <c r="AW36" s="686"/>
      <c r="AX36" s="686"/>
      <c r="AY36" s="687"/>
      <c r="AZ36" s="612">
        <v>517296</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177304</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650437</v>
      </c>
      <c r="CS36" s="624"/>
      <c r="CT36" s="624"/>
      <c r="CU36" s="624"/>
      <c r="CV36" s="624"/>
      <c r="CW36" s="624"/>
      <c r="CX36" s="624"/>
      <c r="CY36" s="625"/>
      <c r="CZ36" s="628">
        <v>16.7</v>
      </c>
      <c r="DA36" s="656"/>
      <c r="DB36" s="656"/>
      <c r="DC36" s="658"/>
      <c r="DD36" s="632">
        <v>549185</v>
      </c>
      <c r="DE36" s="624"/>
      <c r="DF36" s="624"/>
      <c r="DG36" s="624"/>
      <c r="DH36" s="624"/>
      <c r="DI36" s="624"/>
      <c r="DJ36" s="624"/>
      <c r="DK36" s="625"/>
      <c r="DL36" s="632">
        <v>351240</v>
      </c>
      <c r="DM36" s="624"/>
      <c r="DN36" s="624"/>
      <c r="DO36" s="624"/>
      <c r="DP36" s="624"/>
      <c r="DQ36" s="624"/>
      <c r="DR36" s="624"/>
      <c r="DS36" s="624"/>
      <c r="DT36" s="624"/>
      <c r="DU36" s="624"/>
      <c r="DV36" s="625"/>
      <c r="DW36" s="628">
        <v>15.3</v>
      </c>
      <c r="DX36" s="656"/>
      <c r="DY36" s="656"/>
      <c r="DZ36" s="656"/>
      <c r="EA36" s="656"/>
      <c r="EB36" s="656"/>
      <c r="EC36" s="657"/>
    </row>
    <row r="37" spans="2:133" ht="11.25" customHeight="1" x14ac:dyDescent="0.15">
      <c r="B37" s="620" t="s">
        <v>333</v>
      </c>
      <c r="C37" s="621"/>
      <c r="D37" s="621"/>
      <c r="E37" s="621"/>
      <c r="F37" s="621"/>
      <c r="G37" s="621"/>
      <c r="H37" s="621"/>
      <c r="I37" s="621"/>
      <c r="J37" s="621"/>
      <c r="K37" s="621"/>
      <c r="L37" s="621"/>
      <c r="M37" s="621"/>
      <c r="N37" s="621"/>
      <c r="O37" s="621"/>
      <c r="P37" s="621"/>
      <c r="Q37" s="622"/>
      <c r="R37" s="623">
        <v>59261</v>
      </c>
      <c r="S37" s="624"/>
      <c r="T37" s="624"/>
      <c r="U37" s="624"/>
      <c r="V37" s="624"/>
      <c r="W37" s="624"/>
      <c r="X37" s="624"/>
      <c r="Y37" s="625"/>
      <c r="Z37" s="626">
        <v>1.4</v>
      </c>
      <c r="AA37" s="626"/>
      <c r="AB37" s="626"/>
      <c r="AC37" s="626"/>
      <c r="AD37" s="627">
        <v>1872</v>
      </c>
      <c r="AE37" s="627"/>
      <c r="AF37" s="627"/>
      <c r="AG37" s="627"/>
      <c r="AH37" s="627"/>
      <c r="AI37" s="627"/>
      <c r="AJ37" s="627"/>
      <c r="AK37" s="627"/>
      <c r="AL37" s="628">
        <v>0.1</v>
      </c>
      <c r="AM37" s="629"/>
      <c r="AN37" s="629"/>
      <c r="AO37" s="630"/>
      <c r="AQ37" s="689" t="s">
        <v>334</v>
      </c>
      <c r="AR37" s="690"/>
      <c r="AS37" s="690"/>
      <c r="AT37" s="690"/>
      <c r="AU37" s="690"/>
      <c r="AV37" s="690"/>
      <c r="AW37" s="690"/>
      <c r="AX37" s="690"/>
      <c r="AY37" s="691"/>
      <c r="AZ37" s="623">
        <v>165914</v>
      </c>
      <c r="BA37" s="624"/>
      <c r="BB37" s="624"/>
      <c r="BC37" s="624"/>
      <c r="BD37" s="654"/>
      <c r="BE37" s="654"/>
      <c r="BF37" s="680"/>
      <c r="BG37" s="620" t="s">
        <v>335</v>
      </c>
      <c r="BH37" s="621"/>
      <c r="BI37" s="621"/>
      <c r="BJ37" s="621"/>
      <c r="BK37" s="621"/>
      <c r="BL37" s="621"/>
      <c r="BM37" s="621"/>
      <c r="BN37" s="621"/>
      <c r="BO37" s="621"/>
      <c r="BP37" s="621"/>
      <c r="BQ37" s="621"/>
      <c r="BR37" s="621"/>
      <c r="BS37" s="621"/>
      <c r="BT37" s="621"/>
      <c r="BU37" s="622"/>
      <c r="BV37" s="623">
        <v>163992</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268587</v>
      </c>
      <c r="CS37" s="654"/>
      <c r="CT37" s="654"/>
      <c r="CU37" s="654"/>
      <c r="CV37" s="654"/>
      <c r="CW37" s="654"/>
      <c r="CX37" s="654"/>
      <c r="CY37" s="655"/>
      <c r="CZ37" s="628">
        <v>6.9</v>
      </c>
      <c r="DA37" s="656"/>
      <c r="DB37" s="656"/>
      <c r="DC37" s="658"/>
      <c r="DD37" s="632">
        <v>264217</v>
      </c>
      <c r="DE37" s="654"/>
      <c r="DF37" s="654"/>
      <c r="DG37" s="654"/>
      <c r="DH37" s="654"/>
      <c r="DI37" s="654"/>
      <c r="DJ37" s="654"/>
      <c r="DK37" s="655"/>
      <c r="DL37" s="632">
        <v>258093</v>
      </c>
      <c r="DM37" s="654"/>
      <c r="DN37" s="654"/>
      <c r="DO37" s="654"/>
      <c r="DP37" s="654"/>
      <c r="DQ37" s="654"/>
      <c r="DR37" s="654"/>
      <c r="DS37" s="654"/>
      <c r="DT37" s="654"/>
      <c r="DU37" s="654"/>
      <c r="DV37" s="655"/>
      <c r="DW37" s="628">
        <v>11.3</v>
      </c>
      <c r="DX37" s="656"/>
      <c r="DY37" s="656"/>
      <c r="DZ37" s="656"/>
      <c r="EA37" s="656"/>
      <c r="EB37" s="656"/>
      <c r="EC37" s="657"/>
    </row>
    <row r="38" spans="2:133" ht="11.25" customHeight="1" x14ac:dyDescent="0.15">
      <c r="B38" s="620" t="s">
        <v>337</v>
      </c>
      <c r="C38" s="621"/>
      <c r="D38" s="621"/>
      <c r="E38" s="621"/>
      <c r="F38" s="621"/>
      <c r="G38" s="621"/>
      <c r="H38" s="621"/>
      <c r="I38" s="621"/>
      <c r="J38" s="621"/>
      <c r="K38" s="621"/>
      <c r="L38" s="621"/>
      <c r="M38" s="621"/>
      <c r="N38" s="621"/>
      <c r="O38" s="621"/>
      <c r="P38" s="621"/>
      <c r="Q38" s="622"/>
      <c r="R38" s="623">
        <v>258188</v>
      </c>
      <c r="S38" s="624"/>
      <c r="T38" s="624"/>
      <c r="U38" s="624"/>
      <c r="V38" s="624"/>
      <c r="W38" s="624"/>
      <c r="X38" s="624"/>
      <c r="Y38" s="625"/>
      <c r="Z38" s="626">
        <v>6.3</v>
      </c>
      <c r="AA38" s="626"/>
      <c r="AB38" s="626"/>
      <c r="AC38" s="626"/>
      <c r="AD38" s="627" t="s">
        <v>239</v>
      </c>
      <c r="AE38" s="627"/>
      <c r="AF38" s="627"/>
      <c r="AG38" s="627"/>
      <c r="AH38" s="627"/>
      <c r="AI38" s="627"/>
      <c r="AJ38" s="627"/>
      <c r="AK38" s="627"/>
      <c r="AL38" s="628" t="s">
        <v>179</v>
      </c>
      <c r="AM38" s="629"/>
      <c r="AN38" s="629"/>
      <c r="AO38" s="630"/>
      <c r="AQ38" s="689" t="s">
        <v>338</v>
      </c>
      <c r="AR38" s="690"/>
      <c r="AS38" s="690"/>
      <c r="AT38" s="690"/>
      <c r="AU38" s="690"/>
      <c r="AV38" s="690"/>
      <c r="AW38" s="690"/>
      <c r="AX38" s="690"/>
      <c r="AY38" s="691"/>
      <c r="AZ38" s="623">
        <v>2879</v>
      </c>
      <c r="BA38" s="624"/>
      <c r="BB38" s="624"/>
      <c r="BC38" s="624"/>
      <c r="BD38" s="654"/>
      <c r="BE38" s="654"/>
      <c r="BF38" s="680"/>
      <c r="BG38" s="620" t="s">
        <v>339</v>
      </c>
      <c r="BH38" s="621"/>
      <c r="BI38" s="621"/>
      <c r="BJ38" s="621"/>
      <c r="BK38" s="621"/>
      <c r="BL38" s="621"/>
      <c r="BM38" s="621"/>
      <c r="BN38" s="621"/>
      <c r="BO38" s="621"/>
      <c r="BP38" s="621"/>
      <c r="BQ38" s="621"/>
      <c r="BR38" s="621"/>
      <c r="BS38" s="621"/>
      <c r="BT38" s="621"/>
      <c r="BU38" s="622"/>
      <c r="BV38" s="623">
        <v>810</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514417</v>
      </c>
      <c r="CS38" s="624"/>
      <c r="CT38" s="624"/>
      <c r="CU38" s="624"/>
      <c r="CV38" s="624"/>
      <c r="CW38" s="624"/>
      <c r="CX38" s="624"/>
      <c r="CY38" s="625"/>
      <c r="CZ38" s="628">
        <v>13.2</v>
      </c>
      <c r="DA38" s="656"/>
      <c r="DB38" s="656"/>
      <c r="DC38" s="658"/>
      <c r="DD38" s="632">
        <v>455593</v>
      </c>
      <c r="DE38" s="624"/>
      <c r="DF38" s="624"/>
      <c r="DG38" s="624"/>
      <c r="DH38" s="624"/>
      <c r="DI38" s="624"/>
      <c r="DJ38" s="624"/>
      <c r="DK38" s="625"/>
      <c r="DL38" s="632">
        <v>417205</v>
      </c>
      <c r="DM38" s="624"/>
      <c r="DN38" s="624"/>
      <c r="DO38" s="624"/>
      <c r="DP38" s="624"/>
      <c r="DQ38" s="624"/>
      <c r="DR38" s="624"/>
      <c r="DS38" s="624"/>
      <c r="DT38" s="624"/>
      <c r="DU38" s="624"/>
      <c r="DV38" s="625"/>
      <c r="DW38" s="628">
        <v>18.2</v>
      </c>
      <c r="DX38" s="656"/>
      <c r="DY38" s="656"/>
      <c r="DZ38" s="656"/>
      <c r="EA38" s="656"/>
      <c r="EB38" s="656"/>
      <c r="EC38" s="657"/>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179</v>
      </c>
      <c r="AA39" s="626"/>
      <c r="AB39" s="626"/>
      <c r="AC39" s="626"/>
      <c r="AD39" s="627" t="s">
        <v>179</v>
      </c>
      <c r="AE39" s="627"/>
      <c r="AF39" s="627"/>
      <c r="AG39" s="627"/>
      <c r="AH39" s="627"/>
      <c r="AI39" s="627"/>
      <c r="AJ39" s="627"/>
      <c r="AK39" s="627"/>
      <c r="AL39" s="628" t="s">
        <v>179</v>
      </c>
      <c r="AM39" s="629"/>
      <c r="AN39" s="629"/>
      <c r="AO39" s="630"/>
      <c r="AQ39" s="689" t="s">
        <v>342</v>
      </c>
      <c r="AR39" s="690"/>
      <c r="AS39" s="690"/>
      <c r="AT39" s="690"/>
      <c r="AU39" s="690"/>
      <c r="AV39" s="690"/>
      <c r="AW39" s="690"/>
      <c r="AX39" s="690"/>
      <c r="AY39" s="691"/>
      <c r="AZ39" s="623" t="s">
        <v>179</v>
      </c>
      <c r="BA39" s="624"/>
      <c r="BB39" s="624"/>
      <c r="BC39" s="624"/>
      <c r="BD39" s="654"/>
      <c r="BE39" s="654"/>
      <c r="BF39" s="680"/>
      <c r="BG39" s="620" t="s">
        <v>343</v>
      </c>
      <c r="BH39" s="621"/>
      <c r="BI39" s="621"/>
      <c r="BJ39" s="621"/>
      <c r="BK39" s="621"/>
      <c r="BL39" s="621"/>
      <c r="BM39" s="621"/>
      <c r="BN39" s="621"/>
      <c r="BO39" s="621"/>
      <c r="BP39" s="621"/>
      <c r="BQ39" s="621"/>
      <c r="BR39" s="621"/>
      <c r="BS39" s="621"/>
      <c r="BT39" s="621"/>
      <c r="BU39" s="622"/>
      <c r="BV39" s="623">
        <v>1157</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22984</v>
      </c>
      <c r="CS39" s="654"/>
      <c r="CT39" s="654"/>
      <c r="CU39" s="654"/>
      <c r="CV39" s="654"/>
      <c r="CW39" s="654"/>
      <c r="CX39" s="654"/>
      <c r="CY39" s="655"/>
      <c r="CZ39" s="628">
        <v>0.6</v>
      </c>
      <c r="DA39" s="656"/>
      <c r="DB39" s="656"/>
      <c r="DC39" s="658"/>
      <c r="DD39" s="632">
        <v>3707</v>
      </c>
      <c r="DE39" s="654"/>
      <c r="DF39" s="654"/>
      <c r="DG39" s="654"/>
      <c r="DH39" s="654"/>
      <c r="DI39" s="654"/>
      <c r="DJ39" s="654"/>
      <c r="DK39" s="655"/>
      <c r="DL39" s="632" t="s">
        <v>239</v>
      </c>
      <c r="DM39" s="654"/>
      <c r="DN39" s="654"/>
      <c r="DO39" s="654"/>
      <c r="DP39" s="654"/>
      <c r="DQ39" s="654"/>
      <c r="DR39" s="654"/>
      <c r="DS39" s="654"/>
      <c r="DT39" s="654"/>
      <c r="DU39" s="654"/>
      <c r="DV39" s="655"/>
      <c r="DW39" s="628" t="s">
        <v>179</v>
      </c>
      <c r="DX39" s="656"/>
      <c r="DY39" s="656"/>
      <c r="DZ39" s="656"/>
      <c r="EA39" s="656"/>
      <c r="EB39" s="656"/>
      <c r="EC39" s="657"/>
    </row>
    <row r="40" spans="2:133" ht="11.25" customHeight="1" x14ac:dyDescent="0.15">
      <c r="B40" s="620" t="s">
        <v>345</v>
      </c>
      <c r="C40" s="621"/>
      <c r="D40" s="621"/>
      <c r="E40" s="621"/>
      <c r="F40" s="621"/>
      <c r="G40" s="621"/>
      <c r="H40" s="621"/>
      <c r="I40" s="621"/>
      <c r="J40" s="621"/>
      <c r="K40" s="621"/>
      <c r="L40" s="621"/>
      <c r="M40" s="621"/>
      <c r="N40" s="621"/>
      <c r="O40" s="621"/>
      <c r="P40" s="621"/>
      <c r="Q40" s="622"/>
      <c r="R40" s="623" t="s">
        <v>179</v>
      </c>
      <c r="S40" s="624"/>
      <c r="T40" s="624"/>
      <c r="U40" s="624"/>
      <c r="V40" s="624"/>
      <c r="W40" s="624"/>
      <c r="X40" s="624"/>
      <c r="Y40" s="625"/>
      <c r="Z40" s="626" t="s">
        <v>179</v>
      </c>
      <c r="AA40" s="626"/>
      <c r="AB40" s="626"/>
      <c r="AC40" s="626"/>
      <c r="AD40" s="627" t="s">
        <v>179</v>
      </c>
      <c r="AE40" s="627"/>
      <c r="AF40" s="627"/>
      <c r="AG40" s="627"/>
      <c r="AH40" s="627"/>
      <c r="AI40" s="627"/>
      <c r="AJ40" s="627"/>
      <c r="AK40" s="627"/>
      <c r="AL40" s="628" t="s">
        <v>179</v>
      </c>
      <c r="AM40" s="629"/>
      <c r="AN40" s="629"/>
      <c r="AO40" s="630"/>
      <c r="AQ40" s="689" t="s">
        <v>346</v>
      </c>
      <c r="AR40" s="690"/>
      <c r="AS40" s="690"/>
      <c r="AT40" s="690"/>
      <c r="AU40" s="690"/>
      <c r="AV40" s="690"/>
      <c r="AW40" s="690"/>
      <c r="AX40" s="690"/>
      <c r="AY40" s="691"/>
      <c r="AZ40" s="623" t="s">
        <v>239</v>
      </c>
      <c r="BA40" s="624"/>
      <c r="BB40" s="624"/>
      <c r="BC40" s="624"/>
      <c r="BD40" s="654"/>
      <c r="BE40" s="654"/>
      <c r="BF40" s="680"/>
      <c r="BG40" s="669" t="s">
        <v>347</v>
      </c>
      <c r="BH40" s="670"/>
      <c r="BI40" s="670"/>
      <c r="BJ40" s="670"/>
      <c r="BK40" s="670"/>
      <c r="BL40" s="223"/>
      <c r="BM40" s="621" t="s">
        <v>348</v>
      </c>
      <c r="BN40" s="621"/>
      <c r="BO40" s="621"/>
      <c r="BP40" s="621"/>
      <c r="BQ40" s="621"/>
      <c r="BR40" s="621"/>
      <c r="BS40" s="621"/>
      <c r="BT40" s="621"/>
      <c r="BU40" s="622"/>
      <c r="BV40" s="623">
        <v>76</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23494</v>
      </c>
      <c r="CS40" s="624"/>
      <c r="CT40" s="624"/>
      <c r="CU40" s="624"/>
      <c r="CV40" s="624"/>
      <c r="CW40" s="624"/>
      <c r="CX40" s="624"/>
      <c r="CY40" s="625"/>
      <c r="CZ40" s="628">
        <v>0.6</v>
      </c>
      <c r="DA40" s="656"/>
      <c r="DB40" s="656"/>
      <c r="DC40" s="658"/>
      <c r="DD40" s="632">
        <v>2494</v>
      </c>
      <c r="DE40" s="624"/>
      <c r="DF40" s="624"/>
      <c r="DG40" s="624"/>
      <c r="DH40" s="624"/>
      <c r="DI40" s="624"/>
      <c r="DJ40" s="624"/>
      <c r="DK40" s="625"/>
      <c r="DL40" s="632" t="s">
        <v>179</v>
      </c>
      <c r="DM40" s="624"/>
      <c r="DN40" s="624"/>
      <c r="DO40" s="624"/>
      <c r="DP40" s="624"/>
      <c r="DQ40" s="624"/>
      <c r="DR40" s="624"/>
      <c r="DS40" s="624"/>
      <c r="DT40" s="624"/>
      <c r="DU40" s="624"/>
      <c r="DV40" s="625"/>
      <c r="DW40" s="628" t="s">
        <v>179</v>
      </c>
      <c r="DX40" s="656"/>
      <c r="DY40" s="656"/>
      <c r="DZ40" s="656"/>
      <c r="EA40" s="656"/>
      <c r="EB40" s="656"/>
      <c r="EC40" s="657"/>
    </row>
    <row r="41" spans="2:133" ht="11.25" customHeight="1" x14ac:dyDescent="0.15">
      <c r="B41" s="644" t="s">
        <v>350</v>
      </c>
      <c r="C41" s="645"/>
      <c r="D41" s="645"/>
      <c r="E41" s="645"/>
      <c r="F41" s="645"/>
      <c r="G41" s="645"/>
      <c r="H41" s="645"/>
      <c r="I41" s="645"/>
      <c r="J41" s="645"/>
      <c r="K41" s="645"/>
      <c r="L41" s="645"/>
      <c r="M41" s="645"/>
      <c r="N41" s="645"/>
      <c r="O41" s="645"/>
      <c r="P41" s="645"/>
      <c r="Q41" s="646"/>
      <c r="R41" s="698">
        <v>4095594</v>
      </c>
      <c r="S41" s="699"/>
      <c r="T41" s="699"/>
      <c r="U41" s="699"/>
      <c r="V41" s="699"/>
      <c r="W41" s="699"/>
      <c r="X41" s="699"/>
      <c r="Y41" s="700"/>
      <c r="Z41" s="701">
        <v>100</v>
      </c>
      <c r="AA41" s="701"/>
      <c r="AB41" s="701"/>
      <c r="AC41" s="701"/>
      <c r="AD41" s="702">
        <v>2290564</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62924</v>
      </c>
      <c r="BA41" s="624"/>
      <c r="BB41" s="624"/>
      <c r="BC41" s="624"/>
      <c r="BD41" s="654"/>
      <c r="BE41" s="654"/>
      <c r="BF41" s="680"/>
      <c r="BG41" s="669"/>
      <c r="BH41" s="670"/>
      <c r="BI41" s="670"/>
      <c r="BJ41" s="670"/>
      <c r="BK41" s="670"/>
      <c r="BL41" s="223"/>
      <c r="BM41" s="621" t="s">
        <v>352</v>
      </c>
      <c r="BN41" s="621"/>
      <c r="BO41" s="621"/>
      <c r="BP41" s="621"/>
      <c r="BQ41" s="621"/>
      <c r="BR41" s="621"/>
      <c r="BS41" s="621"/>
      <c r="BT41" s="621"/>
      <c r="BU41" s="622"/>
      <c r="BV41" s="623" t="s">
        <v>179</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179</v>
      </c>
      <c r="CS41" s="654"/>
      <c r="CT41" s="654"/>
      <c r="CU41" s="654"/>
      <c r="CV41" s="654"/>
      <c r="CW41" s="654"/>
      <c r="CX41" s="654"/>
      <c r="CY41" s="655"/>
      <c r="CZ41" s="628" t="s">
        <v>179</v>
      </c>
      <c r="DA41" s="656"/>
      <c r="DB41" s="656"/>
      <c r="DC41" s="658"/>
      <c r="DD41" s="632" t="s">
        <v>179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354</v>
      </c>
      <c r="AR42" s="706"/>
      <c r="AS42" s="706"/>
      <c r="AT42" s="706"/>
      <c r="AU42" s="706"/>
      <c r="AV42" s="706"/>
      <c r="AW42" s="706"/>
      <c r="AX42" s="706"/>
      <c r="AY42" s="707"/>
      <c r="AZ42" s="698">
        <v>285579</v>
      </c>
      <c r="BA42" s="699"/>
      <c r="BB42" s="699"/>
      <c r="BC42" s="699"/>
      <c r="BD42" s="682"/>
      <c r="BE42" s="682"/>
      <c r="BF42" s="684"/>
      <c r="BG42" s="671"/>
      <c r="BH42" s="672"/>
      <c r="BI42" s="672"/>
      <c r="BJ42" s="672"/>
      <c r="BK42" s="672"/>
      <c r="BL42" s="224"/>
      <c r="BM42" s="645" t="s">
        <v>355</v>
      </c>
      <c r="BN42" s="645"/>
      <c r="BO42" s="645"/>
      <c r="BP42" s="645"/>
      <c r="BQ42" s="645"/>
      <c r="BR42" s="645"/>
      <c r="BS42" s="645"/>
      <c r="BT42" s="645"/>
      <c r="BU42" s="646"/>
      <c r="BV42" s="698">
        <v>488</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672977</v>
      </c>
      <c r="CS42" s="654"/>
      <c r="CT42" s="654"/>
      <c r="CU42" s="654"/>
      <c r="CV42" s="654"/>
      <c r="CW42" s="654"/>
      <c r="CX42" s="654"/>
      <c r="CY42" s="655"/>
      <c r="CZ42" s="628">
        <v>17.3</v>
      </c>
      <c r="DA42" s="656"/>
      <c r="DB42" s="656"/>
      <c r="DC42" s="658"/>
      <c r="DD42" s="632">
        <v>299399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27880</v>
      </c>
      <c r="CS43" s="654"/>
      <c r="CT43" s="654"/>
      <c r="CU43" s="654"/>
      <c r="CV43" s="654"/>
      <c r="CW43" s="654"/>
      <c r="CX43" s="654"/>
      <c r="CY43" s="655"/>
      <c r="CZ43" s="628">
        <v>0.7</v>
      </c>
      <c r="DA43" s="656"/>
      <c r="DB43" s="656"/>
      <c r="DC43" s="658"/>
      <c r="DD43" s="632">
        <v>27880</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672977</v>
      </c>
      <c r="CS44" s="624"/>
      <c r="CT44" s="624"/>
      <c r="CU44" s="624"/>
      <c r="CV44" s="624"/>
      <c r="CW44" s="624"/>
      <c r="CX44" s="624"/>
      <c r="CY44" s="625"/>
      <c r="CZ44" s="628">
        <v>17.3</v>
      </c>
      <c r="DA44" s="629"/>
      <c r="DB44" s="629"/>
      <c r="DC44" s="635"/>
      <c r="DD44" s="632">
        <v>299399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312908</v>
      </c>
      <c r="CS45" s="654"/>
      <c r="CT45" s="654"/>
      <c r="CU45" s="654"/>
      <c r="CV45" s="654"/>
      <c r="CW45" s="654"/>
      <c r="CX45" s="654"/>
      <c r="CY45" s="655"/>
      <c r="CZ45" s="628">
        <v>8.1</v>
      </c>
      <c r="DA45" s="656"/>
      <c r="DB45" s="656"/>
      <c r="DC45" s="658"/>
      <c r="DD45" s="632">
        <v>159348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323310</v>
      </c>
      <c r="CS46" s="624"/>
      <c r="CT46" s="624"/>
      <c r="CU46" s="624"/>
      <c r="CV46" s="624"/>
      <c r="CW46" s="624"/>
      <c r="CX46" s="624"/>
      <c r="CY46" s="625"/>
      <c r="CZ46" s="628">
        <v>8.3000000000000007</v>
      </c>
      <c r="DA46" s="629"/>
      <c r="DB46" s="629"/>
      <c r="DC46" s="635"/>
      <c r="DD46" s="632">
        <v>133080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t="s">
        <v>365</v>
      </c>
      <c r="CS47" s="654"/>
      <c r="CT47" s="654"/>
      <c r="CU47" s="654"/>
      <c r="CV47" s="654"/>
      <c r="CW47" s="654"/>
      <c r="CX47" s="654"/>
      <c r="CY47" s="655"/>
      <c r="CZ47" s="628" t="s">
        <v>365</v>
      </c>
      <c r="DA47" s="656"/>
      <c r="DB47" s="656"/>
      <c r="DC47" s="658"/>
      <c r="DD47" s="632" t="s">
        <v>179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365</v>
      </c>
      <c r="CS48" s="624"/>
      <c r="CT48" s="624"/>
      <c r="CU48" s="624"/>
      <c r="CV48" s="624"/>
      <c r="CW48" s="624"/>
      <c r="CX48" s="624"/>
      <c r="CY48" s="625"/>
      <c r="CZ48" s="628" t="s">
        <v>179</v>
      </c>
      <c r="DA48" s="629"/>
      <c r="DB48" s="629"/>
      <c r="DC48" s="635"/>
      <c r="DD48" s="632" t="s">
        <v>179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3885286</v>
      </c>
      <c r="CS49" s="682"/>
      <c r="CT49" s="682"/>
      <c r="CU49" s="682"/>
      <c r="CV49" s="682"/>
      <c r="CW49" s="682"/>
      <c r="CX49" s="682"/>
      <c r="CY49" s="711"/>
      <c r="CZ49" s="703">
        <v>100</v>
      </c>
      <c r="DA49" s="712"/>
      <c r="DB49" s="712"/>
      <c r="DC49" s="713"/>
      <c r="DD49" s="714">
        <v>2801219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RVZMX9n6LOHzJ2TRNxi6BJ2RIjAhYJiTbOVrXVvTgVH1ZQRWl+ioJFtzm8DSvKZn6QFpRAJEyW6p13nIjNaGw==" saltValue="hoVcjZ+a9ZxfwJ4b2mwxJ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4096</v>
      </c>
      <c r="R7" s="764"/>
      <c r="S7" s="764"/>
      <c r="T7" s="764"/>
      <c r="U7" s="764"/>
      <c r="V7" s="764">
        <v>3885</v>
      </c>
      <c r="W7" s="764"/>
      <c r="X7" s="764"/>
      <c r="Y7" s="764"/>
      <c r="Z7" s="764"/>
      <c r="AA7" s="764">
        <v>210</v>
      </c>
      <c r="AB7" s="764"/>
      <c r="AC7" s="764"/>
      <c r="AD7" s="764"/>
      <c r="AE7" s="765"/>
      <c r="AF7" s="766">
        <v>203</v>
      </c>
      <c r="AG7" s="767"/>
      <c r="AH7" s="767"/>
      <c r="AI7" s="767"/>
      <c r="AJ7" s="768"/>
      <c r="AK7" s="769">
        <v>165</v>
      </c>
      <c r="AL7" s="770"/>
      <c r="AM7" s="770"/>
      <c r="AN7" s="770"/>
      <c r="AO7" s="770"/>
      <c r="AP7" s="770">
        <v>3082</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4096</v>
      </c>
      <c r="R23" s="793"/>
      <c r="S23" s="793"/>
      <c r="T23" s="793"/>
      <c r="U23" s="793"/>
      <c r="V23" s="793">
        <v>3885</v>
      </c>
      <c r="W23" s="793"/>
      <c r="X23" s="793"/>
      <c r="Y23" s="793"/>
      <c r="Z23" s="793"/>
      <c r="AA23" s="793">
        <v>210</v>
      </c>
      <c r="AB23" s="793"/>
      <c r="AC23" s="793"/>
      <c r="AD23" s="793"/>
      <c r="AE23" s="794"/>
      <c r="AF23" s="795">
        <v>203</v>
      </c>
      <c r="AG23" s="793"/>
      <c r="AH23" s="793"/>
      <c r="AI23" s="793"/>
      <c r="AJ23" s="796"/>
      <c r="AK23" s="797"/>
      <c r="AL23" s="798"/>
      <c r="AM23" s="798"/>
      <c r="AN23" s="798"/>
      <c r="AO23" s="798"/>
      <c r="AP23" s="793">
        <v>3082</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405</v>
      </c>
      <c r="C28" s="761"/>
      <c r="D28" s="761"/>
      <c r="E28" s="761"/>
      <c r="F28" s="761"/>
      <c r="G28" s="761"/>
      <c r="H28" s="761"/>
      <c r="I28" s="761"/>
      <c r="J28" s="761"/>
      <c r="K28" s="761"/>
      <c r="L28" s="761"/>
      <c r="M28" s="761"/>
      <c r="N28" s="761"/>
      <c r="O28" s="761"/>
      <c r="P28" s="762"/>
      <c r="Q28" s="822">
        <v>917</v>
      </c>
      <c r="R28" s="823"/>
      <c r="S28" s="823"/>
      <c r="T28" s="823"/>
      <c r="U28" s="823"/>
      <c r="V28" s="823">
        <v>740</v>
      </c>
      <c r="W28" s="823"/>
      <c r="X28" s="823"/>
      <c r="Y28" s="823"/>
      <c r="Z28" s="823"/>
      <c r="AA28" s="823">
        <v>177</v>
      </c>
      <c r="AB28" s="823"/>
      <c r="AC28" s="823"/>
      <c r="AD28" s="823"/>
      <c r="AE28" s="824"/>
      <c r="AF28" s="825">
        <v>177</v>
      </c>
      <c r="AG28" s="823"/>
      <c r="AH28" s="823"/>
      <c r="AI28" s="823"/>
      <c r="AJ28" s="826"/>
      <c r="AK28" s="827" t="s">
        <v>526</v>
      </c>
      <c r="AL28" s="828"/>
      <c r="AM28" s="828"/>
      <c r="AN28" s="828"/>
      <c r="AO28" s="828"/>
      <c r="AP28" s="828" t="s">
        <v>526</v>
      </c>
      <c r="AQ28" s="828"/>
      <c r="AR28" s="828"/>
      <c r="AS28" s="828"/>
      <c r="AT28" s="828"/>
      <c r="AU28" s="828" t="s">
        <v>526</v>
      </c>
      <c r="AV28" s="828"/>
      <c r="AW28" s="828"/>
      <c r="AX28" s="828"/>
      <c r="AY28" s="828"/>
      <c r="AZ28" s="829" t="s">
        <v>526</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406</v>
      </c>
      <c r="C29" s="750"/>
      <c r="D29" s="750"/>
      <c r="E29" s="750"/>
      <c r="F29" s="750"/>
      <c r="G29" s="750"/>
      <c r="H29" s="750"/>
      <c r="I29" s="750"/>
      <c r="J29" s="750"/>
      <c r="K29" s="750"/>
      <c r="L29" s="750"/>
      <c r="M29" s="750"/>
      <c r="N29" s="750"/>
      <c r="O29" s="750"/>
      <c r="P29" s="751"/>
      <c r="Q29" s="752">
        <v>92</v>
      </c>
      <c r="R29" s="753"/>
      <c r="S29" s="753"/>
      <c r="T29" s="753"/>
      <c r="U29" s="753"/>
      <c r="V29" s="753">
        <v>92</v>
      </c>
      <c r="W29" s="753"/>
      <c r="X29" s="753"/>
      <c r="Y29" s="753"/>
      <c r="Z29" s="753"/>
      <c r="AA29" s="753">
        <v>0</v>
      </c>
      <c r="AB29" s="753"/>
      <c r="AC29" s="753"/>
      <c r="AD29" s="753"/>
      <c r="AE29" s="754"/>
      <c r="AF29" s="755">
        <v>0</v>
      </c>
      <c r="AG29" s="756"/>
      <c r="AH29" s="756"/>
      <c r="AI29" s="756"/>
      <c r="AJ29" s="757"/>
      <c r="AK29" s="834" t="s">
        <v>526</v>
      </c>
      <c r="AL29" s="830"/>
      <c r="AM29" s="830"/>
      <c r="AN29" s="830"/>
      <c r="AO29" s="830"/>
      <c r="AP29" s="830" t="s">
        <v>526</v>
      </c>
      <c r="AQ29" s="830"/>
      <c r="AR29" s="830"/>
      <c r="AS29" s="830"/>
      <c r="AT29" s="830"/>
      <c r="AU29" s="830" t="s">
        <v>526</v>
      </c>
      <c r="AV29" s="830"/>
      <c r="AW29" s="830"/>
      <c r="AX29" s="830"/>
      <c r="AY29" s="830"/>
      <c r="AZ29" s="831" t="s">
        <v>526</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407</v>
      </c>
      <c r="C30" s="750"/>
      <c r="D30" s="750"/>
      <c r="E30" s="750"/>
      <c r="F30" s="750"/>
      <c r="G30" s="750"/>
      <c r="H30" s="750"/>
      <c r="I30" s="750"/>
      <c r="J30" s="750"/>
      <c r="K30" s="750"/>
      <c r="L30" s="750"/>
      <c r="M30" s="750"/>
      <c r="N30" s="750"/>
      <c r="O30" s="750"/>
      <c r="P30" s="751"/>
      <c r="Q30" s="752">
        <v>1037</v>
      </c>
      <c r="R30" s="753"/>
      <c r="S30" s="753"/>
      <c r="T30" s="753"/>
      <c r="U30" s="753"/>
      <c r="V30" s="753">
        <v>995</v>
      </c>
      <c r="W30" s="753"/>
      <c r="X30" s="753"/>
      <c r="Y30" s="753"/>
      <c r="Z30" s="753"/>
      <c r="AA30" s="753">
        <v>42</v>
      </c>
      <c r="AB30" s="753"/>
      <c r="AC30" s="753"/>
      <c r="AD30" s="753"/>
      <c r="AE30" s="754"/>
      <c r="AF30" s="755">
        <v>42</v>
      </c>
      <c r="AG30" s="756"/>
      <c r="AH30" s="756"/>
      <c r="AI30" s="756"/>
      <c r="AJ30" s="757"/>
      <c r="AK30" s="834" t="s">
        <v>526</v>
      </c>
      <c r="AL30" s="830"/>
      <c r="AM30" s="830"/>
      <c r="AN30" s="830"/>
      <c r="AO30" s="830"/>
      <c r="AP30" s="830" t="s">
        <v>526</v>
      </c>
      <c r="AQ30" s="830"/>
      <c r="AR30" s="830"/>
      <c r="AS30" s="830"/>
      <c r="AT30" s="830"/>
      <c r="AU30" s="830" t="s">
        <v>526</v>
      </c>
      <c r="AV30" s="830"/>
      <c r="AW30" s="830"/>
      <c r="AX30" s="830"/>
      <c r="AY30" s="830"/>
      <c r="AZ30" s="831" t="s">
        <v>526</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752">
        <v>5</v>
      </c>
      <c r="R31" s="753"/>
      <c r="S31" s="753"/>
      <c r="T31" s="753"/>
      <c r="U31" s="753"/>
      <c r="V31" s="753">
        <v>5</v>
      </c>
      <c r="W31" s="753"/>
      <c r="X31" s="753"/>
      <c r="Y31" s="753"/>
      <c r="Z31" s="753"/>
      <c r="AA31" s="753">
        <v>0</v>
      </c>
      <c r="AB31" s="753"/>
      <c r="AC31" s="753"/>
      <c r="AD31" s="753"/>
      <c r="AE31" s="754"/>
      <c r="AF31" s="755" t="s">
        <v>394</v>
      </c>
      <c r="AG31" s="756"/>
      <c r="AH31" s="756"/>
      <c r="AI31" s="756"/>
      <c r="AJ31" s="757"/>
      <c r="AK31" s="834" t="s">
        <v>526</v>
      </c>
      <c r="AL31" s="830"/>
      <c r="AM31" s="830"/>
      <c r="AN31" s="830"/>
      <c r="AO31" s="830"/>
      <c r="AP31" s="830" t="s">
        <v>526</v>
      </c>
      <c r="AQ31" s="830"/>
      <c r="AR31" s="830"/>
      <c r="AS31" s="830"/>
      <c r="AT31" s="830"/>
      <c r="AU31" s="830" t="s">
        <v>526</v>
      </c>
      <c r="AV31" s="830"/>
      <c r="AW31" s="830"/>
      <c r="AX31" s="830"/>
      <c r="AY31" s="830"/>
      <c r="AZ31" s="831" t="s">
        <v>526</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409</v>
      </c>
      <c r="C32" s="750"/>
      <c r="D32" s="750"/>
      <c r="E32" s="750"/>
      <c r="F32" s="750"/>
      <c r="G32" s="750"/>
      <c r="H32" s="750"/>
      <c r="I32" s="750"/>
      <c r="J32" s="750"/>
      <c r="K32" s="750"/>
      <c r="L32" s="750"/>
      <c r="M32" s="750"/>
      <c r="N32" s="750"/>
      <c r="O32" s="750"/>
      <c r="P32" s="751"/>
      <c r="Q32" s="752">
        <v>141</v>
      </c>
      <c r="R32" s="753"/>
      <c r="S32" s="753"/>
      <c r="T32" s="753"/>
      <c r="U32" s="753"/>
      <c r="V32" s="753">
        <v>140</v>
      </c>
      <c r="W32" s="753"/>
      <c r="X32" s="753"/>
      <c r="Y32" s="753"/>
      <c r="Z32" s="753"/>
      <c r="AA32" s="753">
        <v>1</v>
      </c>
      <c r="AB32" s="753"/>
      <c r="AC32" s="753"/>
      <c r="AD32" s="753"/>
      <c r="AE32" s="754"/>
      <c r="AF32" s="755">
        <v>282</v>
      </c>
      <c r="AG32" s="756"/>
      <c r="AH32" s="756"/>
      <c r="AI32" s="756"/>
      <c r="AJ32" s="757"/>
      <c r="AK32" s="834">
        <v>3</v>
      </c>
      <c r="AL32" s="830"/>
      <c r="AM32" s="830"/>
      <c r="AN32" s="830"/>
      <c r="AO32" s="830"/>
      <c r="AP32" s="830">
        <v>492</v>
      </c>
      <c r="AQ32" s="830"/>
      <c r="AR32" s="830"/>
      <c r="AS32" s="830"/>
      <c r="AT32" s="830"/>
      <c r="AU32" s="830">
        <v>11</v>
      </c>
      <c r="AV32" s="830"/>
      <c r="AW32" s="830"/>
      <c r="AX32" s="830"/>
      <c r="AY32" s="830"/>
      <c r="AZ32" s="831" t="s">
        <v>526</v>
      </c>
      <c r="BA32" s="831"/>
      <c r="BB32" s="831"/>
      <c r="BC32" s="831"/>
      <c r="BD32" s="831"/>
      <c r="BE32" s="832" t="s">
        <v>410</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411</v>
      </c>
      <c r="C33" s="750"/>
      <c r="D33" s="750"/>
      <c r="E33" s="750"/>
      <c r="F33" s="750"/>
      <c r="G33" s="750"/>
      <c r="H33" s="750"/>
      <c r="I33" s="750"/>
      <c r="J33" s="750"/>
      <c r="K33" s="750"/>
      <c r="L33" s="750"/>
      <c r="M33" s="750"/>
      <c r="N33" s="750"/>
      <c r="O33" s="750"/>
      <c r="P33" s="751"/>
      <c r="Q33" s="752">
        <v>295</v>
      </c>
      <c r="R33" s="753"/>
      <c r="S33" s="753"/>
      <c r="T33" s="753"/>
      <c r="U33" s="753"/>
      <c r="V33" s="753">
        <v>280</v>
      </c>
      <c r="W33" s="753"/>
      <c r="X33" s="753"/>
      <c r="Y33" s="753"/>
      <c r="Z33" s="753"/>
      <c r="AA33" s="753">
        <v>16</v>
      </c>
      <c r="AB33" s="753"/>
      <c r="AC33" s="753"/>
      <c r="AD33" s="753"/>
      <c r="AE33" s="754"/>
      <c r="AF33" s="755">
        <v>4</v>
      </c>
      <c r="AG33" s="756"/>
      <c r="AH33" s="756"/>
      <c r="AI33" s="756"/>
      <c r="AJ33" s="757"/>
      <c r="AK33" s="834">
        <v>166</v>
      </c>
      <c r="AL33" s="830"/>
      <c r="AM33" s="830"/>
      <c r="AN33" s="830"/>
      <c r="AO33" s="830"/>
      <c r="AP33" s="830">
        <v>1595</v>
      </c>
      <c r="AQ33" s="830"/>
      <c r="AR33" s="830"/>
      <c r="AS33" s="830"/>
      <c r="AT33" s="830"/>
      <c r="AU33" s="830">
        <v>1456</v>
      </c>
      <c r="AV33" s="830"/>
      <c r="AW33" s="830"/>
      <c r="AX33" s="830"/>
      <c r="AY33" s="830"/>
      <c r="AZ33" s="831" t="s">
        <v>526</v>
      </c>
      <c r="BA33" s="831"/>
      <c r="BB33" s="831"/>
      <c r="BC33" s="831"/>
      <c r="BD33" s="831"/>
      <c r="BE33" s="832" t="s">
        <v>412</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505</v>
      </c>
      <c r="AG63" s="844"/>
      <c r="AH63" s="844"/>
      <c r="AI63" s="844"/>
      <c r="AJ63" s="845"/>
      <c r="AK63" s="846"/>
      <c r="AL63" s="841"/>
      <c r="AM63" s="841"/>
      <c r="AN63" s="841"/>
      <c r="AO63" s="841"/>
      <c r="AP63" s="844">
        <v>2087</v>
      </c>
      <c r="AQ63" s="844"/>
      <c r="AR63" s="844"/>
      <c r="AS63" s="844"/>
      <c r="AT63" s="844"/>
      <c r="AU63" s="844">
        <v>1467</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417</v>
      </c>
      <c r="B66" s="730"/>
      <c r="C66" s="730"/>
      <c r="D66" s="730"/>
      <c r="E66" s="730"/>
      <c r="F66" s="730"/>
      <c r="G66" s="730"/>
      <c r="H66" s="730"/>
      <c r="I66" s="730"/>
      <c r="J66" s="730"/>
      <c r="K66" s="730"/>
      <c r="L66" s="730"/>
      <c r="M66" s="730"/>
      <c r="N66" s="730"/>
      <c r="O66" s="730"/>
      <c r="P66" s="731"/>
      <c r="Q66" s="725" t="s">
        <v>418</v>
      </c>
      <c r="R66" s="721"/>
      <c r="S66" s="721"/>
      <c r="T66" s="721"/>
      <c r="U66" s="722"/>
      <c r="V66" s="725" t="s">
        <v>398</v>
      </c>
      <c r="W66" s="721"/>
      <c r="X66" s="721"/>
      <c r="Y66" s="721"/>
      <c r="Z66" s="722"/>
      <c r="AA66" s="725" t="s">
        <v>419</v>
      </c>
      <c r="AB66" s="721"/>
      <c r="AC66" s="721"/>
      <c r="AD66" s="721"/>
      <c r="AE66" s="722"/>
      <c r="AF66" s="854" t="s">
        <v>420</v>
      </c>
      <c r="AG66" s="815"/>
      <c r="AH66" s="815"/>
      <c r="AI66" s="815"/>
      <c r="AJ66" s="855"/>
      <c r="AK66" s="725" t="s">
        <v>421</v>
      </c>
      <c r="AL66" s="730"/>
      <c r="AM66" s="730"/>
      <c r="AN66" s="730"/>
      <c r="AO66" s="731"/>
      <c r="AP66" s="725" t="s">
        <v>422</v>
      </c>
      <c r="AQ66" s="721"/>
      <c r="AR66" s="721"/>
      <c r="AS66" s="721"/>
      <c r="AT66" s="722"/>
      <c r="AU66" s="725" t="s">
        <v>423</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590</v>
      </c>
      <c r="C68" s="870"/>
      <c r="D68" s="870"/>
      <c r="E68" s="870"/>
      <c r="F68" s="870"/>
      <c r="G68" s="870"/>
      <c r="H68" s="870"/>
      <c r="I68" s="870"/>
      <c r="J68" s="870"/>
      <c r="K68" s="870"/>
      <c r="L68" s="870"/>
      <c r="M68" s="870"/>
      <c r="N68" s="870"/>
      <c r="O68" s="870"/>
      <c r="P68" s="871"/>
      <c r="Q68" s="872">
        <v>611</v>
      </c>
      <c r="R68" s="866"/>
      <c r="S68" s="866"/>
      <c r="T68" s="866"/>
      <c r="U68" s="866"/>
      <c r="V68" s="866">
        <v>592</v>
      </c>
      <c r="W68" s="866"/>
      <c r="X68" s="866"/>
      <c r="Y68" s="866"/>
      <c r="Z68" s="866"/>
      <c r="AA68" s="866">
        <v>19</v>
      </c>
      <c r="AB68" s="866"/>
      <c r="AC68" s="866"/>
      <c r="AD68" s="866"/>
      <c r="AE68" s="866"/>
      <c r="AF68" s="866">
        <v>19</v>
      </c>
      <c r="AG68" s="866"/>
      <c r="AH68" s="866"/>
      <c r="AI68" s="866"/>
      <c r="AJ68" s="866"/>
      <c r="AK68" s="866" t="s">
        <v>526</v>
      </c>
      <c r="AL68" s="866"/>
      <c r="AM68" s="866"/>
      <c r="AN68" s="866"/>
      <c r="AO68" s="866"/>
      <c r="AP68" s="866">
        <v>128</v>
      </c>
      <c r="AQ68" s="866"/>
      <c r="AR68" s="866"/>
      <c r="AS68" s="866"/>
      <c r="AT68" s="866"/>
      <c r="AU68" s="866">
        <v>16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591</v>
      </c>
      <c r="C69" s="874"/>
      <c r="D69" s="874"/>
      <c r="E69" s="874"/>
      <c r="F69" s="874"/>
      <c r="G69" s="874"/>
      <c r="H69" s="874"/>
      <c r="I69" s="874"/>
      <c r="J69" s="874"/>
      <c r="K69" s="874"/>
      <c r="L69" s="874"/>
      <c r="M69" s="874"/>
      <c r="N69" s="874"/>
      <c r="O69" s="874"/>
      <c r="P69" s="875"/>
      <c r="Q69" s="876">
        <v>653</v>
      </c>
      <c r="R69" s="830"/>
      <c r="S69" s="830"/>
      <c r="T69" s="830"/>
      <c r="U69" s="830"/>
      <c r="V69" s="830">
        <v>638</v>
      </c>
      <c r="W69" s="830"/>
      <c r="X69" s="830"/>
      <c r="Y69" s="830"/>
      <c r="Z69" s="830"/>
      <c r="AA69" s="830">
        <v>15</v>
      </c>
      <c r="AB69" s="830"/>
      <c r="AC69" s="830"/>
      <c r="AD69" s="830"/>
      <c r="AE69" s="830"/>
      <c r="AF69" s="830">
        <v>15</v>
      </c>
      <c r="AG69" s="830"/>
      <c r="AH69" s="830"/>
      <c r="AI69" s="830"/>
      <c r="AJ69" s="830"/>
      <c r="AK69" s="830">
        <v>10</v>
      </c>
      <c r="AL69" s="830"/>
      <c r="AM69" s="830"/>
      <c r="AN69" s="830"/>
      <c r="AO69" s="830"/>
      <c r="AP69" s="830" t="s">
        <v>526</v>
      </c>
      <c r="AQ69" s="830"/>
      <c r="AR69" s="830"/>
      <c r="AS69" s="830"/>
      <c r="AT69" s="830"/>
      <c r="AU69" s="830" t="s">
        <v>526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592</v>
      </c>
      <c r="C70" s="874"/>
      <c r="D70" s="874"/>
      <c r="E70" s="874"/>
      <c r="F70" s="874"/>
      <c r="G70" s="874"/>
      <c r="H70" s="874"/>
      <c r="I70" s="874"/>
      <c r="J70" s="874"/>
      <c r="K70" s="874"/>
      <c r="L70" s="874"/>
      <c r="M70" s="874"/>
      <c r="N70" s="874"/>
      <c r="O70" s="874"/>
      <c r="P70" s="875"/>
      <c r="Q70" s="876">
        <v>64</v>
      </c>
      <c r="R70" s="830"/>
      <c r="S70" s="830"/>
      <c r="T70" s="830"/>
      <c r="U70" s="830"/>
      <c r="V70" s="830">
        <v>60</v>
      </c>
      <c r="W70" s="830"/>
      <c r="X70" s="830"/>
      <c r="Y70" s="830"/>
      <c r="Z70" s="830"/>
      <c r="AA70" s="830">
        <v>4</v>
      </c>
      <c r="AB70" s="830"/>
      <c r="AC70" s="830"/>
      <c r="AD70" s="830"/>
      <c r="AE70" s="830"/>
      <c r="AF70" s="830">
        <v>4</v>
      </c>
      <c r="AG70" s="830"/>
      <c r="AH70" s="830"/>
      <c r="AI70" s="830"/>
      <c r="AJ70" s="830"/>
      <c r="AK70" s="830">
        <v>6</v>
      </c>
      <c r="AL70" s="830"/>
      <c r="AM70" s="830"/>
      <c r="AN70" s="830"/>
      <c r="AO70" s="830"/>
      <c r="AP70" s="830">
        <v>12</v>
      </c>
      <c r="AQ70" s="830"/>
      <c r="AR70" s="830"/>
      <c r="AS70" s="830"/>
      <c r="AT70" s="830"/>
      <c r="AU70" s="830">
        <v>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593</v>
      </c>
      <c r="C71" s="874"/>
      <c r="D71" s="874"/>
      <c r="E71" s="874"/>
      <c r="F71" s="874"/>
      <c r="G71" s="874"/>
      <c r="H71" s="874"/>
      <c r="I71" s="874"/>
      <c r="J71" s="874"/>
      <c r="K71" s="874"/>
      <c r="L71" s="874"/>
      <c r="M71" s="874"/>
      <c r="N71" s="874"/>
      <c r="O71" s="874"/>
      <c r="P71" s="875"/>
      <c r="Q71" s="876">
        <v>7170</v>
      </c>
      <c r="R71" s="830"/>
      <c r="S71" s="830"/>
      <c r="T71" s="830"/>
      <c r="U71" s="830"/>
      <c r="V71" s="830">
        <v>7083</v>
      </c>
      <c r="W71" s="830"/>
      <c r="X71" s="830"/>
      <c r="Y71" s="830"/>
      <c r="Z71" s="830"/>
      <c r="AA71" s="830">
        <v>87</v>
      </c>
      <c r="AB71" s="830"/>
      <c r="AC71" s="830"/>
      <c r="AD71" s="830"/>
      <c r="AE71" s="830"/>
      <c r="AF71" s="830">
        <v>87</v>
      </c>
      <c r="AG71" s="830"/>
      <c r="AH71" s="830"/>
      <c r="AI71" s="830"/>
      <c r="AJ71" s="830"/>
      <c r="AK71" s="830">
        <v>2533</v>
      </c>
      <c r="AL71" s="830"/>
      <c r="AM71" s="830"/>
      <c r="AN71" s="830"/>
      <c r="AO71" s="830"/>
      <c r="AP71" s="830" t="s">
        <v>526</v>
      </c>
      <c r="AQ71" s="830"/>
      <c r="AR71" s="830"/>
      <c r="AS71" s="830"/>
      <c r="AT71" s="830"/>
      <c r="AU71" s="830" t="s">
        <v>526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594</v>
      </c>
      <c r="C72" s="874"/>
      <c r="D72" s="874"/>
      <c r="E72" s="874"/>
      <c r="F72" s="874"/>
      <c r="G72" s="874"/>
      <c r="H72" s="874"/>
      <c r="I72" s="874"/>
      <c r="J72" s="874"/>
      <c r="K72" s="874"/>
      <c r="L72" s="874"/>
      <c r="M72" s="874"/>
      <c r="N72" s="874"/>
      <c r="O72" s="874"/>
      <c r="P72" s="875"/>
      <c r="Q72" s="876">
        <v>82</v>
      </c>
      <c r="R72" s="830"/>
      <c r="S72" s="830"/>
      <c r="T72" s="830"/>
      <c r="U72" s="830"/>
      <c r="V72" s="830">
        <v>64</v>
      </c>
      <c r="W72" s="830"/>
      <c r="X72" s="830"/>
      <c r="Y72" s="830"/>
      <c r="Z72" s="830"/>
      <c r="AA72" s="830">
        <v>19</v>
      </c>
      <c r="AB72" s="830"/>
      <c r="AC72" s="830"/>
      <c r="AD72" s="830"/>
      <c r="AE72" s="830"/>
      <c r="AF72" s="830">
        <v>19</v>
      </c>
      <c r="AG72" s="830"/>
      <c r="AH72" s="830"/>
      <c r="AI72" s="830"/>
      <c r="AJ72" s="830"/>
      <c r="AK72" s="830" t="s">
        <v>526</v>
      </c>
      <c r="AL72" s="830"/>
      <c r="AM72" s="830"/>
      <c r="AN72" s="830"/>
      <c r="AO72" s="830"/>
      <c r="AP72" s="830" t="s">
        <v>526</v>
      </c>
      <c r="AQ72" s="830"/>
      <c r="AR72" s="830"/>
      <c r="AS72" s="830"/>
      <c r="AT72" s="830"/>
      <c r="AU72" s="830" t="s">
        <v>526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595</v>
      </c>
      <c r="C73" s="874"/>
      <c r="D73" s="874"/>
      <c r="E73" s="874"/>
      <c r="F73" s="874"/>
      <c r="G73" s="874"/>
      <c r="H73" s="874"/>
      <c r="I73" s="874"/>
      <c r="J73" s="874"/>
      <c r="K73" s="874"/>
      <c r="L73" s="874"/>
      <c r="M73" s="874"/>
      <c r="N73" s="874"/>
      <c r="O73" s="874"/>
      <c r="P73" s="875"/>
      <c r="Q73" s="876">
        <v>146</v>
      </c>
      <c r="R73" s="830"/>
      <c r="S73" s="830"/>
      <c r="T73" s="830"/>
      <c r="U73" s="830"/>
      <c r="V73" s="830">
        <v>135</v>
      </c>
      <c r="W73" s="830"/>
      <c r="X73" s="830"/>
      <c r="Y73" s="830"/>
      <c r="Z73" s="830"/>
      <c r="AA73" s="830">
        <v>11</v>
      </c>
      <c r="AB73" s="830"/>
      <c r="AC73" s="830"/>
      <c r="AD73" s="830"/>
      <c r="AE73" s="830"/>
      <c r="AF73" s="830">
        <v>11</v>
      </c>
      <c r="AG73" s="830"/>
      <c r="AH73" s="830"/>
      <c r="AI73" s="830"/>
      <c r="AJ73" s="830"/>
      <c r="AK73" s="830">
        <v>32</v>
      </c>
      <c r="AL73" s="830"/>
      <c r="AM73" s="830"/>
      <c r="AN73" s="830"/>
      <c r="AO73" s="830"/>
      <c r="AP73" s="830" t="s">
        <v>526</v>
      </c>
      <c r="AQ73" s="830"/>
      <c r="AR73" s="830"/>
      <c r="AS73" s="830"/>
      <c r="AT73" s="830"/>
      <c r="AU73" s="830" t="s">
        <v>526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596</v>
      </c>
      <c r="C74" s="874"/>
      <c r="D74" s="874"/>
      <c r="E74" s="874"/>
      <c r="F74" s="874"/>
      <c r="G74" s="874"/>
      <c r="H74" s="874"/>
      <c r="I74" s="874"/>
      <c r="J74" s="874"/>
      <c r="K74" s="874"/>
      <c r="L74" s="874"/>
      <c r="M74" s="874"/>
      <c r="N74" s="874"/>
      <c r="O74" s="874"/>
      <c r="P74" s="875"/>
      <c r="Q74" s="876">
        <v>542</v>
      </c>
      <c r="R74" s="830"/>
      <c r="S74" s="830"/>
      <c r="T74" s="830"/>
      <c r="U74" s="830"/>
      <c r="V74" s="830">
        <v>507</v>
      </c>
      <c r="W74" s="830"/>
      <c r="X74" s="830"/>
      <c r="Y74" s="830"/>
      <c r="Z74" s="830"/>
      <c r="AA74" s="830">
        <v>35</v>
      </c>
      <c r="AB74" s="830"/>
      <c r="AC74" s="830"/>
      <c r="AD74" s="830"/>
      <c r="AE74" s="830"/>
      <c r="AF74" s="830">
        <v>35</v>
      </c>
      <c r="AG74" s="830"/>
      <c r="AH74" s="830"/>
      <c r="AI74" s="830"/>
      <c r="AJ74" s="830"/>
      <c r="AK74" s="830" t="s">
        <v>526</v>
      </c>
      <c r="AL74" s="830"/>
      <c r="AM74" s="830"/>
      <c r="AN74" s="830"/>
      <c r="AO74" s="830"/>
      <c r="AP74" s="830" t="s">
        <v>526</v>
      </c>
      <c r="AQ74" s="830"/>
      <c r="AR74" s="830"/>
      <c r="AS74" s="830"/>
      <c r="AT74" s="830"/>
      <c r="AU74" s="830" t="s">
        <v>526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597</v>
      </c>
      <c r="C75" s="874"/>
      <c r="D75" s="874"/>
      <c r="E75" s="874"/>
      <c r="F75" s="874"/>
      <c r="G75" s="874"/>
      <c r="H75" s="874"/>
      <c r="I75" s="874"/>
      <c r="J75" s="874"/>
      <c r="K75" s="874"/>
      <c r="L75" s="874"/>
      <c r="M75" s="874"/>
      <c r="N75" s="874"/>
      <c r="O75" s="874"/>
      <c r="P75" s="875"/>
      <c r="Q75" s="877">
        <v>154466</v>
      </c>
      <c r="R75" s="878"/>
      <c r="S75" s="878"/>
      <c r="T75" s="878"/>
      <c r="U75" s="834"/>
      <c r="V75" s="879">
        <v>151330</v>
      </c>
      <c r="W75" s="878"/>
      <c r="X75" s="878"/>
      <c r="Y75" s="878"/>
      <c r="Z75" s="834"/>
      <c r="AA75" s="879">
        <v>3136</v>
      </c>
      <c r="AB75" s="878"/>
      <c r="AC75" s="878"/>
      <c r="AD75" s="878"/>
      <c r="AE75" s="834"/>
      <c r="AF75" s="879">
        <v>3136</v>
      </c>
      <c r="AG75" s="878"/>
      <c r="AH75" s="878"/>
      <c r="AI75" s="878"/>
      <c r="AJ75" s="834"/>
      <c r="AK75" s="879">
        <v>668</v>
      </c>
      <c r="AL75" s="878"/>
      <c r="AM75" s="878"/>
      <c r="AN75" s="878"/>
      <c r="AO75" s="834"/>
      <c r="AP75" s="879" t="s">
        <v>526</v>
      </c>
      <c r="AQ75" s="878"/>
      <c r="AR75" s="878"/>
      <c r="AS75" s="878"/>
      <c r="AT75" s="834"/>
      <c r="AU75" s="879" t="s">
        <v>526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598</v>
      </c>
      <c r="C76" s="874"/>
      <c r="D76" s="874"/>
      <c r="E76" s="874"/>
      <c r="F76" s="874"/>
      <c r="G76" s="874"/>
      <c r="H76" s="874"/>
      <c r="I76" s="874"/>
      <c r="J76" s="874"/>
      <c r="K76" s="874"/>
      <c r="L76" s="874"/>
      <c r="M76" s="874"/>
      <c r="N76" s="874"/>
      <c r="O76" s="874"/>
      <c r="P76" s="875"/>
      <c r="Q76" s="877">
        <v>809</v>
      </c>
      <c r="R76" s="878"/>
      <c r="S76" s="878"/>
      <c r="T76" s="878"/>
      <c r="U76" s="834"/>
      <c r="V76" s="879">
        <v>802</v>
      </c>
      <c r="W76" s="878"/>
      <c r="X76" s="878"/>
      <c r="Y76" s="878"/>
      <c r="Z76" s="834"/>
      <c r="AA76" s="879">
        <v>7</v>
      </c>
      <c r="AB76" s="878"/>
      <c r="AC76" s="878"/>
      <c r="AD76" s="878"/>
      <c r="AE76" s="834"/>
      <c r="AF76" s="879">
        <v>7</v>
      </c>
      <c r="AG76" s="878"/>
      <c r="AH76" s="878"/>
      <c r="AI76" s="878"/>
      <c r="AJ76" s="834"/>
      <c r="AK76" s="879" t="s">
        <v>526</v>
      </c>
      <c r="AL76" s="878"/>
      <c r="AM76" s="878"/>
      <c r="AN76" s="878"/>
      <c r="AO76" s="834"/>
      <c r="AP76" s="879" t="s">
        <v>526</v>
      </c>
      <c r="AQ76" s="878"/>
      <c r="AR76" s="878"/>
      <c r="AS76" s="878"/>
      <c r="AT76" s="834"/>
      <c r="AU76" s="879" t="s">
        <v>526</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3333</v>
      </c>
      <c r="AG88" s="844"/>
      <c r="AH88" s="844"/>
      <c r="AI88" s="844"/>
      <c r="AJ88" s="844"/>
      <c r="AK88" s="841"/>
      <c r="AL88" s="841"/>
      <c r="AM88" s="841"/>
      <c r="AN88" s="841"/>
      <c r="AO88" s="841"/>
      <c r="AP88" s="844">
        <v>140</v>
      </c>
      <c r="AQ88" s="844"/>
      <c r="AR88" s="844"/>
      <c r="AS88" s="844"/>
      <c r="AT88" s="844"/>
      <c r="AU88" s="844">
        <v>22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309</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309</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309</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370462</v>
      </c>
      <c r="AB110" s="900"/>
      <c r="AC110" s="900"/>
      <c r="AD110" s="900"/>
      <c r="AE110" s="901"/>
      <c r="AF110" s="902">
        <v>370738</v>
      </c>
      <c r="AG110" s="900"/>
      <c r="AH110" s="900"/>
      <c r="AI110" s="900"/>
      <c r="AJ110" s="901"/>
      <c r="AK110" s="902">
        <v>365474</v>
      </c>
      <c r="AL110" s="900"/>
      <c r="AM110" s="900"/>
      <c r="AN110" s="900"/>
      <c r="AO110" s="901"/>
      <c r="AP110" s="903">
        <v>18.3</v>
      </c>
      <c r="AQ110" s="904"/>
      <c r="AR110" s="904"/>
      <c r="AS110" s="904"/>
      <c r="AT110" s="905"/>
      <c r="AU110" s="906" t="s">
        <v>74</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3022189</v>
      </c>
      <c r="BR110" s="931"/>
      <c r="BS110" s="931"/>
      <c r="BT110" s="931"/>
      <c r="BU110" s="931"/>
      <c r="BV110" s="931">
        <v>3329164</v>
      </c>
      <c r="BW110" s="931"/>
      <c r="BX110" s="931"/>
      <c r="BY110" s="931"/>
      <c r="BZ110" s="931"/>
      <c r="CA110" s="931">
        <v>3082282</v>
      </c>
      <c r="CB110" s="931"/>
      <c r="CC110" s="931"/>
      <c r="CD110" s="931"/>
      <c r="CE110" s="931"/>
      <c r="CF110" s="944">
        <v>154.30000000000001</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442</v>
      </c>
      <c r="DM110" s="931"/>
      <c r="DN110" s="931"/>
      <c r="DO110" s="931"/>
      <c r="DP110" s="931"/>
      <c r="DQ110" s="931" t="s">
        <v>394</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445</v>
      </c>
      <c r="AG111" s="938"/>
      <c r="AH111" s="938"/>
      <c r="AI111" s="938"/>
      <c r="AJ111" s="939"/>
      <c r="AK111" s="940" t="s">
        <v>441</v>
      </c>
      <c r="AL111" s="938"/>
      <c r="AM111" s="938"/>
      <c r="AN111" s="938"/>
      <c r="AO111" s="939"/>
      <c r="AP111" s="941" t="s">
        <v>394</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1161</v>
      </c>
      <c r="BR111" s="926"/>
      <c r="BS111" s="926"/>
      <c r="BT111" s="926"/>
      <c r="BU111" s="926"/>
      <c r="BV111" s="926">
        <v>920</v>
      </c>
      <c r="BW111" s="926"/>
      <c r="BX111" s="926"/>
      <c r="BY111" s="926"/>
      <c r="BZ111" s="926"/>
      <c r="CA111" s="926">
        <v>700</v>
      </c>
      <c r="CB111" s="926"/>
      <c r="CC111" s="926"/>
      <c r="CD111" s="926"/>
      <c r="CE111" s="926"/>
      <c r="CF111" s="920">
        <v>0</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394</v>
      </c>
      <c r="DM111" s="926"/>
      <c r="DN111" s="926"/>
      <c r="DO111" s="926"/>
      <c r="DP111" s="926"/>
      <c r="DQ111" s="926" t="s">
        <v>442</v>
      </c>
      <c r="DR111" s="926"/>
      <c r="DS111" s="926"/>
      <c r="DT111" s="926"/>
      <c r="DU111" s="926"/>
      <c r="DV111" s="927" t="s">
        <v>445</v>
      </c>
      <c r="DW111" s="927"/>
      <c r="DX111" s="927"/>
      <c r="DY111" s="927"/>
      <c r="DZ111" s="928"/>
    </row>
    <row r="112" spans="1:131" s="230"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448</v>
      </c>
      <c r="AG112" s="959"/>
      <c r="AH112" s="959"/>
      <c r="AI112" s="959"/>
      <c r="AJ112" s="960"/>
      <c r="AK112" s="961" t="s">
        <v>394</v>
      </c>
      <c r="AL112" s="959"/>
      <c r="AM112" s="959"/>
      <c r="AN112" s="959"/>
      <c r="AO112" s="960"/>
      <c r="AP112" s="962" t="s">
        <v>448</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1733268</v>
      </c>
      <c r="BR112" s="926"/>
      <c r="BS112" s="926"/>
      <c r="BT112" s="926"/>
      <c r="BU112" s="926"/>
      <c r="BV112" s="926">
        <v>1570858</v>
      </c>
      <c r="BW112" s="926"/>
      <c r="BX112" s="926"/>
      <c r="BY112" s="926"/>
      <c r="BZ112" s="926"/>
      <c r="CA112" s="926">
        <v>1467617</v>
      </c>
      <c r="CB112" s="926"/>
      <c r="CC112" s="926"/>
      <c r="CD112" s="926"/>
      <c r="CE112" s="926"/>
      <c r="CF112" s="920">
        <v>73.5</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448</v>
      </c>
      <c r="DH112" s="926"/>
      <c r="DI112" s="926"/>
      <c r="DJ112" s="926"/>
      <c r="DK112" s="926"/>
      <c r="DL112" s="926" t="s">
        <v>453</v>
      </c>
      <c r="DM112" s="926"/>
      <c r="DN112" s="926"/>
      <c r="DO112" s="926"/>
      <c r="DP112" s="926"/>
      <c r="DQ112" s="926" t="s">
        <v>394</v>
      </c>
      <c r="DR112" s="926"/>
      <c r="DS112" s="926"/>
      <c r="DT112" s="926"/>
      <c r="DU112" s="926"/>
      <c r="DV112" s="927" t="s">
        <v>448</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148464</v>
      </c>
      <c r="AB113" s="938"/>
      <c r="AC113" s="938"/>
      <c r="AD113" s="938"/>
      <c r="AE113" s="939"/>
      <c r="AF113" s="940">
        <v>145900</v>
      </c>
      <c r="AG113" s="938"/>
      <c r="AH113" s="938"/>
      <c r="AI113" s="938"/>
      <c r="AJ113" s="939"/>
      <c r="AK113" s="940">
        <v>152793</v>
      </c>
      <c r="AL113" s="938"/>
      <c r="AM113" s="938"/>
      <c r="AN113" s="938"/>
      <c r="AO113" s="939"/>
      <c r="AP113" s="941">
        <v>7.6</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64940</v>
      </c>
      <c r="BR113" s="926"/>
      <c r="BS113" s="926"/>
      <c r="BT113" s="926"/>
      <c r="BU113" s="926"/>
      <c r="BV113" s="926">
        <v>45682</v>
      </c>
      <c r="BW113" s="926"/>
      <c r="BX113" s="926"/>
      <c r="BY113" s="926"/>
      <c r="BZ113" s="926"/>
      <c r="CA113" s="926">
        <v>22054</v>
      </c>
      <c r="CB113" s="926"/>
      <c r="CC113" s="926"/>
      <c r="CD113" s="926"/>
      <c r="CE113" s="926"/>
      <c r="CF113" s="920">
        <v>1.1000000000000001</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453</v>
      </c>
      <c r="DH113" s="959"/>
      <c r="DI113" s="959"/>
      <c r="DJ113" s="959"/>
      <c r="DK113" s="960"/>
      <c r="DL113" s="961" t="s">
        <v>448</v>
      </c>
      <c r="DM113" s="959"/>
      <c r="DN113" s="959"/>
      <c r="DO113" s="959"/>
      <c r="DP113" s="960"/>
      <c r="DQ113" s="961" t="s">
        <v>453</v>
      </c>
      <c r="DR113" s="959"/>
      <c r="DS113" s="959"/>
      <c r="DT113" s="959"/>
      <c r="DU113" s="960"/>
      <c r="DV113" s="962" t="s">
        <v>448</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19786</v>
      </c>
      <c r="AB114" s="959"/>
      <c r="AC114" s="959"/>
      <c r="AD114" s="959"/>
      <c r="AE114" s="960"/>
      <c r="AF114" s="961">
        <v>17511</v>
      </c>
      <c r="AG114" s="959"/>
      <c r="AH114" s="959"/>
      <c r="AI114" s="959"/>
      <c r="AJ114" s="960"/>
      <c r="AK114" s="961">
        <v>17896</v>
      </c>
      <c r="AL114" s="959"/>
      <c r="AM114" s="959"/>
      <c r="AN114" s="959"/>
      <c r="AO114" s="960"/>
      <c r="AP114" s="962">
        <v>0.9</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260371</v>
      </c>
      <c r="BR114" s="926"/>
      <c r="BS114" s="926"/>
      <c r="BT114" s="926"/>
      <c r="BU114" s="926"/>
      <c r="BV114" s="926">
        <v>281089</v>
      </c>
      <c r="BW114" s="926"/>
      <c r="BX114" s="926"/>
      <c r="BY114" s="926"/>
      <c r="BZ114" s="926"/>
      <c r="CA114" s="926">
        <v>350612</v>
      </c>
      <c r="CB114" s="926"/>
      <c r="CC114" s="926"/>
      <c r="CD114" s="926"/>
      <c r="CE114" s="926"/>
      <c r="CF114" s="920">
        <v>17.5</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448</v>
      </c>
      <c r="DM114" s="959"/>
      <c r="DN114" s="959"/>
      <c r="DO114" s="959"/>
      <c r="DP114" s="960"/>
      <c r="DQ114" s="961" t="s">
        <v>445</v>
      </c>
      <c r="DR114" s="959"/>
      <c r="DS114" s="959"/>
      <c r="DT114" s="959"/>
      <c r="DU114" s="960"/>
      <c r="DV114" s="962" t="s">
        <v>448</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233</v>
      </c>
      <c r="AB115" s="938"/>
      <c r="AC115" s="938"/>
      <c r="AD115" s="938"/>
      <c r="AE115" s="939"/>
      <c r="AF115" s="940">
        <v>231</v>
      </c>
      <c r="AG115" s="938"/>
      <c r="AH115" s="938"/>
      <c r="AI115" s="938"/>
      <c r="AJ115" s="939"/>
      <c r="AK115" s="940">
        <v>229</v>
      </c>
      <c r="AL115" s="938"/>
      <c r="AM115" s="938"/>
      <c r="AN115" s="938"/>
      <c r="AO115" s="939"/>
      <c r="AP115" s="941">
        <v>0</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448</v>
      </c>
      <c r="BR115" s="926"/>
      <c r="BS115" s="926"/>
      <c r="BT115" s="926"/>
      <c r="BU115" s="926"/>
      <c r="BV115" s="926" t="s">
        <v>448</v>
      </c>
      <c r="BW115" s="926"/>
      <c r="BX115" s="926"/>
      <c r="BY115" s="926"/>
      <c r="BZ115" s="926"/>
      <c r="CA115" s="926" t="s">
        <v>394</v>
      </c>
      <c r="CB115" s="926"/>
      <c r="CC115" s="926"/>
      <c r="CD115" s="926"/>
      <c r="CE115" s="926"/>
      <c r="CF115" s="920" t="s">
        <v>394</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445</v>
      </c>
      <c r="DH115" s="959"/>
      <c r="DI115" s="959"/>
      <c r="DJ115" s="959"/>
      <c r="DK115" s="960"/>
      <c r="DL115" s="961" t="s">
        <v>448</v>
      </c>
      <c r="DM115" s="959"/>
      <c r="DN115" s="959"/>
      <c r="DO115" s="959"/>
      <c r="DP115" s="960"/>
      <c r="DQ115" s="961" t="s">
        <v>445</v>
      </c>
      <c r="DR115" s="959"/>
      <c r="DS115" s="959"/>
      <c r="DT115" s="959"/>
      <c r="DU115" s="960"/>
      <c r="DV115" s="962" t="s">
        <v>448</v>
      </c>
      <c r="DW115" s="963"/>
      <c r="DX115" s="963"/>
      <c r="DY115" s="963"/>
      <c r="DZ115" s="964"/>
    </row>
    <row r="116" spans="1:130" s="230"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441</v>
      </c>
      <c r="AB116" s="959"/>
      <c r="AC116" s="959"/>
      <c r="AD116" s="959"/>
      <c r="AE116" s="960"/>
      <c r="AF116" s="961" t="s">
        <v>441</v>
      </c>
      <c r="AG116" s="959"/>
      <c r="AH116" s="959"/>
      <c r="AI116" s="959"/>
      <c r="AJ116" s="960"/>
      <c r="AK116" s="961" t="s">
        <v>445</v>
      </c>
      <c r="AL116" s="959"/>
      <c r="AM116" s="959"/>
      <c r="AN116" s="959"/>
      <c r="AO116" s="960"/>
      <c r="AP116" s="962" t="s">
        <v>445</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448</v>
      </c>
      <c r="BW116" s="926"/>
      <c r="BX116" s="926"/>
      <c r="BY116" s="926"/>
      <c r="BZ116" s="926"/>
      <c r="CA116" s="926" t="s">
        <v>441</v>
      </c>
      <c r="CB116" s="926"/>
      <c r="CC116" s="926"/>
      <c r="CD116" s="926"/>
      <c r="CE116" s="926"/>
      <c r="CF116" s="920" t="s">
        <v>448</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448</v>
      </c>
      <c r="DH116" s="959"/>
      <c r="DI116" s="959"/>
      <c r="DJ116" s="959"/>
      <c r="DK116" s="960"/>
      <c r="DL116" s="961" t="s">
        <v>445</v>
      </c>
      <c r="DM116" s="959"/>
      <c r="DN116" s="959"/>
      <c r="DO116" s="959"/>
      <c r="DP116" s="960"/>
      <c r="DQ116" s="961" t="s">
        <v>448</v>
      </c>
      <c r="DR116" s="959"/>
      <c r="DS116" s="959"/>
      <c r="DT116" s="959"/>
      <c r="DU116" s="960"/>
      <c r="DV116" s="962" t="s">
        <v>394</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538945</v>
      </c>
      <c r="AB117" s="979"/>
      <c r="AC117" s="979"/>
      <c r="AD117" s="979"/>
      <c r="AE117" s="980"/>
      <c r="AF117" s="981">
        <v>534380</v>
      </c>
      <c r="AG117" s="979"/>
      <c r="AH117" s="979"/>
      <c r="AI117" s="979"/>
      <c r="AJ117" s="980"/>
      <c r="AK117" s="981">
        <v>536392</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453</v>
      </c>
      <c r="BR117" s="926"/>
      <c r="BS117" s="926"/>
      <c r="BT117" s="926"/>
      <c r="BU117" s="926"/>
      <c r="BV117" s="926" t="s">
        <v>453</v>
      </c>
      <c r="BW117" s="926"/>
      <c r="BX117" s="926"/>
      <c r="BY117" s="926"/>
      <c r="BZ117" s="926"/>
      <c r="CA117" s="926" t="s">
        <v>453</v>
      </c>
      <c r="CB117" s="926"/>
      <c r="CC117" s="926"/>
      <c r="CD117" s="926"/>
      <c r="CE117" s="926"/>
      <c r="CF117" s="920" t="s">
        <v>453</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453</v>
      </c>
      <c r="DH117" s="959"/>
      <c r="DI117" s="959"/>
      <c r="DJ117" s="959"/>
      <c r="DK117" s="960"/>
      <c r="DL117" s="961" t="s">
        <v>453</v>
      </c>
      <c r="DM117" s="959"/>
      <c r="DN117" s="959"/>
      <c r="DO117" s="959"/>
      <c r="DP117" s="960"/>
      <c r="DQ117" s="961" t="s">
        <v>453</v>
      </c>
      <c r="DR117" s="959"/>
      <c r="DS117" s="959"/>
      <c r="DT117" s="959"/>
      <c r="DU117" s="960"/>
      <c r="DV117" s="962" t="s">
        <v>453</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309</v>
      </c>
      <c r="AL118" s="893"/>
      <c r="AM118" s="893"/>
      <c r="AN118" s="893"/>
      <c r="AO118" s="894"/>
      <c r="AP118" s="970" t="s">
        <v>435</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470</v>
      </c>
      <c r="BR118" s="1000"/>
      <c r="BS118" s="1000"/>
      <c r="BT118" s="1000"/>
      <c r="BU118" s="1000"/>
      <c r="BV118" s="1000" t="s">
        <v>470</v>
      </c>
      <c r="BW118" s="1000"/>
      <c r="BX118" s="1000"/>
      <c r="BY118" s="1000"/>
      <c r="BZ118" s="1000"/>
      <c r="CA118" s="1000" t="s">
        <v>179</v>
      </c>
      <c r="CB118" s="1000"/>
      <c r="CC118" s="1000"/>
      <c r="CD118" s="1000"/>
      <c r="CE118" s="1000"/>
      <c r="CF118" s="920" t="s">
        <v>179</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472</v>
      </c>
      <c r="DH118" s="959"/>
      <c r="DI118" s="959"/>
      <c r="DJ118" s="959"/>
      <c r="DK118" s="960"/>
      <c r="DL118" s="961" t="s">
        <v>473</v>
      </c>
      <c r="DM118" s="959"/>
      <c r="DN118" s="959"/>
      <c r="DO118" s="959"/>
      <c r="DP118" s="960"/>
      <c r="DQ118" s="961" t="s">
        <v>472</v>
      </c>
      <c r="DR118" s="959"/>
      <c r="DS118" s="959"/>
      <c r="DT118" s="959"/>
      <c r="DU118" s="960"/>
      <c r="DV118" s="962" t="s">
        <v>470</v>
      </c>
      <c r="DW118" s="963"/>
      <c r="DX118" s="963"/>
      <c r="DY118" s="963"/>
      <c r="DZ118" s="964"/>
    </row>
    <row r="119" spans="1:130" s="230" customFormat="1" ht="26.25" customHeight="1" x14ac:dyDescent="0.15">
      <c r="A119" s="1062"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472</v>
      </c>
      <c r="AB119" s="900"/>
      <c r="AC119" s="900"/>
      <c r="AD119" s="900"/>
      <c r="AE119" s="901"/>
      <c r="AF119" s="902" t="s">
        <v>470</v>
      </c>
      <c r="AG119" s="900"/>
      <c r="AH119" s="900"/>
      <c r="AI119" s="900"/>
      <c r="AJ119" s="901"/>
      <c r="AK119" s="902" t="s">
        <v>470</v>
      </c>
      <c r="AL119" s="900"/>
      <c r="AM119" s="900"/>
      <c r="AN119" s="900"/>
      <c r="AO119" s="901"/>
      <c r="AP119" s="903" t="s">
        <v>474</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475</v>
      </c>
      <c r="BP119" s="1005"/>
      <c r="BQ119" s="999">
        <v>5081929</v>
      </c>
      <c r="BR119" s="1000"/>
      <c r="BS119" s="1000"/>
      <c r="BT119" s="1000"/>
      <c r="BU119" s="1000"/>
      <c r="BV119" s="1000">
        <v>5227713</v>
      </c>
      <c r="BW119" s="1000"/>
      <c r="BX119" s="1000"/>
      <c r="BY119" s="1000"/>
      <c r="BZ119" s="1000"/>
      <c r="CA119" s="1000">
        <v>4923265</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1161</v>
      </c>
      <c r="DH119" s="986"/>
      <c r="DI119" s="986"/>
      <c r="DJ119" s="986"/>
      <c r="DK119" s="987"/>
      <c r="DL119" s="985">
        <v>920</v>
      </c>
      <c r="DM119" s="986"/>
      <c r="DN119" s="986"/>
      <c r="DO119" s="986"/>
      <c r="DP119" s="987"/>
      <c r="DQ119" s="985">
        <v>700</v>
      </c>
      <c r="DR119" s="986"/>
      <c r="DS119" s="986"/>
      <c r="DT119" s="986"/>
      <c r="DU119" s="987"/>
      <c r="DV119" s="988">
        <v>0</v>
      </c>
      <c r="DW119" s="989"/>
      <c r="DX119" s="989"/>
      <c r="DY119" s="989"/>
      <c r="DZ119" s="990"/>
    </row>
    <row r="120" spans="1:130" s="230" customFormat="1" ht="26.25" customHeight="1" x14ac:dyDescent="0.15">
      <c r="A120" s="1063"/>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472</v>
      </c>
      <c r="AB120" s="959"/>
      <c r="AC120" s="959"/>
      <c r="AD120" s="959"/>
      <c r="AE120" s="960"/>
      <c r="AF120" s="961" t="s">
        <v>470</v>
      </c>
      <c r="AG120" s="959"/>
      <c r="AH120" s="959"/>
      <c r="AI120" s="959"/>
      <c r="AJ120" s="960"/>
      <c r="AK120" s="961" t="s">
        <v>472</v>
      </c>
      <c r="AL120" s="959"/>
      <c r="AM120" s="959"/>
      <c r="AN120" s="959"/>
      <c r="AO120" s="960"/>
      <c r="AP120" s="962" t="s">
        <v>470</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2746988</v>
      </c>
      <c r="BR120" s="931"/>
      <c r="BS120" s="931"/>
      <c r="BT120" s="931"/>
      <c r="BU120" s="931"/>
      <c r="BV120" s="931">
        <v>2712987</v>
      </c>
      <c r="BW120" s="931"/>
      <c r="BX120" s="931"/>
      <c r="BY120" s="931"/>
      <c r="BZ120" s="931"/>
      <c r="CA120" s="931">
        <v>2579430</v>
      </c>
      <c r="CB120" s="931"/>
      <c r="CC120" s="931"/>
      <c r="CD120" s="931"/>
      <c r="CE120" s="931"/>
      <c r="CF120" s="944">
        <v>129.1</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1721744</v>
      </c>
      <c r="DH120" s="931"/>
      <c r="DI120" s="931"/>
      <c r="DJ120" s="931"/>
      <c r="DK120" s="931"/>
      <c r="DL120" s="931">
        <v>1559131</v>
      </c>
      <c r="DM120" s="931"/>
      <c r="DN120" s="931"/>
      <c r="DO120" s="931"/>
      <c r="DP120" s="931"/>
      <c r="DQ120" s="931">
        <v>1456300</v>
      </c>
      <c r="DR120" s="931"/>
      <c r="DS120" s="931"/>
      <c r="DT120" s="931"/>
      <c r="DU120" s="931"/>
      <c r="DV120" s="932">
        <v>72.900000000000006</v>
      </c>
      <c r="DW120" s="932"/>
      <c r="DX120" s="932"/>
      <c r="DY120" s="932"/>
      <c r="DZ120" s="933"/>
    </row>
    <row r="121" spans="1:130" s="230" customFormat="1" ht="26.25" customHeight="1" x14ac:dyDescent="0.15">
      <c r="A121" s="1063"/>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472</v>
      </c>
      <c r="AB121" s="959"/>
      <c r="AC121" s="959"/>
      <c r="AD121" s="959"/>
      <c r="AE121" s="960"/>
      <c r="AF121" s="961" t="s">
        <v>482</v>
      </c>
      <c r="AG121" s="959"/>
      <c r="AH121" s="959"/>
      <c r="AI121" s="959"/>
      <c r="AJ121" s="960"/>
      <c r="AK121" s="961" t="s">
        <v>179</v>
      </c>
      <c r="AL121" s="959"/>
      <c r="AM121" s="959"/>
      <c r="AN121" s="959"/>
      <c r="AO121" s="960"/>
      <c r="AP121" s="962" t="s">
        <v>482</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1999</v>
      </c>
      <c r="BR121" s="926"/>
      <c r="BS121" s="926"/>
      <c r="BT121" s="926"/>
      <c r="BU121" s="926"/>
      <c r="BV121" s="926">
        <v>766</v>
      </c>
      <c r="BW121" s="926"/>
      <c r="BX121" s="926"/>
      <c r="BY121" s="926"/>
      <c r="BZ121" s="926"/>
      <c r="CA121" s="926" t="s">
        <v>472</v>
      </c>
      <c r="CB121" s="926"/>
      <c r="CC121" s="926"/>
      <c r="CD121" s="926"/>
      <c r="CE121" s="926"/>
      <c r="CF121" s="920" t="s">
        <v>472</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v>11524</v>
      </c>
      <c r="DH121" s="926"/>
      <c r="DI121" s="926"/>
      <c r="DJ121" s="926"/>
      <c r="DK121" s="926"/>
      <c r="DL121" s="926">
        <v>11727</v>
      </c>
      <c r="DM121" s="926"/>
      <c r="DN121" s="926"/>
      <c r="DO121" s="926"/>
      <c r="DP121" s="926"/>
      <c r="DQ121" s="926">
        <v>11317</v>
      </c>
      <c r="DR121" s="926"/>
      <c r="DS121" s="926"/>
      <c r="DT121" s="926"/>
      <c r="DU121" s="926"/>
      <c r="DV121" s="927">
        <v>0.6</v>
      </c>
      <c r="DW121" s="927"/>
      <c r="DX121" s="927"/>
      <c r="DY121" s="927"/>
      <c r="DZ121" s="928"/>
    </row>
    <row r="122" spans="1:130" s="230" customFormat="1" ht="26.25" customHeight="1" x14ac:dyDescent="0.15">
      <c r="A122" s="1063"/>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482</v>
      </c>
      <c r="AB122" s="959"/>
      <c r="AC122" s="959"/>
      <c r="AD122" s="959"/>
      <c r="AE122" s="960"/>
      <c r="AF122" s="961" t="s">
        <v>470</v>
      </c>
      <c r="AG122" s="959"/>
      <c r="AH122" s="959"/>
      <c r="AI122" s="959"/>
      <c r="AJ122" s="960"/>
      <c r="AK122" s="961" t="s">
        <v>470</v>
      </c>
      <c r="AL122" s="959"/>
      <c r="AM122" s="959"/>
      <c r="AN122" s="959"/>
      <c r="AO122" s="960"/>
      <c r="AP122" s="962" t="s">
        <v>470</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3260526</v>
      </c>
      <c r="BR122" s="1000"/>
      <c r="BS122" s="1000"/>
      <c r="BT122" s="1000"/>
      <c r="BU122" s="1000"/>
      <c r="BV122" s="1000">
        <v>3314268</v>
      </c>
      <c r="BW122" s="1000"/>
      <c r="BX122" s="1000"/>
      <c r="BY122" s="1000"/>
      <c r="BZ122" s="1000"/>
      <c r="CA122" s="1000">
        <v>3170496</v>
      </c>
      <c r="CB122" s="1000"/>
      <c r="CC122" s="1000"/>
      <c r="CD122" s="1000"/>
      <c r="CE122" s="1000"/>
      <c r="CF122" s="1017">
        <v>158.69999999999999</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t="s">
        <v>470</v>
      </c>
      <c r="DH122" s="926"/>
      <c r="DI122" s="926"/>
      <c r="DJ122" s="926"/>
      <c r="DK122" s="926"/>
      <c r="DL122" s="926" t="s">
        <v>470</v>
      </c>
      <c r="DM122" s="926"/>
      <c r="DN122" s="926"/>
      <c r="DO122" s="926"/>
      <c r="DP122" s="926"/>
      <c r="DQ122" s="926" t="s">
        <v>472</v>
      </c>
      <c r="DR122" s="926"/>
      <c r="DS122" s="926"/>
      <c r="DT122" s="926"/>
      <c r="DU122" s="926"/>
      <c r="DV122" s="927" t="s">
        <v>470</v>
      </c>
      <c r="DW122" s="927"/>
      <c r="DX122" s="927"/>
      <c r="DY122" s="927"/>
      <c r="DZ122" s="928"/>
    </row>
    <row r="123" spans="1:130" s="230" customFormat="1" ht="26.25" customHeight="1" x14ac:dyDescent="0.15">
      <c r="A123" s="1063"/>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470</v>
      </c>
      <c r="AB123" s="959"/>
      <c r="AC123" s="959"/>
      <c r="AD123" s="959"/>
      <c r="AE123" s="960"/>
      <c r="AF123" s="961" t="s">
        <v>487</v>
      </c>
      <c r="AG123" s="959"/>
      <c r="AH123" s="959"/>
      <c r="AI123" s="959"/>
      <c r="AJ123" s="960"/>
      <c r="AK123" s="961" t="s">
        <v>472</v>
      </c>
      <c r="AL123" s="959"/>
      <c r="AM123" s="959"/>
      <c r="AN123" s="959"/>
      <c r="AO123" s="960"/>
      <c r="AP123" s="962" t="s">
        <v>470</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488</v>
      </c>
      <c r="BP123" s="1005"/>
      <c r="BQ123" s="1035">
        <v>6009513</v>
      </c>
      <c r="BR123" s="1036"/>
      <c r="BS123" s="1036"/>
      <c r="BT123" s="1036"/>
      <c r="BU123" s="1036"/>
      <c r="BV123" s="1036">
        <v>6028021</v>
      </c>
      <c r="BW123" s="1036"/>
      <c r="BX123" s="1036"/>
      <c r="BY123" s="1036"/>
      <c r="BZ123" s="1036"/>
      <c r="CA123" s="1036">
        <v>5749926</v>
      </c>
      <c r="CB123" s="1036"/>
      <c r="CC123" s="1036"/>
      <c r="CD123" s="1036"/>
      <c r="CE123" s="1036"/>
      <c r="CF123" s="1001"/>
      <c r="CG123" s="1002"/>
      <c r="CH123" s="1002"/>
      <c r="CI123" s="1002"/>
      <c r="CJ123" s="1003"/>
      <c r="CK123" s="1009"/>
      <c r="CL123" s="1010"/>
      <c r="CM123" s="1010"/>
      <c r="CN123" s="1010"/>
      <c r="CO123" s="1011"/>
      <c r="CP123" s="1019" t="s">
        <v>489</v>
      </c>
      <c r="CQ123" s="1020"/>
      <c r="CR123" s="1020"/>
      <c r="CS123" s="1020"/>
      <c r="CT123" s="1020"/>
      <c r="CU123" s="1020"/>
      <c r="CV123" s="1020"/>
      <c r="CW123" s="1020"/>
      <c r="CX123" s="1020"/>
      <c r="CY123" s="1020"/>
      <c r="CZ123" s="1020"/>
      <c r="DA123" s="1020"/>
      <c r="DB123" s="1020"/>
      <c r="DC123" s="1020"/>
      <c r="DD123" s="1020"/>
      <c r="DE123" s="1020"/>
      <c r="DF123" s="1021"/>
      <c r="DG123" s="958" t="s">
        <v>470</v>
      </c>
      <c r="DH123" s="959"/>
      <c r="DI123" s="959"/>
      <c r="DJ123" s="959"/>
      <c r="DK123" s="960"/>
      <c r="DL123" s="961" t="s">
        <v>179</v>
      </c>
      <c r="DM123" s="959"/>
      <c r="DN123" s="959"/>
      <c r="DO123" s="959"/>
      <c r="DP123" s="960"/>
      <c r="DQ123" s="961" t="s">
        <v>179</v>
      </c>
      <c r="DR123" s="959"/>
      <c r="DS123" s="959"/>
      <c r="DT123" s="959"/>
      <c r="DU123" s="960"/>
      <c r="DV123" s="962" t="s">
        <v>470</v>
      </c>
      <c r="DW123" s="963"/>
      <c r="DX123" s="963"/>
      <c r="DY123" s="963"/>
      <c r="DZ123" s="964"/>
    </row>
    <row r="124" spans="1:130" s="230" customFormat="1" ht="26.25" customHeight="1" thickBot="1" x14ac:dyDescent="0.2">
      <c r="A124" s="1063"/>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473</v>
      </c>
      <c r="AB124" s="959"/>
      <c r="AC124" s="959"/>
      <c r="AD124" s="959"/>
      <c r="AE124" s="960"/>
      <c r="AF124" s="961" t="s">
        <v>472</v>
      </c>
      <c r="AG124" s="959"/>
      <c r="AH124" s="959"/>
      <c r="AI124" s="959"/>
      <c r="AJ124" s="960"/>
      <c r="AK124" s="961" t="s">
        <v>474</v>
      </c>
      <c r="AL124" s="959"/>
      <c r="AM124" s="959"/>
      <c r="AN124" s="959"/>
      <c r="AO124" s="960"/>
      <c r="AP124" s="962" t="s">
        <v>470</v>
      </c>
      <c r="AQ124" s="963"/>
      <c r="AR124" s="963"/>
      <c r="AS124" s="963"/>
      <c r="AT124" s="964"/>
      <c r="AU124" s="1031" t="s">
        <v>490</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179</v>
      </c>
      <c r="BR124" s="1027"/>
      <c r="BS124" s="1027"/>
      <c r="BT124" s="1027"/>
      <c r="BU124" s="1027"/>
      <c r="BV124" s="1027" t="s">
        <v>473</v>
      </c>
      <c r="BW124" s="1027"/>
      <c r="BX124" s="1027"/>
      <c r="BY124" s="1027"/>
      <c r="BZ124" s="1027"/>
      <c r="CA124" s="1027" t="s">
        <v>487</v>
      </c>
      <c r="CB124" s="1027"/>
      <c r="CC124" s="1027"/>
      <c r="CD124" s="1027"/>
      <c r="CE124" s="1027"/>
      <c r="CF124" s="1028"/>
      <c r="CG124" s="1029"/>
      <c r="CH124" s="1029"/>
      <c r="CI124" s="1029"/>
      <c r="CJ124" s="1030"/>
      <c r="CK124" s="1012"/>
      <c r="CL124" s="1012"/>
      <c r="CM124" s="1012"/>
      <c r="CN124" s="1012"/>
      <c r="CO124" s="1013"/>
      <c r="CP124" s="1019" t="s">
        <v>491</v>
      </c>
      <c r="CQ124" s="1020"/>
      <c r="CR124" s="1020"/>
      <c r="CS124" s="1020"/>
      <c r="CT124" s="1020"/>
      <c r="CU124" s="1020"/>
      <c r="CV124" s="1020"/>
      <c r="CW124" s="1020"/>
      <c r="CX124" s="1020"/>
      <c r="CY124" s="1020"/>
      <c r="CZ124" s="1020"/>
      <c r="DA124" s="1020"/>
      <c r="DB124" s="1020"/>
      <c r="DC124" s="1020"/>
      <c r="DD124" s="1020"/>
      <c r="DE124" s="1020"/>
      <c r="DF124" s="1021"/>
      <c r="DG124" s="1004" t="s">
        <v>470</v>
      </c>
      <c r="DH124" s="986"/>
      <c r="DI124" s="986"/>
      <c r="DJ124" s="986"/>
      <c r="DK124" s="987"/>
      <c r="DL124" s="985" t="s">
        <v>470</v>
      </c>
      <c r="DM124" s="986"/>
      <c r="DN124" s="986"/>
      <c r="DO124" s="986"/>
      <c r="DP124" s="987"/>
      <c r="DQ124" s="985" t="s">
        <v>470</v>
      </c>
      <c r="DR124" s="986"/>
      <c r="DS124" s="986"/>
      <c r="DT124" s="986"/>
      <c r="DU124" s="987"/>
      <c r="DV124" s="988" t="s">
        <v>487</v>
      </c>
      <c r="DW124" s="989"/>
      <c r="DX124" s="989"/>
      <c r="DY124" s="989"/>
      <c r="DZ124" s="990"/>
    </row>
    <row r="125" spans="1:130" s="230" customFormat="1" ht="26.25" customHeight="1" x14ac:dyDescent="0.15">
      <c r="A125" s="1063"/>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472</v>
      </c>
      <c r="AB125" s="959"/>
      <c r="AC125" s="959"/>
      <c r="AD125" s="959"/>
      <c r="AE125" s="960"/>
      <c r="AF125" s="961" t="s">
        <v>472</v>
      </c>
      <c r="AG125" s="959"/>
      <c r="AH125" s="959"/>
      <c r="AI125" s="959"/>
      <c r="AJ125" s="960"/>
      <c r="AK125" s="961" t="s">
        <v>470</v>
      </c>
      <c r="AL125" s="959"/>
      <c r="AM125" s="959"/>
      <c r="AN125" s="959"/>
      <c r="AO125" s="960"/>
      <c r="AP125" s="962" t="s">
        <v>472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492</v>
      </c>
      <c r="CL125" s="1007"/>
      <c r="CM125" s="1007"/>
      <c r="CN125" s="1007"/>
      <c r="CO125" s="1008"/>
      <c r="CP125" s="929" t="s">
        <v>493</v>
      </c>
      <c r="CQ125" s="897"/>
      <c r="CR125" s="897"/>
      <c r="CS125" s="897"/>
      <c r="CT125" s="897"/>
      <c r="CU125" s="897"/>
      <c r="CV125" s="897"/>
      <c r="CW125" s="897"/>
      <c r="CX125" s="897"/>
      <c r="CY125" s="897"/>
      <c r="CZ125" s="897"/>
      <c r="DA125" s="897"/>
      <c r="DB125" s="897"/>
      <c r="DC125" s="897"/>
      <c r="DD125" s="897"/>
      <c r="DE125" s="897"/>
      <c r="DF125" s="898"/>
      <c r="DG125" s="930" t="s">
        <v>470</v>
      </c>
      <c r="DH125" s="931"/>
      <c r="DI125" s="931"/>
      <c r="DJ125" s="931"/>
      <c r="DK125" s="931"/>
      <c r="DL125" s="931" t="s">
        <v>179</v>
      </c>
      <c r="DM125" s="931"/>
      <c r="DN125" s="931"/>
      <c r="DO125" s="931"/>
      <c r="DP125" s="931"/>
      <c r="DQ125" s="931" t="s">
        <v>179</v>
      </c>
      <c r="DR125" s="931"/>
      <c r="DS125" s="931"/>
      <c r="DT125" s="931"/>
      <c r="DU125" s="931"/>
      <c r="DV125" s="932" t="s">
        <v>472</v>
      </c>
      <c r="DW125" s="932"/>
      <c r="DX125" s="932"/>
      <c r="DY125" s="932"/>
      <c r="DZ125" s="933"/>
    </row>
    <row r="126" spans="1:130" s="230" customFormat="1" ht="26.25" customHeight="1" thickBot="1" x14ac:dyDescent="0.2">
      <c r="A126" s="1063"/>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233</v>
      </c>
      <c r="AB126" s="959"/>
      <c r="AC126" s="959"/>
      <c r="AD126" s="959"/>
      <c r="AE126" s="960"/>
      <c r="AF126" s="961">
        <v>231</v>
      </c>
      <c r="AG126" s="959"/>
      <c r="AH126" s="959"/>
      <c r="AI126" s="959"/>
      <c r="AJ126" s="960"/>
      <c r="AK126" s="961">
        <v>229</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494</v>
      </c>
      <c r="CQ126" s="923"/>
      <c r="CR126" s="923"/>
      <c r="CS126" s="923"/>
      <c r="CT126" s="923"/>
      <c r="CU126" s="923"/>
      <c r="CV126" s="923"/>
      <c r="CW126" s="923"/>
      <c r="CX126" s="923"/>
      <c r="CY126" s="923"/>
      <c r="CZ126" s="923"/>
      <c r="DA126" s="923"/>
      <c r="DB126" s="923"/>
      <c r="DC126" s="923"/>
      <c r="DD126" s="923"/>
      <c r="DE126" s="923"/>
      <c r="DF126" s="924"/>
      <c r="DG126" s="925" t="s">
        <v>179</v>
      </c>
      <c r="DH126" s="926"/>
      <c r="DI126" s="926"/>
      <c r="DJ126" s="926"/>
      <c r="DK126" s="926"/>
      <c r="DL126" s="926" t="s">
        <v>472</v>
      </c>
      <c r="DM126" s="926"/>
      <c r="DN126" s="926"/>
      <c r="DO126" s="926"/>
      <c r="DP126" s="926"/>
      <c r="DQ126" s="926" t="s">
        <v>472</v>
      </c>
      <c r="DR126" s="926"/>
      <c r="DS126" s="926"/>
      <c r="DT126" s="926"/>
      <c r="DU126" s="926"/>
      <c r="DV126" s="927" t="s">
        <v>472</v>
      </c>
      <c r="DW126" s="927"/>
      <c r="DX126" s="927"/>
      <c r="DY126" s="927"/>
      <c r="DZ126" s="928"/>
    </row>
    <row r="127" spans="1:130" s="230" customFormat="1" ht="26.25" customHeight="1" x14ac:dyDescent="0.15">
      <c r="A127" s="1064"/>
      <c r="B127" s="951"/>
      <c r="C127" s="973" t="s">
        <v>495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470</v>
      </c>
      <c r="AB127" s="959"/>
      <c r="AC127" s="959"/>
      <c r="AD127" s="959"/>
      <c r="AE127" s="960"/>
      <c r="AF127" s="961" t="s">
        <v>470</v>
      </c>
      <c r="AG127" s="959"/>
      <c r="AH127" s="959"/>
      <c r="AI127" s="959"/>
      <c r="AJ127" s="960"/>
      <c r="AK127" s="961" t="s">
        <v>472</v>
      </c>
      <c r="AL127" s="959"/>
      <c r="AM127" s="959"/>
      <c r="AN127" s="959"/>
      <c r="AO127" s="960"/>
      <c r="AP127" s="962" t="s">
        <v>472</v>
      </c>
      <c r="AQ127" s="963"/>
      <c r="AR127" s="963"/>
      <c r="AS127" s="963"/>
      <c r="AT127" s="964"/>
      <c r="AU127" s="232"/>
      <c r="AV127" s="232"/>
      <c r="AW127" s="232"/>
      <c r="AX127" s="1037" t="s">
        <v>496</v>
      </c>
      <c r="AY127" s="1038"/>
      <c r="AZ127" s="1038"/>
      <c r="BA127" s="1038"/>
      <c r="BB127" s="1038"/>
      <c r="BC127" s="1038"/>
      <c r="BD127" s="1038"/>
      <c r="BE127" s="1039"/>
      <c r="BF127" s="1040" t="s">
        <v>497</v>
      </c>
      <c r="BG127" s="1038"/>
      <c r="BH127" s="1038"/>
      <c r="BI127" s="1038"/>
      <c r="BJ127" s="1038"/>
      <c r="BK127" s="1038"/>
      <c r="BL127" s="1039"/>
      <c r="BM127" s="1040" t="s">
        <v>498</v>
      </c>
      <c r="BN127" s="1038"/>
      <c r="BO127" s="1038"/>
      <c r="BP127" s="1038"/>
      <c r="BQ127" s="1038"/>
      <c r="BR127" s="1038"/>
      <c r="BS127" s="1039"/>
      <c r="BT127" s="1040" t="s">
        <v>499</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500</v>
      </c>
      <c r="CQ127" s="923"/>
      <c r="CR127" s="923"/>
      <c r="CS127" s="923"/>
      <c r="CT127" s="923"/>
      <c r="CU127" s="923"/>
      <c r="CV127" s="923"/>
      <c r="CW127" s="923"/>
      <c r="CX127" s="923"/>
      <c r="CY127" s="923"/>
      <c r="CZ127" s="923"/>
      <c r="DA127" s="923"/>
      <c r="DB127" s="923"/>
      <c r="DC127" s="923"/>
      <c r="DD127" s="923"/>
      <c r="DE127" s="923"/>
      <c r="DF127" s="924"/>
      <c r="DG127" s="925" t="s">
        <v>472</v>
      </c>
      <c r="DH127" s="926"/>
      <c r="DI127" s="926"/>
      <c r="DJ127" s="926"/>
      <c r="DK127" s="926"/>
      <c r="DL127" s="926" t="s">
        <v>470</v>
      </c>
      <c r="DM127" s="926"/>
      <c r="DN127" s="926"/>
      <c r="DO127" s="926"/>
      <c r="DP127" s="926"/>
      <c r="DQ127" s="926" t="s">
        <v>470</v>
      </c>
      <c r="DR127" s="926"/>
      <c r="DS127" s="926"/>
      <c r="DT127" s="926"/>
      <c r="DU127" s="926"/>
      <c r="DV127" s="927" t="s">
        <v>472</v>
      </c>
      <c r="DW127" s="927"/>
      <c r="DX127" s="927"/>
      <c r="DY127" s="927"/>
      <c r="DZ127" s="928"/>
    </row>
    <row r="128" spans="1:130" s="230" customFormat="1" ht="26.25" customHeight="1" thickBot="1" x14ac:dyDescent="0.2">
      <c r="A128" s="1047" t="s">
        <v>501</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502</v>
      </c>
      <c r="X128" s="1049"/>
      <c r="Y128" s="1049"/>
      <c r="Z128" s="1050"/>
      <c r="AA128" s="1051">
        <v>3057</v>
      </c>
      <c r="AB128" s="1052"/>
      <c r="AC128" s="1052"/>
      <c r="AD128" s="1052"/>
      <c r="AE128" s="1053"/>
      <c r="AF128" s="1054">
        <v>1911</v>
      </c>
      <c r="AG128" s="1052"/>
      <c r="AH128" s="1052"/>
      <c r="AI128" s="1052"/>
      <c r="AJ128" s="1053"/>
      <c r="AK128" s="1054">
        <v>844</v>
      </c>
      <c r="AL128" s="1052"/>
      <c r="AM128" s="1052"/>
      <c r="AN128" s="1052"/>
      <c r="AO128" s="1053"/>
      <c r="AP128" s="1055"/>
      <c r="AQ128" s="1056"/>
      <c r="AR128" s="1056"/>
      <c r="AS128" s="1056"/>
      <c r="AT128" s="1057"/>
      <c r="AU128" s="232"/>
      <c r="AV128" s="232"/>
      <c r="AW128" s="232"/>
      <c r="AX128" s="896" t="s">
        <v>503</v>
      </c>
      <c r="AY128" s="897"/>
      <c r="AZ128" s="897"/>
      <c r="BA128" s="897"/>
      <c r="BB128" s="897"/>
      <c r="BC128" s="897"/>
      <c r="BD128" s="897"/>
      <c r="BE128" s="898"/>
      <c r="BF128" s="1058" t="s">
        <v>472</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504</v>
      </c>
      <c r="CQ128" s="740"/>
      <c r="CR128" s="740"/>
      <c r="CS128" s="740"/>
      <c r="CT128" s="740"/>
      <c r="CU128" s="740"/>
      <c r="CV128" s="740"/>
      <c r="CW128" s="740"/>
      <c r="CX128" s="740"/>
      <c r="CY128" s="740"/>
      <c r="CZ128" s="740"/>
      <c r="DA128" s="740"/>
      <c r="DB128" s="740"/>
      <c r="DC128" s="740"/>
      <c r="DD128" s="740"/>
      <c r="DE128" s="740"/>
      <c r="DF128" s="1042"/>
      <c r="DG128" s="1043" t="s">
        <v>472</v>
      </c>
      <c r="DH128" s="1044"/>
      <c r="DI128" s="1044"/>
      <c r="DJ128" s="1044"/>
      <c r="DK128" s="1044"/>
      <c r="DL128" s="1044" t="s">
        <v>470</v>
      </c>
      <c r="DM128" s="1044"/>
      <c r="DN128" s="1044"/>
      <c r="DO128" s="1044"/>
      <c r="DP128" s="1044"/>
      <c r="DQ128" s="1044" t="s">
        <v>472</v>
      </c>
      <c r="DR128" s="1044"/>
      <c r="DS128" s="1044"/>
      <c r="DT128" s="1044"/>
      <c r="DU128" s="1044"/>
      <c r="DV128" s="1045" t="s">
        <v>472</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2137122</v>
      </c>
      <c r="AB129" s="959"/>
      <c r="AC129" s="959"/>
      <c r="AD129" s="959"/>
      <c r="AE129" s="960"/>
      <c r="AF129" s="961">
        <v>2342959</v>
      </c>
      <c r="AG129" s="959"/>
      <c r="AH129" s="959"/>
      <c r="AI129" s="959"/>
      <c r="AJ129" s="960"/>
      <c r="AK129" s="961">
        <v>2306264</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472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305954</v>
      </c>
      <c r="AB130" s="959"/>
      <c r="AC130" s="959"/>
      <c r="AD130" s="959"/>
      <c r="AE130" s="960"/>
      <c r="AF130" s="961">
        <v>312735</v>
      </c>
      <c r="AG130" s="959"/>
      <c r="AH130" s="959"/>
      <c r="AI130" s="959"/>
      <c r="AJ130" s="960"/>
      <c r="AK130" s="961">
        <v>308428</v>
      </c>
      <c r="AL130" s="959"/>
      <c r="AM130" s="959"/>
      <c r="AN130" s="959"/>
      <c r="AO130" s="960"/>
      <c r="AP130" s="1073"/>
      <c r="AQ130" s="1074"/>
      <c r="AR130" s="1074"/>
      <c r="AS130" s="1074"/>
      <c r="AT130" s="1075"/>
      <c r="AU130" s="233"/>
      <c r="AV130" s="233"/>
      <c r="AW130" s="233"/>
      <c r="AX130" s="1065" t="s">
        <v>509</v>
      </c>
      <c r="AY130" s="923"/>
      <c r="AZ130" s="923"/>
      <c r="BA130" s="923"/>
      <c r="BB130" s="923"/>
      <c r="BC130" s="923"/>
      <c r="BD130" s="923"/>
      <c r="BE130" s="924"/>
      <c r="BF130" s="1101">
        <v>11.5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1831168</v>
      </c>
      <c r="AB131" s="986"/>
      <c r="AC131" s="986"/>
      <c r="AD131" s="986"/>
      <c r="AE131" s="987"/>
      <c r="AF131" s="985">
        <v>2030224</v>
      </c>
      <c r="AG131" s="986"/>
      <c r="AH131" s="986"/>
      <c r="AI131" s="986"/>
      <c r="AJ131" s="987"/>
      <c r="AK131" s="985">
        <v>1997836</v>
      </c>
      <c r="AL131" s="986"/>
      <c r="AM131" s="986"/>
      <c r="AN131" s="986"/>
      <c r="AO131" s="987"/>
      <c r="AP131" s="1110"/>
      <c r="AQ131" s="1111"/>
      <c r="AR131" s="1111"/>
      <c r="AS131" s="1111"/>
      <c r="AT131" s="1112"/>
      <c r="AU131" s="233"/>
      <c r="AV131" s="233"/>
      <c r="AW131" s="233"/>
      <c r="AX131" s="1083" t="s">
        <v>511</v>
      </c>
      <c r="AY131" s="740"/>
      <c r="AZ131" s="740"/>
      <c r="BA131" s="740"/>
      <c r="BB131" s="740"/>
      <c r="BC131" s="740"/>
      <c r="BD131" s="740"/>
      <c r="BE131" s="1042"/>
      <c r="BF131" s="1084" t="s">
        <v>470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12.55668513</v>
      </c>
      <c r="AB132" s="1097"/>
      <c r="AC132" s="1097"/>
      <c r="AD132" s="1097"/>
      <c r="AE132" s="1098"/>
      <c r="AF132" s="1099">
        <v>10.8231407</v>
      </c>
      <c r="AG132" s="1097"/>
      <c r="AH132" s="1097"/>
      <c r="AI132" s="1097"/>
      <c r="AJ132" s="1098"/>
      <c r="AK132" s="1099">
        <v>11.3683005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11.8</v>
      </c>
      <c r="AB133" s="1080"/>
      <c r="AC133" s="1080"/>
      <c r="AD133" s="1080"/>
      <c r="AE133" s="1081"/>
      <c r="AF133" s="1079">
        <v>11.7</v>
      </c>
      <c r="AG133" s="1080"/>
      <c r="AH133" s="1080"/>
      <c r="AI133" s="1080"/>
      <c r="AJ133" s="1081"/>
      <c r="AK133" s="1079">
        <v>11.5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0IMuIElE67m9/Zsrh3iGFaWMaNDVINu3dq4aHnjCMP9wrtg0gtByLC4+OdvIGVaivpq3H9dGudSP98mWwKPZg==" saltValue="TmVeFEY2lKzADPXFIrROB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vZbJ3njUhSirjFaKwIF1SVG1r+GreyuS5zbzrN8jc3kMVepcH/BTD/BURo8BUJojRdNl1cim8P0FoymTdahAg==" saltValue="Uj4l8SyMLKS5T071wDuma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GJecdrz6wqVT0BH/7fydsFUOUukyqTtARffbYY9ldE03aFObDgEzFbLlTGNcdLAS3zB4NkCMODWeBlpphcOEw==" saltValue="5PLgKGyjnA5TH9TqygyZ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516982</v>
      </c>
      <c r="AP9" s="281">
        <v>96165</v>
      </c>
      <c r="AQ9" s="282">
        <v>139150</v>
      </c>
      <c r="AR9" s="283">
        <v>-30.9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125037</v>
      </c>
      <c r="AP10" s="284">
        <v>23258</v>
      </c>
      <c r="AQ10" s="285">
        <v>19663</v>
      </c>
      <c r="AR10" s="286">
        <v>18.3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t="s">
        <v>526</v>
      </c>
      <c r="AP11" s="284" t="s">
        <v>526</v>
      </c>
      <c r="AQ11" s="285">
        <v>1097</v>
      </c>
      <c r="AR11" s="286" t="s">
        <v>526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527</v>
      </c>
      <c r="AL12" s="1117"/>
      <c r="AM12" s="1117"/>
      <c r="AN12" s="1118"/>
      <c r="AO12" s="284" t="s">
        <v>526</v>
      </c>
      <c r="AP12" s="284" t="s">
        <v>526</v>
      </c>
      <c r="AQ12" s="285" t="s">
        <v>526</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34965</v>
      </c>
      <c r="AP13" s="284">
        <v>6504</v>
      </c>
      <c r="AQ13" s="285">
        <v>5184</v>
      </c>
      <c r="AR13" s="286">
        <v>25.5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v>27880</v>
      </c>
      <c r="AP14" s="284">
        <v>5186</v>
      </c>
      <c r="AQ14" s="285">
        <v>3143</v>
      </c>
      <c r="AR14" s="286">
        <v>65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-17815</v>
      </c>
      <c r="AP15" s="284">
        <v>-3314</v>
      </c>
      <c r="AQ15" s="285">
        <v>-11320</v>
      </c>
      <c r="AR15" s="286">
        <v>-70.7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687049</v>
      </c>
      <c r="AP16" s="284">
        <v>127799</v>
      </c>
      <c r="AQ16" s="285">
        <v>156916</v>
      </c>
      <c r="AR16" s="286">
        <v>-18.600000000000001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9.49</v>
      </c>
      <c r="AP21" s="298">
        <v>13.85</v>
      </c>
      <c r="AQ21" s="299">
        <v>-4.3600000000000003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89.2</v>
      </c>
      <c r="AP22" s="303">
        <v>95.5</v>
      </c>
      <c r="AQ22" s="304">
        <v>-6.3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365474</v>
      </c>
      <c r="AP32" s="312">
        <v>67983</v>
      </c>
      <c r="AQ32" s="313">
        <v>83132</v>
      </c>
      <c r="AR32" s="314">
        <v>-18.2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526</v>
      </c>
      <c r="AP34" s="312" t="s">
        <v>526</v>
      </c>
      <c r="AQ34" s="313" t="s">
        <v>526</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152793</v>
      </c>
      <c r="AP35" s="312">
        <v>28421</v>
      </c>
      <c r="AQ35" s="313">
        <v>18852</v>
      </c>
      <c r="AR35" s="314">
        <v>50.8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17896</v>
      </c>
      <c r="AP36" s="312">
        <v>3329</v>
      </c>
      <c r="AQ36" s="313">
        <v>4344</v>
      </c>
      <c r="AR36" s="314">
        <v>-23.4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v>229</v>
      </c>
      <c r="AP37" s="312">
        <v>43</v>
      </c>
      <c r="AQ37" s="313">
        <v>1642</v>
      </c>
      <c r="AR37" s="314">
        <v>-97.4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526</v>
      </c>
      <c r="AP38" s="315" t="s">
        <v>526</v>
      </c>
      <c r="AQ38" s="316">
        <v>19</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-844</v>
      </c>
      <c r="AP39" s="312">
        <v>-157</v>
      </c>
      <c r="AQ39" s="313">
        <v>-4399</v>
      </c>
      <c r="AR39" s="314">
        <v>-96.4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-308428</v>
      </c>
      <c r="AP40" s="312">
        <v>-57371</v>
      </c>
      <c r="AQ40" s="313">
        <v>-69608</v>
      </c>
      <c r="AR40" s="314">
        <v>-17.600000000000001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227120</v>
      </c>
      <c r="AP41" s="312">
        <v>42247</v>
      </c>
      <c r="AQ41" s="313">
        <v>33982</v>
      </c>
      <c r="AR41" s="314">
        <v>24.3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540845</v>
      </c>
      <c r="AN51" s="334">
        <v>91762</v>
      </c>
      <c r="AO51" s="335">
        <v>28.4</v>
      </c>
      <c r="AP51" s="336">
        <v>121449</v>
      </c>
      <c r="AQ51" s="337">
        <v>4.5999999999999996</v>
      </c>
      <c r="AR51" s="338">
        <v>23.8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333803</v>
      </c>
      <c r="AN52" s="342">
        <v>56634</v>
      </c>
      <c r="AO52" s="343">
        <v>203.5</v>
      </c>
      <c r="AP52" s="344">
        <v>62922</v>
      </c>
      <c r="AQ52" s="345">
        <v>2.2000000000000002</v>
      </c>
      <c r="AR52" s="346">
        <v>201.3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791367</v>
      </c>
      <c r="AN53" s="334">
        <v>137462</v>
      </c>
      <c r="AO53" s="335">
        <v>49.8</v>
      </c>
      <c r="AP53" s="336">
        <v>145139</v>
      </c>
      <c r="AQ53" s="337">
        <v>19.5</v>
      </c>
      <c r="AR53" s="338">
        <v>30.3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456568</v>
      </c>
      <c r="AN54" s="342">
        <v>79307</v>
      </c>
      <c r="AO54" s="343">
        <v>40</v>
      </c>
      <c r="AP54" s="344">
        <v>83762</v>
      </c>
      <c r="AQ54" s="345">
        <v>33.1</v>
      </c>
      <c r="AR54" s="346">
        <v>6.9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774485</v>
      </c>
      <c r="AN55" s="334">
        <v>137882</v>
      </c>
      <c r="AO55" s="335">
        <v>0.3</v>
      </c>
      <c r="AP55" s="336">
        <v>125391</v>
      </c>
      <c r="AQ55" s="337">
        <v>-13.6</v>
      </c>
      <c r="AR55" s="338">
        <v>13.9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588349</v>
      </c>
      <c r="AN56" s="342">
        <v>104744</v>
      </c>
      <c r="AO56" s="343">
        <v>32.1</v>
      </c>
      <c r="AP56" s="344">
        <v>68516</v>
      </c>
      <c r="AQ56" s="345">
        <v>-18.2</v>
      </c>
      <c r="AR56" s="346">
        <v>50.3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1203794</v>
      </c>
      <c r="AN57" s="334">
        <v>219230</v>
      </c>
      <c r="AO57" s="335">
        <v>59</v>
      </c>
      <c r="AP57" s="336">
        <v>138402</v>
      </c>
      <c r="AQ57" s="337">
        <v>10.4</v>
      </c>
      <c r="AR57" s="338">
        <v>48.6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1070606</v>
      </c>
      <c r="AN58" s="342">
        <v>194975</v>
      </c>
      <c r="AO58" s="343">
        <v>86.1</v>
      </c>
      <c r="AP58" s="344">
        <v>70652</v>
      </c>
      <c r="AQ58" s="345">
        <v>3.1</v>
      </c>
      <c r="AR58" s="346">
        <v>83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672977</v>
      </c>
      <c r="AN59" s="334">
        <v>125182</v>
      </c>
      <c r="AO59" s="335">
        <v>-42.9</v>
      </c>
      <c r="AP59" s="336">
        <v>146367</v>
      </c>
      <c r="AQ59" s="337">
        <v>5.8</v>
      </c>
      <c r="AR59" s="338">
        <v>-48.7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323310</v>
      </c>
      <c r="AN60" s="342">
        <v>60140</v>
      </c>
      <c r="AO60" s="343">
        <v>-69.2</v>
      </c>
      <c r="AP60" s="344">
        <v>79441</v>
      </c>
      <c r="AQ60" s="345">
        <v>12.4</v>
      </c>
      <c r="AR60" s="346">
        <v>-81.599999999999994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796694</v>
      </c>
      <c r="AN61" s="349">
        <v>142304</v>
      </c>
      <c r="AO61" s="350">
        <v>18.899999999999999</v>
      </c>
      <c r="AP61" s="351">
        <v>135350</v>
      </c>
      <c r="AQ61" s="352">
        <v>5.3</v>
      </c>
      <c r="AR61" s="338">
        <v>13.6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554527</v>
      </c>
      <c r="AN62" s="342">
        <v>99160</v>
      </c>
      <c r="AO62" s="343">
        <v>58.5</v>
      </c>
      <c r="AP62" s="344">
        <v>73059</v>
      </c>
      <c r="AQ62" s="345">
        <v>6.5</v>
      </c>
      <c r="AR62" s="346">
        <v>52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XoJsTQwHUIN2ENFl+7/MSYXd2OruzPI5rrE1ByV53o/nNdqdwD3ml8Tu4ByLr7XLnORVhSw2rmc9dWgSUwyhA==" saltValue="ixyPTCpB0qaZ46+OtYpr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1" spans="125:125" ht="13.5" hidden="1" customHeight="1" x14ac:dyDescent="0.15">
      <c r="DU121" s="259"/>
    </row>
  </sheetData>
  <sheetProtection algorithmName="SHA-512" hashValue="dRFNcOchwhb+odxkWBq2nOk4OUFHfU1z+pQh+0OSx9SXim83GFwQDAM2nsNXJ7m6xpa/dub/DAp2vUJnXzFY6w==" saltValue="Yi8rpfz93hlcmuhl2mpp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hN1R4uqzyKGJ/Qec3t7APgE7EeEQBG/UaDOsRoSZ4lBhp7JJ2g76F1zYPFvxC5es8zc9fY5Xs340+0wnbhWA6w==" saltValue="POmWCDTAtxxSatWV3FK4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9" t="s">
        <v>3</v>
      </c>
      <c r="D47" s="1139"/>
      <c r="E47" s="1140"/>
      <c r="F47" s="11">
        <v>130.71</v>
      </c>
      <c r="G47" s="12">
        <v>121.3</v>
      </c>
      <c r="H47" s="12">
        <v>112.45</v>
      </c>
      <c r="I47" s="12">
        <v>101.1</v>
      </c>
      <c r="J47" s="13">
        <v>96.96</v>
      </c>
    </row>
    <row r="48" spans="2:10" ht="57.75" customHeight="1" x14ac:dyDescent="0.15">
      <c r="B48" s="14"/>
      <c r="C48" s="1141" t="s">
        <v>4</v>
      </c>
      <c r="D48" s="1141"/>
      <c r="E48" s="1142"/>
      <c r="F48" s="15">
        <v>7.29</v>
      </c>
      <c r="G48" s="16">
        <v>10.89</v>
      </c>
      <c r="H48" s="16">
        <v>10.66</v>
      </c>
      <c r="I48" s="16">
        <v>8.56</v>
      </c>
      <c r="J48" s="17">
        <v>8.82</v>
      </c>
    </row>
    <row r="49" spans="2:10" ht="57.75" customHeight="1" thickBot="1" x14ac:dyDescent="0.2">
      <c r="B49" s="18"/>
      <c r="C49" s="1143" t="s">
        <v>5</v>
      </c>
      <c r="D49" s="1143"/>
      <c r="E49" s="1144"/>
      <c r="F49" s="19">
        <v>3.44</v>
      </c>
      <c r="G49" s="20" t="s">
        <v>573</v>
      </c>
      <c r="H49" s="20">
        <v>4.76</v>
      </c>
      <c r="I49" s="20">
        <v>3.57</v>
      </c>
      <c r="J49" s="21">
        <v>0.66</v>
      </c>
    </row>
    <row r="50" spans="2:10" x14ac:dyDescent="0.15"/>
  </sheetData>
  <sheetProtection algorithmName="SHA-512" hashValue="Dmi8bcBhThiKNNRKja4qL4e3xt1UvW2SrjJN8f0uX1M04ndo7JCm6fzP1vymIbWAylFS3b7h5MLcGQbLu1ldhQ==" saltValue="LLh6EqHbIEd6+DP09qd5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2024-03-21T07:23:27Z</cp:lastPrinted>
  <dcterms:created xsi:type="dcterms:W3CDTF">2024-03-14T01:10:24Z</dcterms:created>
  <dcterms:modified xsi:type="dcterms:W3CDTF">2024-03-25T02:23:27Z</dcterms:modified>
  <cp:category/>
</cp:coreProperties>
</file>