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8.11.9\homes\admin\01zaisei\▼財政状況資料集\14 R5-6 (R4年度決算）\08 完成版\"/>
    </mc:Choice>
  </mc:AlternateContent>
  <xr:revisionPtr revIDLastSave="0" documentId="13_ncr:1_{3BBF559F-52B1-4694-AE46-7B47954A4294}"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CO35" i="10"/>
  <c r="BE35" i="10"/>
  <c r="AM35"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BE34" i="10" s="1"/>
  <c r="BW34" i="10" l="1"/>
  <c r="BW35" i="10" s="1"/>
  <c r="BW36" i="10" s="1"/>
  <c r="BW37" i="10" s="1"/>
  <c r="BW38" i="10" s="1"/>
  <c r="BW39" i="10" s="1"/>
  <c r="BW40" i="10" s="1"/>
  <c r="BW41" i="10" s="1"/>
  <c r="CO34" i="10" l="1"/>
</calcChain>
</file>

<file path=xl/sharedStrings.xml><?xml version="1.0" encoding="utf-8"?>
<sst xmlns="http://schemas.openxmlformats.org/spreadsheetml/2006/main" count="1118" uniqueCount="592">
  <si>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</si>
  <si>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</si>
  <si>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</si>
  <si>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</si>
  <si>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</si>
  <si>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</si>
  <si>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</si>
  <si>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</si>
  <si>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</si>
  <si>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</si>
  <si>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</si>
  <si>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</si>
  <si>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</si>
  <si>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</si>
  <si>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</si>
  <si>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</si>
  <si>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</si>
  <si>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</si>
  <si>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</si>
  <si>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</si>
  <si>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</si>
  <si>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</si>
  <si>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</si>
  <si>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</si>
  <si>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</si>
  <si>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</si>
  <si>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</si>
  <si>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</si>
  <si>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</si>
  <si>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</si>
  <si>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</si>
  <si>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</si>
  <si>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</si>
  <si>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</si>
  <si>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</si>
  <si>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</si>
  <si>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</si>
  <si>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</si>
  <si>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</si>
  <si>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</si>
  <si>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</si>
  <si>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</si>
  <si>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</si>
  <si>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</si>
  <si>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</si>
  <si>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</si>
  <si>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</si>
  <si>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</si>
  <si>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</si>
  <si>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</si>
  <si>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</si>
  <si>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</si>
  <si>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</si>
  <si>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</si>
  <si>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</si>
  <si>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</si>
  <si>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</si>
  <si>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</si>
  <si>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</si>
  <si>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</si>
  <si>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</si>
  <si>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</si>
  <si>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</si>
  <si>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</si>
  <si>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</si>
  <si>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</si>
  <si>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</si>
  <si>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</si>
  <si>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</si>
  <si>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</si>
  <si>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</si>
  <si>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</si>
  <si>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</si>
  <si>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</si>
  <si>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</si>
  <si>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</si>
  <si>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</si>
  <si>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</si>
  <si>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</si>
  <si>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</si>
  <si>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</si>
  <si>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</si>
  <si>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</si>
  <si>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</si>
  <si>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</si>
  <si>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</si>
  <si>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</si>
  <si>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</si>
  <si>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</si>
  <si>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</si>
  <si>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</si>
  <si>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</si>
  <si>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</si>
  <si>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</si>
  <si>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</si>
  <si>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</si>
  <si>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</si>
  <si>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</si>
  <si>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</si>
  <si>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</si>
  <si>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</si>
  <si>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</si>
  <si>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</si>
  <si>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</si>
  <si>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</si>
  <si>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</si>
  <si>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</si>
  <si>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</si>
  <si>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</si>
  <si>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</si>
  <si>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</si>
  <si>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</si>
  <si>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</si>
  <si>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</si>
  <si>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</si>
  <si>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</si>
  <si>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</si>
  <si>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</si>
  <si>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</si>
  <si>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</si>
  <si>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</si>
  <si>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</si>
  <si>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</si>
  <si>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</si>
  <si>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</si>
  <si>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</si>
  <si>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</si>
  <si>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</si>
  <si>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</si>
  <si>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</si>
  <si>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</si>
  <si>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</si>
  <si>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</si>
  <si>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</si>
  <si>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</si>
  <si>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</si>
  <si>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</si>
  <si>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</si>
  <si>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</si>
  <si>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</si>
  <si>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</si>
  <si>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</si>
  <si>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</si>
  <si>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</si>
  <si>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</si>
  <si>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</si>
  <si>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</si>
  <si>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</si>
  <si>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</si>
  <si>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</si>
  <si>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</si>
  <si>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</si>
  <si>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</si>
  <si>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</si>
  <si>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</si>
  <si>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</si>
  <si>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</si>
  <si>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</si>
  <si>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</si>
  <si>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</si>
  <si>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</si>
  <si>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</si>
  <si>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</si>
  <si>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</si>
  <si>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</si>
  <si>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</si>
  <si>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</si>
  <si>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</si>
  <si>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</si>
  <si>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</si>
  <si>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</si>
  <si>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</si>
  <si>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</si>
  <si>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</si>
  <si>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</si>
  <si>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</si>
  <si>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</si>
  <si>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</si>
  <si>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</si>
  <si>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</si>
  <si>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</si>
  <si>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</si>
  <si>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</si>
  <si>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</si>
  <si>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</si>
  <si>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</si>
  <si>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</si>
  <si>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</si>
  <si>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</si>
  <si>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</si>
  <si>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</si>
  <si>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</si>
  <si>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</si>
  <si>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</si>
  <si>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</si>
  <si>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</si>
  <si>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</si>
  <si>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</si>
  <si>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</si>
  <si>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</si>
  <si>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</si>
  <si>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</si>
  <si>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</si>
  <si>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</si>
  <si>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</si>
  <si>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</si>
  <si>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</si>
  <si>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</si>
  <si>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</si>
  <si>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</si>
  <si>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</si>
  <si>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</si>
  <si>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</si>
  <si>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</si>
  <si>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</si>
  <si>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</si>
  <si>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</si>
  <si>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</si>
  <si>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</si>
  <si>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</si>
  <si>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秋田県小坂町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</si>
  <si>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</si>
  <si>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</si>
  <si>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</si>
  <si>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</si>
  <si>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</si>
  <si>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</si>
  <si>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</si>
  <si>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</si>
  <si>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</si>
  <si>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</si>
  <si>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</si>
  <si>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</si>
  <si>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</si>
  <si>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</si>
  <si>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</si>
  <si>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</si>
  <si>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</si>
  <si>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</si>
  <si>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</si>
  <si>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</si>
  <si>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</si>
  <si>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</si>
  <si>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</si>
  <si>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</si>
  <si>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</si>
  <si>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</si>
  <si>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</si>
  <si>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</si>
  <si>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</si>
  <si>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</si>
  <si>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</si>
  <si>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</si>
  <si>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</si>
  <si>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</si>
  <si>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</si>
  <si>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</si>
  <si>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</si>
  <si>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</si>
  <si>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</si>
  <si>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</si>
  <si>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</si>
  <si>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</si>
  <si>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</si>
  <si>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</si>
  <si>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</si>
  <si>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</si>
  <si>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</si>
  <si>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</si>
  <si>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</si>
  <si>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</si>
  <si>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</si>
  <si>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</si>
  <si>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</si>
  <si>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</si>
  <si>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</si>
  <si>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</si>
  <si>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</si>
  <si>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</si>
  <si>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</si>
  <si>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</si>
  <si>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</si>
  <si>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</si>
  <si>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</si>
  <si>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</si>
  <si>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</si>
  <si>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</si>
  <si>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</si>
  <si>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</si>
  <si>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</si>
  <si>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</si>
  <si>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</si>
  <si>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</si>
  <si>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</si>
  <si>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</si>
  <si>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</si>
  <si>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</si>
  <si>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</si>
  <si>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</si>
  <si>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</si>
  <si>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</si>
  <si>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</si>
  <si>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</si>
  <si>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</si>
  <si>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</si>
  <si>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</si>
  <si>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</si>
  <si>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</si>
  <si>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</si>
  <si>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</si>
  <si>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</si>
  <si>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</si>
  <si>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</si>
  <si>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</si>
  <si>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</si>
  <si>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</si>
  <si>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</si>
  <si>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</si>
  <si>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</si>
  <si>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</si>
  <si>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</si>
  <si>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</si>
  <si>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</si>
  <si>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</si>
  <si>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</si>
  <si>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</si>
  <si>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</si>
  <si>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</si>
  <si>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</si>
  <si>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</si>
  <si>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</si>
  <si>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</si>
  <si>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</si>
  <si>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</si>
  <si>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</si>
  <si>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</si>
  <si>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</si>
  <si>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</si>
  <si>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</si>
  <si>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</si>
  <si>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</si>
  <si>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</si>
  <si>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</si>
  <si>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</si>
  <si>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</si>
  <si>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</si>
  <si>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</si>
  <si>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</si>
  <si>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</si>
  <si>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</si>
  <si>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</si>
  <si>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</si>
  <si>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</si>
  <si>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</si>
  <si>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</si>
  <si>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</si>
  <si>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</si>
  <si>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</si>
  <si>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</si>
  <si>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</si>
  <si>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</si>
  <si>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</si>
  <si>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</si>
  <si>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</si>
  <si>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</si>
  <si>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</si>
  <si>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</si>
  <si>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</si>
  <si>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</si>
  <si>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</si>
  <si>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</si>
  <si>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</si>
  <si>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秋田県小坂町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</si>
  <si>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</si>
  <si>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</si>
  <si>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</si>
  <si>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</si>
  <si>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</si>
  <si>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</si>
  <si>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</si>
  <si>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</si>
  <si>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</si>
  <si>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</si>
  <si>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</si>
  <si>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</si>
  <si>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</si>
  <si>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</si>
  <si>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</si>
  <si>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</si>
  <si>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</si>
  <si>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</si>
  <si>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</si>
  <si>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</si>
  <si>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</si>
  <si>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小坂町中小企業従業員退職金等共済事業特別会計</t>
    <phoneticPr fontId="5"/>
  </si>
  <si>
    <t>小坂町菅原ヤヱ奨学資金特別会計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</si>
  <si>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</si>
  <si>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</si>
  <si>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</si>
  <si>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</si>
  <si>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</si>
  <si>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</si>
  <si>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</si>
  <si>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</si>
  <si>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</si>
  <si>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</si>
  <si>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</si>
  <si>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</si>
  <si>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</si>
  <si>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</si>
  <si>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</si>
  <si>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</si>
  <si>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</si>
  <si>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</si>
  <si>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小坂町水道事業会計</t>
    <phoneticPr fontId="5"/>
  </si>
  <si>
    <t>法適用企業</t>
    <phoneticPr fontId="5"/>
  </si>
  <si>
    <t>小坂町下水道事業特別会計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</si>
  <si>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</si>
  <si>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</si>
  <si>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</si>
  <si>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</si>
  <si>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</si>
  <si>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</si>
  <si>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</si>
  <si>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</si>
  <si>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</si>
  <si>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</si>
  <si>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</si>
  <si>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</si>
  <si>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</si>
  <si>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</si>
  <si>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</si>
  <si>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</si>
  <si>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</si>
  <si>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</si>
  <si>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</si>
  <si>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</si>
  <si>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</si>
  <si>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</si>
  <si>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</si>
  <si>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</si>
  <si>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</si>
  <si>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</si>
  <si>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</si>
  <si>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</si>
  <si>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</si>
  <si>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</si>
  <si>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</si>
  <si>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</si>
  <si>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</si>
  <si>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</si>
  <si>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</si>
  <si>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</si>
  <si>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</si>
  <si>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</si>
  <si>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</si>
  <si>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</si>
  <si>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</si>
  <si>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</si>
  <si>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</si>
  <si>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</si>
  <si>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</si>
  <si>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</si>
  <si>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</si>
  <si>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</si>
  <si>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</si>
  <si>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</si>
  <si>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</si>
  <si>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</si>
  <si>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</si>
  <si>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</si>
  <si>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</si>
  <si>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</si>
  <si>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</si>
  <si>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</si>
  <si>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</si>
  <si>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</si>
  <si>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</si>
  <si>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</si>
  <si>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</si>
  <si>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</si>
  <si>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</si>
  <si>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</si>
  <si>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</si>
  <si>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</si>
  <si>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</si>
  <si>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</si>
  <si>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</si>
  <si>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</si>
  <si>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</si>
  <si>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</si>
  <si>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</si>
  <si>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</si>
  <si>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</si>
  <si>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</si>
  <si>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</si>
  <si>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</si>
  <si>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</si>
  <si>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</si>
  <si>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</si>
  <si>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</si>
  <si>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</si>
  <si>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</si>
  <si>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</si>
  <si>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</si>
  <si>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</si>
  <si>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</si>
  <si>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</si>
  <si>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</si>
  <si>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</si>
  <si>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</si>
  <si>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</si>
  <si>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</si>
  <si>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</si>
  <si>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</si>
  <si>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</si>
  <si>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</si>
  <si>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</si>
  <si>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</si>
  <si>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</si>
  <si>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</si>
  <si>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</si>
  <si>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</si>
  <si>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</si>
  <si>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</si>
  <si>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</si>
  <si>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</si>
  <si>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</si>
  <si>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</si>
  <si>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</si>
  <si>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</si>
  <si>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</si>
  <si>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</si>
  <si>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</si>
  <si>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</si>
  <si>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</si>
  <si>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</si>
  <si>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</si>
  <si>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</si>
  <si>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</si>
  <si>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</si>
  <si>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</si>
  <si>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</si>
  <si>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</si>
  <si>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</si>
  <si>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</si>
  <si>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</si>
  <si>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</si>
  <si>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</si>
  <si>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</si>
  <si>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</si>
  <si>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</si>
  <si>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</si>
  <si>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</si>
  <si>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</si>
  <si>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</si>
  <si>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</si>
  <si>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1.22</t>
  </si>
  <si>
    <t>▲ 0.10</t>
  </si>
  <si>
    <t>小坂町水道事業会計</t>
  </si>
  <si>
    <t>一般会計</t>
  </si>
  <si>
    <t>小坂町国民健康保険特別会計</t>
  </si>
  <si>
    <t>小坂町介護保険特別会計（保険事業勘定）</t>
  </si>
  <si>
    <t>▲ 0.06</t>
  </si>
  <si>
    <t>小坂町下水道事業特別会計</t>
  </si>
  <si>
    <t>小坂町後期高齢者医療特別会計</t>
  </si>
  <si>
    <t>小坂町歯科診療所特別会計</t>
  </si>
  <si>
    <t>小坂町中小企業従業員退職金等共済事業特別会計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</si>
  <si>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</si>
  <si>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</si>
  <si>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</si>
  <si>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</si>
  <si>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</si>
  <si>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</si>
  <si>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</si>
  <si>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</si>
  <si>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</si>
  <si>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</si>
  <si>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</si>
  <si>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</si>
  <si>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</si>
  <si>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</si>
  <si>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</si>
  <si>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</si>
  <si>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</si>
  <si>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</si>
  <si>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小坂まちづくり株式会社</t>
    <rPh sb="0" eb="2">
      <t>コサカ</t>
    </rPh>
    <rPh sb="7" eb="11">
      <t>カブシキガイシャ</t>
    </rPh>
    <phoneticPr fontId="2"/>
  </si>
  <si>
    <t>公共施設等総合管理基金</t>
    <rPh sb="0" eb="2">
      <t>コウキョウ</t>
    </rPh>
    <rPh sb="2" eb="4">
      <t>シセツ</t>
    </rPh>
    <rPh sb="4" eb="5">
      <t>トウ</t>
    </rPh>
    <rPh sb="5" eb="7">
      <t>ソウゴウ</t>
    </rPh>
    <rPh sb="7" eb="9">
      <t>カンリ</t>
    </rPh>
    <rPh sb="9" eb="11">
      <t>キキン</t>
    </rPh>
    <phoneticPr fontId="5"/>
  </si>
  <si>
    <t>未来創生基金</t>
    <rPh sb="0" eb="2">
      <t>ミライ</t>
    </rPh>
    <rPh sb="2" eb="4">
      <t>ソウセイ</t>
    </rPh>
    <rPh sb="4" eb="6">
      <t>キキン</t>
    </rPh>
    <phoneticPr fontId="2"/>
  </si>
  <si>
    <t>康楽館運営基金</t>
    <rPh sb="0" eb="3">
      <t>コウラクカン</t>
    </rPh>
    <rPh sb="3" eb="5">
      <t>ウンエイ</t>
    </rPh>
    <rPh sb="5" eb="7">
      <t>キキン</t>
    </rPh>
    <phoneticPr fontId="2"/>
  </si>
  <si>
    <t>中小企業従業員退職金等共済基金</t>
    <rPh sb="0" eb="2">
      <t>チュウショウ</t>
    </rPh>
    <rPh sb="2" eb="4">
      <t>キギョウ</t>
    </rPh>
    <rPh sb="4" eb="7">
      <t>ジュウギョウイン</t>
    </rPh>
    <rPh sb="7" eb="10">
      <t>タイショクキン</t>
    </rPh>
    <rPh sb="10" eb="11">
      <t>トウ</t>
    </rPh>
    <rPh sb="11" eb="13">
      <t>キョウサイ</t>
    </rPh>
    <rPh sb="13" eb="15">
      <t>キキン</t>
    </rPh>
    <phoneticPr fontId="2"/>
  </si>
  <si>
    <t>新総合教育エリア振興基金</t>
    <rPh sb="0" eb="1">
      <t>シン</t>
    </rPh>
    <rPh sb="1" eb="3">
      <t>ソウゴウ</t>
    </rPh>
    <rPh sb="3" eb="5">
      <t>キョウイク</t>
    </rPh>
    <rPh sb="8" eb="10">
      <t>シンコウ</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</si>
</sst>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332350</c:v>
                </c:pt>
                <c:pt idx="3">
                  <c:v>362690</c:v>
                </c:pt>
                <c:pt idx="4">
                  <c:v>296093</c:v>
                </c:pt>
              </c:numCache>
            </c:numRef>
          </c:val>
          <c:smooth val="0"/>
          <c:extLst>
            <c:ext xmlns:c16="http://schemas.microsoft.com/office/drawing/2014/chart" uri="{C3380CC4-5D6E-409C-BE32-E72D297353CC}">
              <c16:uniqueId val="{00000000-79CE-44BB-A617-5709B536B1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112679</c:v>
                </c:pt>
                <c:pt idx="1">
                  <c:v>102690</c:v>
                </c:pt>
                <c:pt idx="2">
                  <c:v>161922</c:v>
                </c:pt>
                <c:pt idx="3">
                  <c:v>115126</c:v>
                </c:pt>
                <c:pt idx="4">
                  <c:v>99970</c:v>
                </c:pt>
              </c:numCache>
            </c:numRef>
          </c:val>
          <c:smooth val="0"/>
          <c:extLst>
            <c:ext xmlns:c16="http://schemas.microsoft.com/office/drawing/2014/chart" uri="{C3380CC4-5D6E-409C-BE32-E72D297353CC}">
              <c16:uniqueId val="{00000001-79CE-44BB-A617-5709B536B1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3.44</c:v>
                </c:pt>
                <c:pt idx="1">
                  <c:v>4.1500000000000004</c:v>
                </c:pt>
                <c:pt idx="2">
                  <c:v>4</c:v>
                </c:pt>
                <c:pt idx="3">
                  <c:v>3.6</c:v>
                </c:pt>
                <c:pt idx="4">
                  <c:v>3.03</c:v>
                </c:pt>
              </c:numCache>
            </c:numRef>
          </c:val>
          <c:extLst>
            <c:ext xmlns:c16="http://schemas.microsoft.com/office/drawing/2014/chart" uri="{C3380CC4-5D6E-409C-BE32-E72D297353CC}">
              <c16:uniqueId val="{00000000-D635-47E0-B375-6ACE52FA0C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38.78</c:v>
                </c:pt>
                <c:pt idx="1">
                  <c:v>40.26</c:v>
                </c:pt>
                <c:pt idx="2">
                  <c:v>37.31</c:v>
                </c:pt>
                <c:pt idx="3">
                  <c:v>33.86</c:v>
                </c:pt>
                <c:pt idx="4">
                  <c:v>42.06</c:v>
                </c:pt>
              </c:numCache>
            </c:numRef>
          </c:val>
          <c:extLst>
            <c:ext xmlns:c16="http://schemas.microsoft.com/office/drawing/2014/chart" uri="{C3380CC4-5D6E-409C-BE32-E72D297353CC}">
              <c16:uniqueId val="{00000001-D635-47E0-B375-6ACE52FA0C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-1.22</c:v>
                </c:pt>
                <c:pt idx="1">
                  <c:v>1.54</c:v>
                </c:pt>
                <c:pt idx="2">
                  <c:v>-0.1</c:v>
                </c:pt>
                <c:pt idx="3">
                  <c:v>1.08</c:v>
                </c:pt>
                <c:pt idx="4">
                  <c:v>8.61</c:v>
                </c:pt>
              </c:numCache>
            </c:numRef>
          </c:val>
          <c:smooth val="0"/>
          <c:extLst>
            <c:ext xmlns:c16="http://schemas.microsoft.com/office/drawing/2014/chart" uri="{C3380CC4-5D6E-409C-BE32-E72D297353CC}">
              <c16:uniqueId val="{00000002-D635-47E0-B375-6ACE52FA0C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45A-4DBE-B53B-9E8714EAC1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5A-4DBE-B53B-9E8714EAC10A}"/>
            </c:ext>
          </c:extLst>
        </c:ser>
        <c:ser>
          <c:idx val="2"/>
          <c:order val="2"/>
          <c:tx>
            <c:strRef>
              <c:f>データシート!$A$29</c:f>
              <c:strCache>
                <c:ptCount val="1"/>
                <c:pt idx="0">
                  <c:v>小坂町中小企業従業員退職金等共済事業特別会計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45A-4DBE-B53B-9E8714EAC10A}"/>
            </c:ext>
          </c:extLst>
        </c:ser>
        <c:ser>
          <c:idx val="3"/>
          <c:order val="3"/>
          <c:tx>
            <c:strRef>
              <c:f>データシート!$A$30</c:f>
              <c:strCache>
                <c:ptCount val="1"/>
                <c:pt idx="0">
                  <c:v>小坂町歯科診療所特別会計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45A-4DBE-B53B-9E8714EAC10A}"/>
            </c:ext>
          </c:extLst>
        </c:ser>
        <c:ser>
          <c:idx val="4"/>
          <c:order val="4"/>
          <c:tx>
            <c:strRef>
              <c:f>データシート!$A$31</c:f>
              <c:strCache>
                <c:ptCount val="1"/>
                <c:pt idx="0">
                  <c:v>小坂町後期高齢者医療特別会計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45A-4DBE-B53B-9E8714EAC10A}"/>
            </c:ext>
          </c:extLst>
        </c:ser>
        <c:ser>
          <c:idx val="5"/>
          <c:order val="5"/>
          <c:tx>
            <c:strRef>
              <c:f>データシート!$A$32</c:f>
              <c:strCache>
                <c:ptCount val="1"/>
                <c:pt idx="0">
                  <c:v>小坂町下水道事業特別会計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5-345A-4DBE-B53B-9E8714EAC10A}"/>
            </c:ext>
          </c:extLst>
        </c:ser>
        <c:ser>
          <c:idx val="6"/>
          <c:order val="6"/>
          <c:tx>
            <c:strRef>
              <c:f>データシート!$A$33</c:f>
              <c:strCache>
                <c:ptCount val="1"/>
                <c:pt idx="0">
                  <c:v>小坂町介護保険特別会計（保険事業勘定）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0.06</c:v>
                </c:pt>
                <c:pt idx="3">
                  <c:v>#N/A</c:v>
                </c:pt>
                <c:pt idx="4">
                  <c:v>#N/A</c:v>
                </c:pt>
                <c:pt idx="5">
                  <c:v>0.12</c:v>
                </c:pt>
                <c:pt idx="6">
                  <c:v>#N/A</c:v>
                </c:pt>
                <c:pt idx="7">
                  <c:v>0.23</c:v>
                </c:pt>
                <c:pt idx="8">
                  <c:v>#N/A</c:v>
                </c:pt>
                <c:pt idx="9">
                  <c:v>0.27</c:v>
                </c:pt>
              </c:numCache>
            </c:numRef>
          </c:val>
          <c:extLst>
            <c:ext xmlns:c16="http://schemas.microsoft.com/office/drawing/2014/chart" uri="{C3380CC4-5D6E-409C-BE32-E72D297353CC}">
              <c16:uniqueId val="{00000006-345A-4DBE-B53B-9E8714EAC10A}"/>
            </c:ext>
          </c:extLst>
        </c:ser>
        <c:ser>
          <c:idx val="7"/>
          <c:order val="7"/>
          <c:tx>
            <c:strRef>
              <c:f>データシート!$A$34</c:f>
              <c:strCache>
                <c:ptCount val="1"/>
                <c:pt idx="0">
                  <c:v>小坂町国民健康保険特別会計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0.25</c:v>
                </c:pt>
                <c:pt idx="4">
                  <c:v>#N/A</c:v>
                </c:pt>
                <c:pt idx="5">
                  <c:v>0.81</c:v>
                </c:pt>
                <c:pt idx="6">
                  <c:v>#N/A</c:v>
                </c:pt>
                <c:pt idx="7">
                  <c:v>0.88</c:v>
                </c:pt>
                <c:pt idx="8">
                  <c:v>#N/A</c:v>
                </c:pt>
                <c:pt idx="9">
                  <c:v>0.45</c:v>
                </c:pt>
              </c:numCache>
            </c:numRef>
          </c:val>
          <c:extLst>
            <c:ext xmlns:c16="http://schemas.microsoft.com/office/drawing/2014/chart" uri="{C3380CC4-5D6E-409C-BE32-E72D297353CC}">
              <c16:uniqueId val="{00000007-345A-4DBE-B53B-9E8714EAC1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3.43</c:v>
                </c:pt>
                <c:pt idx="2">
                  <c:v>#N/A</c:v>
                </c:pt>
                <c:pt idx="3">
                  <c:v>4.1500000000000004</c:v>
                </c:pt>
                <c:pt idx="4">
                  <c:v>#N/A</c:v>
                </c:pt>
                <c:pt idx="5">
                  <c:v>4</c:v>
                </c:pt>
                <c:pt idx="6">
                  <c:v>#N/A</c:v>
                </c:pt>
                <c:pt idx="7">
                  <c:v>3.6</c:v>
                </c:pt>
                <c:pt idx="8">
                  <c:v>#N/A</c:v>
                </c:pt>
                <c:pt idx="9">
                  <c:v>3.03</c:v>
                </c:pt>
              </c:numCache>
            </c:numRef>
          </c:val>
          <c:extLst>
            <c:ext xmlns:c16="http://schemas.microsoft.com/office/drawing/2014/chart" uri="{C3380CC4-5D6E-409C-BE32-E72D297353CC}">
              <c16:uniqueId val="{00000008-345A-4DBE-B53B-9E8714EAC10A}"/>
            </c:ext>
          </c:extLst>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10.67</c:v>
                </c:pt>
                <c:pt idx="2">
                  <c:v>#N/A</c:v>
                </c:pt>
                <c:pt idx="3">
                  <c:v>10.85</c:v>
                </c:pt>
                <c:pt idx="4">
                  <c:v>#N/A</c:v>
                </c:pt>
                <c:pt idx="5">
                  <c:v>10.64</c:v>
                </c:pt>
                <c:pt idx="6">
                  <c:v>#N/A</c:v>
                </c:pt>
                <c:pt idx="7">
                  <c:v>9.76</c:v>
                </c:pt>
                <c:pt idx="8">
                  <c:v>#N/A</c:v>
                </c:pt>
                <c:pt idx="9">
                  <c:v>7.96</c:v>
                </c:pt>
              </c:numCache>
            </c:numRef>
          </c:val>
          <c:extLst>
            <c:ext xmlns:c16="http://schemas.microsoft.com/office/drawing/2014/chart" uri="{C3380CC4-5D6E-409C-BE32-E72D297353CC}">
              <c16:uniqueId val="{00000009-345A-4DBE-B53B-9E8714EAC1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435</c:v>
                </c:pt>
                <c:pt idx="5">
                  <c:v>441</c:v>
                </c:pt>
                <c:pt idx="8">
                  <c:v>437</c:v>
                </c:pt>
                <c:pt idx="11">
                  <c:v>457</c:v>
                </c:pt>
                <c:pt idx="14">
                  <c:v>450</c:v>
                </c:pt>
              </c:numCache>
            </c:numRef>
          </c:val>
          <c:extLst>
            <c:ext xmlns:c16="http://schemas.microsoft.com/office/drawing/2014/chart" uri="{C3380CC4-5D6E-409C-BE32-E72D297353CC}">
              <c16:uniqueId val="{00000000-D8A5-4A8E-B281-6A96CDFA3F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A5-4A8E-B281-6A96CDFA3F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c:v>
                </c:pt>
                <c:pt idx="3">
                  <c:v>12</c:v>
                </c:pt>
                <c:pt idx="6">
                  <c:v>11</c:v>
                </c:pt>
                <c:pt idx="9">
                  <c:v>11</c:v>
                </c:pt>
                <c:pt idx="12">
                  <c:v>11</c:v>
                </c:pt>
              </c:numCache>
            </c:numRef>
          </c:val>
          <c:extLst>
            <c:ext xmlns:c16="http://schemas.microsoft.com/office/drawing/2014/chart" uri="{C3380CC4-5D6E-409C-BE32-E72D297353CC}">
              <c16:uniqueId val="{00000002-D8A5-4A8E-B281-6A96CDFA3F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A5-4A8E-B281-6A96CDFA3F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224</c:v>
                </c:pt>
                <c:pt idx="3">
                  <c:v>220</c:v>
                </c:pt>
                <c:pt idx="6">
                  <c:v>226</c:v>
                </c:pt>
                <c:pt idx="9">
                  <c:v>226</c:v>
                </c:pt>
                <c:pt idx="12">
                  <c:v>224</c:v>
                </c:pt>
              </c:numCache>
            </c:numRef>
          </c:val>
          <c:extLst>
            <c:ext xmlns:c16="http://schemas.microsoft.com/office/drawing/2014/chart" uri="{C3380CC4-5D6E-409C-BE32-E72D297353CC}">
              <c16:uniqueId val="{00000004-D8A5-4A8E-B281-6A96CDFA3F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A5-4A8E-B281-6A96CDFA3F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A5-4A8E-B281-6A96CDFA3F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546</c:v>
                </c:pt>
                <c:pt idx="3">
                  <c:v>556</c:v>
                </c:pt>
                <c:pt idx="6">
                  <c:v>571</c:v>
                </c:pt>
                <c:pt idx="9">
                  <c:v>571</c:v>
                </c:pt>
                <c:pt idx="12">
                  <c:v>550</c:v>
                </c:pt>
              </c:numCache>
            </c:numRef>
          </c:val>
          <c:extLst>
            <c:ext xmlns:c16="http://schemas.microsoft.com/office/drawing/2014/chart" uri="{C3380CC4-5D6E-409C-BE32-E72D297353CC}">
              <c16:uniqueId val="{00000007-D8A5-4A8E-B281-6A96CDFA3F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347</c:v>
                </c:pt>
                <c:pt idx="2">
                  <c:v>#N/A</c:v>
                </c:pt>
                <c:pt idx="3">
                  <c:v>#N/A</c:v>
                </c:pt>
                <c:pt idx="4">
                  <c:v>347</c:v>
                </c:pt>
                <c:pt idx="5">
                  <c:v>#N/A</c:v>
                </c:pt>
                <c:pt idx="6">
                  <c:v>#N/A</c:v>
                </c:pt>
                <c:pt idx="7">
                  <c:v>371</c:v>
                </c:pt>
                <c:pt idx="8">
                  <c:v>#N/A</c:v>
                </c:pt>
                <c:pt idx="9">
                  <c:v>#N/A</c:v>
                </c:pt>
                <c:pt idx="10">
                  <c:v>351</c:v>
                </c:pt>
                <c:pt idx="11">
                  <c:v>#N/A</c:v>
                </c:pt>
                <c:pt idx="12">
                  <c:v>#N/A</c:v>
                </c:pt>
                <c:pt idx="13">
                  <c:v>335</c:v>
                </c:pt>
                <c:pt idx="14">
                  <c:v>#N/A</c:v>
                </c:pt>
              </c:numCache>
            </c:numRef>
          </c:val>
          <c:smooth val="0"/>
          <c:extLst>
            <c:ext xmlns:c16="http://schemas.microsoft.com/office/drawing/2014/chart" uri="{C3380CC4-5D6E-409C-BE32-E72D297353CC}">
              <c16:uniqueId val="{00000008-D8A5-4A8E-B281-6A96CDFA3F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4399</c:v>
                </c:pt>
                <c:pt idx="5">
                  <c:v>4363</c:v>
                </c:pt>
                <c:pt idx="8">
                  <c:v>4253</c:v>
                </c:pt>
                <c:pt idx="11">
                  <c:v>3953</c:v>
                </c:pt>
                <c:pt idx="14">
                  <c:v>3766</c:v>
                </c:pt>
              </c:numCache>
            </c:numRef>
          </c:val>
          <c:extLst>
            <c:ext xmlns:c16="http://schemas.microsoft.com/office/drawing/2014/chart" uri="{C3380CC4-5D6E-409C-BE32-E72D297353CC}">
              <c16:uniqueId val="{00000000-EDA4-46F4-AB20-8E0EBF4D83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c:v>
                </c:pt>
                <c:pt idx="5">
                  <c:v>17</c:v>
                </c:pt>
                <c:pt idx="8">
                  <c:v>13</c:v>
                </c:pt>
                <c:pt idx="11">
                  <c:v>9</c:v>
                </c:pt>
                <c:pt idx="14">
                  <c:v>5</c:v>
                </c:pt>
              </c:numCache>
            </c:numRef>
          </c:val>
          <c:extLst>
            <c:ext xmlns:c16="http://schemas.microsoft.com/office/drawing/2014/chart" uri="{C3380CC4-5D6E-409C-BE32-E72D297353CC}">
              <c16:uniqueId val="{00000001-EDA4-46F4-AB20-8E0EBF4D83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1890</c:v>
                </c:pt>
                <c:pt idx="5">
                  <c:v>1933</c:v>
                </c:pt>
                <c:pt idx="8">
                  <c:v>2114</c:v>
                </c:pt>
                <c:pt idx="11">
                  <c:v>2418</c:v>
                </c:pt>
                <c:pt idx="14">
                  <c:v>2624</c:v>
                </c:pt>
              </c:numCache>
            </c:numRef>
          </c:val>
          <c:extLst>
            <c:ext xmlns:c16="http://schemas.microsoft.com/office/drawing/2014/chart" uri="{C3380CC4-5D6E-409C-BE32-E72D297353CC}">
              <c16:uniqueId val="{00000002-EDA4-46F4-AB20-8E0EBF4D83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A4-46F4-AB20-8E0EBF4D83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A4-46F4-AB20-8E0EBF4D83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A4-46F4-AB20-8E0EBF4D83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490</c:v>
                </c:pt>
                <c:pt idx="3">
                  <c:v>470</c:v>
                </c:pt>
                <c:pt idx="6">
                  <c:v>426</c:v>
                </c:pt>
                <c:pt idx="9">
                  <c:v>378</c:v>
                </c:pt>
                <c:pt idx="12">
                  <c:v>363</c:v>
                </c:pt>
              </c:numCache>
            </c:numRef>
          </c:val>
          <c:extLst>
            <c:ext xmlns:c16="http://schemas.microsoft.com/office/drawing/2014/chart" uri="{C3380CC4-5D6E-409C-BE32-E72D297353CC}">
              <c16:uniqueId val="{00000006-EDA4-46F4-AB20-8E0EBF4D83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129</c:v>
                </c:pt>
                <c:pt idx="3">
                  <c:v>127</c:v>
                </c:pt>
                <c:pt idx="6">
                  <c:v>159</c:v>
                </c:pt>
                <c:pt idx="9">
                  <c:v>240</c:v>
                </c:pt>
                <c:pt idx="12">
                  <c:v>236</c:v>
                </c:pt>
              </c:numCache>
            </c:numRef>
          </c:val>
          <c:extLst>
            <c:ext xmlns:c16="http://schemas.microsoft.com/office/drawing/2014/chart" uri="{C3380CC4-5D6E-409C-BE32-E72D297353CC}">
              <c16:uniqueId val="{00000007-EDA4-46F4-AB20-8E0EBF4D83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3227</c:v>
                </c:pt>
                <c:pt idx="3">
                  <c:v>3087</c:v>
                </c:pt>
                <c:pt idx="6">
                  <c:v>3015</c:v>
                </c:pt>
                <c:pt idx="9">
                  <c:v>2929</c:v>
                </c:pt>
                <c:pt idx="12">
                  <c:v>2828</c:v>
                </c:pt>
              </c:numCache>
            </c:numRef>
          </c:val>
          <c:extLst>
            <c:ext xmlns:c16="http://schemas.microsoft.com/office/drawing/2014/chart" uri="{C3380CC4-5D6E-409C-BE32-E72D297353CC}">
              <c16:uniqueId val="{00000008-EDA4-46F4-AB20-8E0EBF4D83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63</c:v>
                </c:pt>
                <c:pt idx="3">
                  <c:v>53</c:v>
                </c:pt>
                <c:pt idx="6">
                  <c:v>42</c:v>
                </c:pt>
                <c:pt idx="9">
                  <c:v>32</c:v>
                </c:pt>
                <c:pt idx="12">
                  <c:v>21</c:v>
                </c:pt>
              </c:numCache>
            </c:numRef>
          </c:val>
          <c:extLst>
            <c:ext xmlns:c16="http://schemas.microsoft.com/office/drawing/2014/chart" uri="{C3380CC4-5D6E-409C-BE32-E72D297353CC}">
              <c16:uniqueId val="{00000009-EDA4-46F4-AB20-8E0EBF4D83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4925</c:v>
                </c:pt>
                <c:pt idx="3">
                  <c:v>4809</c:v>
                </c:pt>
                <c:pt idx="6">
                  <c:v>4614</c:v>
                </c:pt>
                <c:pt idx="9">
                  <c:v>4333</c:v>
                </c:pt>
                <c:pt idx="12">
                  <c:v>3935</c:v>
                </c:pt>
              </c:numCache>
            </c:numRef>
          </c:val>
          <c:extLst>
            <c:ext xmlns:c16="http://schemas.microsoft.com/office/drawing/2014/chart" uri="{C3380CC4-5D6E-409C-BE32-E72D297353CC}">
              <c16:uniqueId val="{0000000A-EDA4-46F4-AB20-8E0EBF4D83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2522</c:v>
                </c:pt>
                <c:pt idx="2">
                  <c:v>#N/A</c:v>
                </c:pt>
                <c:pt idx="3">
                  <c:v>#N/A</c:v>
                </c:pt>
                <c:pt idx="4">
                  <c:v>2233</c:v>
                </c:pt>
                <c:pt idx="5">
                  <c:v>#N/A</c:v>
                </c:pt>
                <c:pt idx="6">
                  <c:v>#N/A</c:v>
                </c:pt>
                <c:pt idx="7">
                  <c:v>1876</c:v>
                </c:pt>
                <c:pt idx="8">
                  <c:v>#N/A</c:v>
                </c:pt>
                <c:pt idx="9">
                  <c:v>#N/A</c:v>
                </c:pt>
                <c:pt idx="10">
                  <c:v>1531</c:v>
                </c:pt>
                <c:pt idx="11">
                  <c:v>#N/A</c:v>
                </c:pt>
                <c:pt idx="12">
                  <c:v>#N/A</c:v>
                </c:pt>
                <c:pt idx="13">
                  <c:v>987</c:v>
                </c:pt>
                <c:pt idx="14">
                  <c:v>#N/A</c:v>
                </c:pt>
              </c:numCache>
            </c:numRef>
          </c:val>
          <c:smooth val="0"/>
          <c:extLst>
            <c:ext xmlns:c16="http://schemas.microsoft.com/office/drawing/2014/chart" uri="{C3380CC4-5D6E-409C-BE32-E72D297353CC}">
              <c16:uniqueId val="{0000000B-EDA4-46F4-AB20-8E0EBF4D83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1015</c:v>
                </c:pt>
                <c:pt idx="1">
                  <c:v>1015</c:v>
                </c:pt>
                <c:pt idx="2">
                  <c:v>1252</c:v>
                </c:pt>
              </c:numCache>
            </c:numRef>
          </c:val>
          <c:extLst>
            <c:ext xmlns:c16="http://schemas.microsoft.com/office/drawing/2014/chart" uri="{C3380CC4-5D6E-409C-BE32-E72D297353CC}">
              <c16:uniqueId val="{00000000-A143-4FBD-95CF-605CC3FA2B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461</c:v>
                </c:pt>
                <c:pt idx="1">
                  <c:v>421</c:v>
                </c:pt>
                <c:pt idx="2">
                  <c:v>343</c:v>
                </c:pt>
              </c:numCache>
            </c:numRef>
          </c:val>
          <c:extLst>
            <c:ext xmlns:c16="http://schemas.microsoft.com/office/drawing/2014/chart" uri="{C3380CC4-5D6E-409C-BE32-E72D297353CC}">
              <c16:uniqueId val="{00000001-A143-4FBD-95CF-605CC3FA2B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487</c:v>
                </c:pt>
                <c:pt idx="1">
                  <c:v>827</c:v>
                </c:pt>
                <c:pt idx="2">
                  <c:v>860</c:v>
                </c:pt>
              </c:numCache>
            </c:numRef>
          </c:val>
          <c:extLst>
            <c:ext xmlns:c16="http://schemas.microsoft.com/office/drawing/2014/chart" uri="{C3380CC4-5D6E-409C-BE32-E72D297353CC}">
              <c16:uniqueId val="{00000002-A143-4FBD-95CF-605CC3FA2B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年度からの大規模投資的事業（明治百年通りにぎわい創出事業）に係る地方債元利償還がピークを超えたことから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前年度と比較し微減となった</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○公営企業債の元利償還に対する繰入金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下水道事業分流式下水道に要する経費が削減となった</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○算入公債費等</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大規模投資的事業に充当した地方債の多くは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過疎対策事業債であり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これらの償還が終了するまでは算入公債費等も同水準が続く見込みである</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○今後の対応</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元利償還額がピークを超えたことから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緩やかにではあるが実質公債費率は減少していく見込みである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財政の健全性を維持するためにも</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借入と償還のバランスに留意し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計画的な事業執行を図っていく</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満期一括償還の地方債を発行していないため</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減債基金残高と減債基金積立相当額に該当する数値はなし</a:t>
          </a:r>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地方債元利償還がピーク期であることから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償還額が大きく地方債残高の減少率も同様となっている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令和元年度から着手した十和田湖和井内エリア整備事業の財源として</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地方債借入が続いているが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当面は償還額が大きいことから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将来負担比率は減少していくことが見込まれる</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公営企業債等繰入見込額については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下水道整備計画が令和５年度で終了となる予定であることから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繰入額も減少していく見込みである</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今後も地方債の発行や公営企業繰入見込額の動向に注視し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町税や地方交付税の変動に対応し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安定的な財政運営を堅持していくため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継続して基金の積み増しを行っていく</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秋田県小坂町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財政調整基金を始め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財政調整や地方債への充当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公共施設の改修経費などのために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公債費や公共施設の維持補修・改修経費の増加が見込まれ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各基金を取り崩しての財政運営が必要となることから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経常経費の一層の削減が必要であり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歳計剰余金が発生する年度においては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その他特定目的基金を含め積み増しを行っていく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①公共施設等総合管理基金：公共施設の長寿命化のための維持補修や改修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除却費に充当する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②未来創生基金：第６次小坂町総合計画の基本理念に基づいたまちづくり事業の推進に役立てる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ふるさと納税寄附金も本基金へ積み立てている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③康楽館運営基金：康楽館を後世に保存し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多目的な利用により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地域の活性化に役立てる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④中小企業従業員退職金等共済基金：中小企業従業員退職金等共済制度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⑤新総合教育エリア振興基金：小坂町新総合教育エリア構想に基づき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小･中･高の連携を図るとともに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地域振興に繋がる事業に役立てる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①今後の公共施設管理に備え積み立てを行った。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②ふるさと納税寄附による積み立てを行った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④退職給付のため取り崩しを行った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⑤学校設備改修のため取り崩しを行った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目標額である５億円に達したことから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次年度以降計画的に長寿命化に向けて財源充当をしていく予定である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未来創生基金については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１億円を超過したことから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子育て支援を中心とした政策的予算に重点配分をしていく予定である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十和田湖和井内エリア整備事業をはじめとした財源調整のため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法人税割収入を要因とした町税収入が大きく増加したことから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町税収入の大幅増加により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基準財政収入額も増加となることから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普通交付税額の減額が見込まれる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法人税割収入の増加は一時的なものであることから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安定的な財政運を維持するため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積み増しをおこない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災害等不測の事態に備えるとともに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各種財政指標に影響を与えることがないよう現状水準の残高の維持をめざしていく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億円程度を維持できるように考えている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地方債の定期償還の財源として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百万円の積み立てをおこなった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大規模投資的事業（明治百年通りにぎわい創出事業等）に係る財源の多くは地方債であり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公債費が高い水準で推移している状況にある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当面は公債費負担の軽減を図るため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取り崩しを継続していく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4,688
4,643
201.70
5,265,117
5,024,404
90,314
2,976,608
3,934,586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財政力指数の分母である基準財政需要額においては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380</a:t>
          </a:r>
          <a:r>
            <a:rPr kumimoji="1" lang="ja-JP" altLang="en-US" sz="1300">
              <a:latin typeface="ＭＳ Ｐゴシック" panose="020B0600070205080204" pitchFamily="50" charset="-128"/>
              <a:ea typeface="ＭＳ Ｐゴシック" panose="020B0600070205080204" pitchFamily="50" charset="-128"/>
            </a:rPr>
            <a:t>千円の減となったものの同水準となった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分子である基準財政収入額においては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法人税割収入が前年度比</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％の大幅増となった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これは基幹産業の一つである非鉄金属製錬業において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金価格の高騰や円安に伴う好況によるもので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これらにより財政力指数は前年度から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今後も地方税の収納率向上や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観光振興と地場産業の振興による税収の確保を行うとともに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さらなる行財政改革の実施により歳出の抑制に努める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9058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83958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経常収支比率の分子である経常経費充当一般財源等においては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の減であり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人件費における退職手当負担金が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利率の変更や退職者数の減少などにより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百万円減少したことが主な要因である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分母においては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基幹産業である非鉄金属製錬業の好況により法人税割収入の増加などにより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これらにより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経常収支比率は前年度から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法人税割収入の増加は金価格や円安による一時的な要因であることから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事業の峻別により予算規模を見直し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経常経費の削減を図っていく</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24765</xdr:rowOff>
    </xdr:from>
    <xdr:to>
      <xdr:col>23</xdr:col>
      <xdr:colOff>133350</xdr:colOff>
      <xdr:row>65</xdr:row>
      <xdr:rowOff>85090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6901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116459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2934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116459</xdr:rowOff>
    </xdr:from>
    <xdr:to>
      <xdr:col>15</xdr:col>
      <xdr:colOff>82550</xdr:colOff>
      <xdr:row>67</xdr:row>
      <xdr:rowOff>10033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60709"/>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10033</xdr:rowOff>
    </xdr:from>
    <xdr:to>
      <xdr:col>11</xdr:col>
      <xdr:colOff>31750</xdr:colOff>
      <xdr:row>67</xdr:row>
      <xdr:rowOff>87249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49718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111506</xdr:rowOff>
    </xdr:from>
    <xdr:to>
      <xdr:col>11</xdr:col>
      <xdr:colOff>82550</xdr:colOff>
      <xdr:row>66</xdr:row>
      <xdr:rowOff>41656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51833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2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42181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1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145415</xdr:rowOff>
    </xdr:from>
    <xdr:to>
      <xdr:col>23</xdr:col>
      <xdr:colOff>184150</xdr:colOff>
      <xdr:row>65</xdr:row>
      <xdr:rowOff>75565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117492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65659</xdr:rowOff>
    </xdr:from>
    <xdr:to>
      <xdr:col>15</xdr:col>
      <xdr:colOff>133350</xdr:colOff>
      <xdr:row>65</xdr:row>
      <xdr:rowOff>167259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152036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9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130683</xdr:rowOff>
    </xdr:from>
    <xdr:to>
      <xdr:col>11</xdr:col>
      <xdr:colOff>82550</xdr:colOff>
      <xdr:row>67</xdr:row>
      <xdr:rowOff>60833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45610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3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36449</xdr:rowOff>
    </xdr:from>
    <xdr:to>
      <xdr:col>7</xdr:col>
      <xdr:colOff>31750</xdr:colOff>
      <xdr:row>67</xdr:row>
      <xdr:rowOff>138049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122826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60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類似団体平均を下回っているものの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14,347</a:t>
          </a:r>
          <a:r>
            <a:rPr kumimoji="1" lang="ja-JP" altLang="en-US" sz="1300">
              <a:latin typeface="ＭＳ Ｐゴシック" panose="020B0600070205080204" pitchFamily="50" charset="-128"/>
              <a:ea typeface="ＭＳ Ｐゴシック" panose="020B0600070205080204" pitchFamily="50" charset="-128"/>
            </a:rPr>
            <a:t>円増加した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人口が減少したこと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会計年度任用職員人件費（期末手当）や維持補修費における道路維持管理費が増加したほか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伐採や植栽維持管理経費が集中した年度であったことが主な要因である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類似団体と比べ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観光関連施設や公営住宅などの公共施設数が多く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公共施設の適正管理に努めるとともに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小坂町定員管理計画に基づく人件費の抑制と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事務事業の見直しによる物件費の削減を図っていく</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138912</xdr:rowOff>
    </xdr:from>
    <xdr:to>
      <xdr:col>23</xdr:col>
      <xdr:colOff>133350</xdr:colOff>
      <xdr:row>81</xdr:row>
      <xdr:rowOff>145836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26362"/>
          <a:ext cx="8382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126750</xdr:rowOff>
    </xdr:from>
    <xdr:to>
      <xdr:col>19</xdr:col>
      <xdr:colOff>133350</xdr:colOff>
      <xdr:row>81</xdr:row>
      <xdr:rowOff>138912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4200"/>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122918</xdr:rowOff>
    </xdr:from>
    <xdr:to>
      <xdr:col>15</xdr:col>
      <xdr:colOff>82550</xdr:colOff>
      <xdr:row>81</xdr:row>
      <xdr:rowOff>126750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0368"/>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119031</xdr:rowOff>
    </xdr:from>
    <xdr:to>
      <xdr:col>11</xdr:col>
      <xdr:colOff>31750</xdr:colOff>
      <xdr:row>81</xdr:row>
      <xdr:rowOff>122918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648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62108</xdr:rowOff>
    </xdr:from>
    <xdr:to>
      <xdr:col>11</xdr:col>
      <xdr:colOff>82550</xdr:colOff>
      <xdr:row>81</xdr:row>
      <xdr:rowOff>163708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58517</xdr:rowOff>
    </xdr:from>
    <xdr:to>
      <xdr:col>7</xdr:col>
      <xdr:colOff>31750</xdr:colOff>
      <xdr:row>81</xdr:row>
      <xdr:rowOff>160117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170294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95036</xdr:rowOff>
    </xdr:from>
    <xdr:to>
      <xdr:col>23</xdr:col>
      <xdr:colOff>184150</xdr:colOff>
      <xdr:row>82</xdr:row>
      <xdr:rowOff>25186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16313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88112</xdr:rowOff>
    </xdr:from>
    <xdr:to>
      <xdr:col>19</xdr:col>
      <xdr:colOff>184150</xdr:colOff>
      <xdr:row>82</xdr:row>
      <xdr:rowOff>18262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28439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4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75950</xdr:rowOff>
    </xdr:from>
    <xdr:to>
      <xdr:col>15</xdr:col>
      <xdr:colOff>133350</xdr:colOff>
      <xdr:row>82</xdr:row>
      <xdr:rowOff>6100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72118</xdr:rowOff>
    </xdr:from>
    <xdr:to>
      <xdr:col>11</xdr:col>
      <xdr:colOff>82550</xdr:colOff>
      <xdr:row>82</xdr:row>
      <xdr:rowOff>2268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158495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4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68231</xdr:rowOff>
    </xdr:from>
    <xdr:to>
      <xdr:col>7</xdr:col>
      <xdr:colOff>31750</xdr:colOff>
      <xdr:row>81</xdr:row>
      <xdr:rowOff>169831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154608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4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類似団体平均を下回っている</a:t>
          </a:r>
          <a:r>
            <a:rPr kumimoji="1" lang="en-US" altLang="ja-JP"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県内市町村や類似団体･地域状況等を踏まえ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給与の適正化に努める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133773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221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77470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87</xdr:row>
      <xdr:rowOff>123189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82217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155363</xdr:rowOff>
    </xdr:from>
    <xdr:to>
      <xdr:col>73</xdr:col>
      <xdr:colOff>44450</xdr:colOff>
      <xdr:row>87</xdr:row>
      <xdr:rowOff>85513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70290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87</xdr:row>
      <xdr:rowOff>123189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97499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99500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xdr:rowOff>
    </xdr:from>
    <xdr:to>
      <xdr:col>64</xdr:col>
      <xdr:colOff>152400</xdr:colOff>
      <xdr:row>87</xdr:row>
      <xdr:rowOff>109643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普通会計における職員数は前年度比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名の減となり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人減少した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人口減少により自治体規模は減少していくことが予想されるため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小坂町定員管理計画に基づき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適切な定員管理に努める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75261</xdr:rowOff>
    </xdr:from>
    <xdr:to>
      <xdr:col>81</xdr:col>
      <xdr:colOff>44450</xdr:colOff>
      <xdr:row>59</xdr:row>
      <xdr:rowOff>82098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190811"/>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78479</xdr:rowOff>
    </xdr:from>
    <xdr:to>
      <xdr:col>77</xdr:col>
      <xdr:colOff>44450</xdr:colOff>
      <xdr:row>59</xdr:row>
      <xdr:rowOff>82098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9402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78479</xdr:rowOff>
    </xdr:from>
    <xdr:to>
      <xdr:col>72</xdr:col>
      <xdr:colOff>203200</xdr:colOff>
      <xdr:row>59</xdr:row>
      <xdr:rowOff>79149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194029"/>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66414</xdr:rowOff>
    </xdr:from>
    <xdr:to>
      <xdr:col>68</xdr:col>
      <xdr:colOff>152400</xdr:colOff>
      <xdr:row>59</xdr:row>
      <xdr:rowOff>79149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81964"/>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9179</xdr:rowOff>
    </xdr:from>
    <xdr:to>
      <xdr:col>68</xdr:col>
      <xdr:colOff>203200</xdr:colOff>
      <xdr:row>59</xdr:row>
      <xdr:rowOff>110779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2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120956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8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8777</xdr:rowOff>
    </xdr:from>
    <xdr:to>
      <xdr:col>64</xdr:col>
      <xdr:colOff>152400</xdr:colOff>
      <xdr:row>59</xdr:row>
      <xdr:rowOff>110377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2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120554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89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24461</xdr:rowOff>
    </xdr:from>
    <xdr:to>
      <xdr:col>81</xdr:col>
      <xdr:colOff>95250</xdr:colOff>
      <xdr:row>59</xdr:row>
      <xdr:rowOff>126061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117188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31298</xdr:rowOff>
    </xdr:from>
    <xdr:to>
      <xdr:col>77</xdr:col>
      <xdr:colOff>95250</xdr:colOff>
      <xdr:row>59</xdr:row>
      <xdr:rowOff>132898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143075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1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27679</xdr:rowOff>
    </xdr:from>
    <xdr:to>
      <xdr:col>73</xdr:col>
      <xdr:colOff>44450</xdr:colOff>
      <xdr:row>59</xdr:row>
      <xdr:rowOff>129279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4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139456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1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28349</xdr:rowOff>
    </xdr:from>
    <xdr:to>
      <xdr:col>68</xdr:col>
      <xdr:colOff>203200</xdr:colOff>
      <xdr:row>59</xdr:row>
      <xdr:rowOff>129949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114726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3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15614</xdr:rowOff>
    </xdr:from>
    <xdr:to>
      <xdr:col>64</xdr:col>
      <xdr:colOff>152400</xdr:colOff>
      <xdr:row>59</xdr:row>
      <xdr:rowOff>117214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101991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21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年度からの大規模投資的事業（明治百年通りにぎわい創出事業等）に係る元利償還のピーク期にあり公債費が高い水準にある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実質公債費比率算定の分母となる普通交付税額および臨時財政対策債発行可能額が減少となったが</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分子となる元利償還金の減少幅が分母の減少幅を上回ったことにより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単年度実質公債費比率が減少し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％の減となった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元利償還の高推移は令和６年度まで続く見込みであること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また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十和田湖和井内エリア整備事業に令和元年度から着手していることから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当面は高い水準で比率が推移していくことが予想される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地方債の償還額と地方債新規発行のバランスに注意し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健全な財政運営に努める</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25823</xdr:rowOff>
    </xdr:from>
    <xdr:to>
      <xdr:col>81</xdr:col>
      <xdr:colOff>44450</xdr:colOff>
      <xdr:row>45</xdr:row>
      <xdr:rowOff>98213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7410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98213</xdr:rowOff>
    </xdr:from>
    <xdr:to>
      <xdr:col>77</xdr:col>
      <xdr:colOff>44450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8134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130387</xdr:rowOff>
    </xdr:from>
    <xdr:to>
      <xdr:col>72</xdr:col>
      <xdr:colOff>203200</xdr:colOff>
      <xdr:row>45</xdr:row>
      <xdr:rowOff>154517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8456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57996</xdr:rowOff>
    </xdr:from>
    <xdr:to>
      <xdr:col>68</xdr:col>
      <xdr:colOff>152400</xdr:colOff>
      <xdr:row>45</xdr:row>
      <xdr:rowOff>130387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7732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150723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146473</xdr:rowOff>
    </xdr:from>
    <xdr:to>
      <xdr:col>81</xdr:col>
      <xdr:colOff>95250</xdr:colOff>
      <xdr:row>45</xdr:row>
      <xdr:rowOff>76623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42350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5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47413</xdr:rowOff>
    </xdr:from>
    <xdr:to>
      <xdr:col>77</xdr:col>
      <xdr:colOff>95250</xdr:colOff>
      <xdr:row>45</xdr:row>
      <xdr:rowOff>149013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133790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84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103717</xdr:rowOff>
    </xdr:from>
    <xdr:to>
      <xdr:col>73</xdr:col>
      <xdr:colOff>44450</xdr:colOff>
      <xdr:row>46</xdr:row>
      <xdr:rowOff>33867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46</xdr:row>
      <xdr:rowOff>18644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79587</xdr:rowOff>
    </xdr:from>
    <xdr:to>
      <xdr:col>68</xdr:col>
      <xdr:colOff>203200</xdr:colOff>
      <xdr:row>46</xdr:row>
      <xdr:rowOff>9737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165964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7196</xdr:rowOff>
    </xdr:from>
    <xdr:to>
      <xdr:col>64</xdr:col>
      <xdr:colOff>152400</xdr:colOff>
      <xdr:row>45</xdr:row>
      <xdr:rowOff>108796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93573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年度にかけて実施した大規模投資的事業（明治百年通りにぎわい創出事業等）に係る元利償還のピーク期にあり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地方債の新規発行額を上回ったことにより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地方債残高が減少し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％減少した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道の駅整備を中心とした十和田湖和井内エリア整備事業の着手に伴う地方債借入が続いていることから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優先度の高い事業を峻別し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地方債新規発行の抑制を図るとともに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基金残高の確保に努める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150283</xdr:rowOff>
    </xdr:from>
    <xdr:to>
      <xdr:col>81</xdr:col>
      <xdr:colOff>44450</xdr:colOff>
      <xdr:row>18</xdr:row>
      <xdr:rowOff>90241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93483"/>
          <a:ext cx="838200" cy="28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90241</xdr:rowOff>
    </xdr:from>
    <xdr:to>
      <xdr:col>77</xdr:col>
      <xdr:colOff>44450</xdr:colOff>
      <xdr:row>20</xdr:row>
      <xdr:rowOff>40922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176341"/>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40922</xdr:rowOff>
    </xdr:from>
    <xdr:to>
      <xdr:col>72</xdr:col>
      <xdr:colOff>203200</xdr:colOff>
      <xdr:row>21</xdr:row>
      <xdr:rowOff>160373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469922"/>
          <a:ext cx="889000" cy="29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160373</xdr:rowOff>
    </xdr:from>
    <xdr:to>
      <xdr:col>68</xdr:col>
      <xdr:colOff>152400</xdr:colOff>
      <xdr:row>22</xdr:row>
      <xdr:rowOff>135043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760823"/>
          <a:ext cx="889000" cy="1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99483</xdr:rowOff>
    </xdr:from>
    <xdr:to>
      <xdr:col>81</xdr:col>
      <xdr:colOff>95250</xdr:colOff>
      <xdr:row>17</xdr:row>
      <xdr:rowOff>29633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71560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39441</xdr:rowOff>
    </xdr:from>
    <xdr:to>
      <xdr:col>77</xdr:col>
      <xdr:colOff>95250</xdr:colOff>
      <xdr:row>18</xdr:row>
      <xdr:rowOff>141041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125818</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211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161572</xdr:rowOff>
    </xdr:from>
    <xdr:to>
      <xdr:col>73</xdr:col>
      <xdr:colOff>44450</xdr:colOff>
      <xdr:row>20</xdr:row>
      <xdr:rowOff>91722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4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76499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50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109573</xdr:rowOff>
    </xdr:from>
    <xdr:to>
      <xdr:col>68</xdr:col>
      <xdr:colOff>203200</xdr:colOff>
      <xdr:row>22</xdr:row>
      <xdr:rowOff>39723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7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24500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7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84243</xdr:rowOff>
    </xdr:from>
    <xdr:to>
      <xdr:col>64</xdr:col>
      <xdr:colOff>152400</xdr:colOff>
      <xdr:row>23</xdr:row>
      <xdr:rowOff>14393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170620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4,688
4,643
201.70
5,265,117
5,024,404
90,314
2,976,608
3,934,586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会計年度任用職員に係る期末手当等が前年度から増加したものの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退職手当負担金利率の減少などがその要因である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定年延長により退職者数が鈍化していくことから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小坂町定員管理計画に基づいた職員定数の適正化･平準化を図り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人件費の抑制を努めていく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325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96520</xdr:rowOff>
    </xdr:from>
    <xdr:to>
      <xdr:col>19</xdr:col>
      <xdr:colOff>187325</xdr:colOff>
      <xdr:row>35</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7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157480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8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2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45720</xdr:rowOff>
    </xdr:from>
    <xdr:to>
      <xdr:col>20</xdr:col>
      <xdr:colOff>38100</xdr:colOff>
      <xdr:row>35</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106680</xdr:rowOff>
    </xdr:from>
    <xdr:to>
      <xdr:col>15</xdr:col>
      <xdr:colOff>149225</xdr:colOff>
      <xdr:row>36</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xdr:rowOff>
    </xdr:from>
    <xdr:to>
      <xdr:col>6</xdr:col>
      <xdr:colOff>171450</xdr:colOff>
      <xdr:row>36</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物価高騰の影響により光熱水費の上昇があったものの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公共施設に係る維持管理経費の削減により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物件費全体としては前年度から減少となった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類似団体と比較し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公共施設数が多く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管理経費が固定化･硬直化していることから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小坂町公共施設等総合管理計画に基づき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集約化･複合化･除却を進め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維持管理経費のさらなる削減に努める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39370</xdr:rowOff>
    </xdr:from>
    <xdr:to>
      <xdr:col>82</xdr:col>
      <xdr:colOff>107950</xdr:colOff>
      <xdr:row>16</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82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62230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17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1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85090</xdr:rowOff>
    </xdr:from>
    <xdr:to>
      <xdr:col>69</xdr:col>
      <xdr:colOff>92075</xdr:colOff>
      <xdr:row>16</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28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160020</xdr:rowOff>
    </xdr:from>
    <xdr:to>
      <xdr:col>69</xdr:col>
      <xdr:colOff>142875</xdr:colOff>
      <xdr:row>16</xdr:row>
      <xdr:rowOff>90170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3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100347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160020</xdr:rowOff>
    </xdr:from>
    <xdr:to>
      <xdr:col>82</xdr:col>
      <xdr:colOff>158750</xdr:colOff>
      <xdr:row>16</xdr:row>
      <xdr:rowOff>90170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132097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xdr:rowOff>
    </xdr:from>
    <xdr:to>
      <xdr:col>78</xdr:col>
      <xdr:colOff>120650</xdr:colOff>
      <xdr:row>16</xdr:row>
      <xdr:rowOff>113030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97807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4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34290</xdr:rowOff>
    </xdr:from>
    <xdr:to>
      <xdr:col>65</xdr:col>
      <xdr:colOff>53975</xdr:colOff>
      <xdr:row>16</xdr:row>
      <xdr:rowOff>135890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民生費における更生医療給付費や障害者自立支援給付費が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対象者やサービス利用量の減少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などがその要因である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高齢者人口においても減少傾向にあることから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今後も扶助費全体が減少していくと見込んでいる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介護予防事業や健康増進事業の効果的な実施により扶助費の抑制を図っていく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13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58</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5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59</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052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　その他に係る経常収支比率は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維持補修費において</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伐採や道路維持等の経費が増加したほか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繰出金においては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後期高齢者医療特別会計への給付費の増加や</a:t>
          </a:r>
          <a:r>
            <a:rPr kumimoji="1" lang="en-US" altLang="ja-JP" sz="1200">
              <a:latin typeface="ＭＳ Ｐゴシック" panose="020B0600070205080204" pitchFamily="50" charset="-128"/>
              <a:ea typeface="ＭＳ Ｐゴシック" panose="020B0600070205080204" pitchFamily="50" charset="-128"/>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水道事業会計への高料金対策分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などの増加などがその要因である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Ｐゴシック" panose="020B0600070205080204" pitchFamily="50" charset="-128"/>
              <a:ea typeface="ＭＳ Ｐゴシック" panose="020B0600070205080204" pitchFamily="50" charset="-128"/>
            </a:rPr>
            <a:t>保有する公共施設数が類似団体と比べ多いことから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維持補修費の平準化や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公営企業会計における独立採算の原則に基づく料金の見直し等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徹底した経営改善を求め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普通会計負担額減少を図っていく</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1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09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96520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8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144780</xdr:rowOff>
    </xdr:from>
    <xdr:to>
      <xdr:col>69</xdr:col>
      <xdr:colOff>142875</xdr:colOff>
      <xdr:row>59</xdr:row>
      <xdr:rowOff>74930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85107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45720</xdr:rowOff>
    </xdr:from>
    <xdr:to>
      <xdr:col>65</xdr:col>
      <xdr:colOff>53975</xdr:colOff>
      <xdr:row>60</xdr:row>
      <xdr:rowOff>147320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132097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地域活性化や過疎対策など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地域課題に応じた町単独補助金の執行が増えてきていることから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定期的に補助金審査会において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補助の適性を審査し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長期･固定化されている補助金の費用対効果を検証の上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経費の削減に努める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110998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110998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317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37</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年度からの大規模投資的事業（明治百年通りにぎわい創出事業等）に係る元利償還がピーク期を迎え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高い水準が続いているものの、基準財政収入額の増加により減少となった。今後は元利償還のピークを超えたことにより数値は減少していく見込みである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令和元年度から着した十和田湖和井内エリア整備事業に伴う地方債借入があることから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優先度の高い事業を峻別し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公債費の抑制に努める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57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838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85089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33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86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17797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人件費における退職金負担金の減少と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物件費における施設等管理経費の減少が主な要因である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しかし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公共施設の維持管理経費が硬直化しているほか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地域振興や移住定住施策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子育て支援関連の町単独補助の実施により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補助費が増加傾向にある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各種事業の効果検証を十分に行い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予算の重点化を図り経常経費の削減に努めていく</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71482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8580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78</xdr:row>
      <xdr:rowOff>71482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444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71482</xdr:rowOff>
    </xdr:from>
    <xdr:to>
      <xdr:col>73</xdr:col>
      <xdr:colOff>180975</xdr:colOff>
      <xdr:row>80</xdr:row>
      <xdr:rowOff>2902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4458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2902</xdr:rowOff>
    </xdr:from>
    <xdr:to>
      <xdr:col>69</xdr:col>
      <xdr:colOff>92075</xdr:colOff>
      <xdr:row>80</xdr:row>
      <xdr:rowOff>91077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718902"/>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2721</xdr:rowOff>
    </xdr:from>
    <xdr:to>
      <xdr:col>69</xdr:col>
      <xdr:colOff>142875</xdr:colOff>
      <xdr:row>79</xdr:row>
      <xdr:rowOff>104321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114498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20682</xdr:rowOff>
    </xdr:from>
    <xdr:to>
      <xdr:col>78</xdr:col>
      <xdr:colOff>120650</xdr:colOff>
      <xdr:row>78</xdr:row>
      <xdr:rowOff>122282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107059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8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20682</xdr:rowOff>
    </xdr:from>
    <xdr:to>
      <xdr:col>74</xdr:col>
      <xdr:colOff>31750</xdr:colOff>
      <xdr:row>78</xdr:row>
      <xdr:rowOff>122282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107059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123552</xdr:rowOff>
    </xdr:from>
    <xdr:to>
      <xdr:col>69</xdr:col>
      <xdr:colOff>142875</xdr:colOff>
      <xdr:row>80</xdr:row>
      <xdr:rowOff>53702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38479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5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40277</xdr:rowOff>
    </xdr:from>
    <xdr:to>
      <xdr:col>65</xdr:col>
      <xdr:colOff>53975</xdr:colOff>
      <xdr:row>80</xdr:row>
      <xdr:rowOff>141877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126654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17417</xdr:rowOff>
    </xdr:from>
    <xdr:to>
      <xdr:col>29</xdr:col>
      <xdr:colOff>127000</xdr:colOff>
      <xdr:row>19</xdr:row>
      <xdr:rowOff>31175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22592"/>
          <a:ext cx="647700" cy="13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31175</xdr:rowOff>
    </xdr:from>
    <xdr:to>
      <xdr:col>26</xdr:col>
      <xdr:colOff>50800</xdr:colOff>
      <xdr:row>19</xdr:row>
      <xdr:rowOff>35720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36350"/>
          <a:ext cx="698500" cy="4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35720</xdr:rowOff>
    </xdr:from>
    <xdr:to>
      <xdr:col>22</xdr:col>
      <xdr:colOff>114300</xdr:colOff>
      <xdr:row>19</xdr:row>
      <xdr:rowOff>39281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40895"/>
          <a:ext cx="698500" cy="3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39281</xdr:rowOff>
    </xdr:from>
    <xdr:to>
      <xdr:col>18</xdr:col>
      <xdr:colOff>177800</xdr:colOff>
      <xdr:row>19</xdr:row>
      <xdr:rowOff>48005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44456"/>
          <a:ext cx="698500" cy="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9035</xdr:rowOff>
    </xdr:from>
    <xdr:to>
      <xdr:col>19</xdr:col>
      <xdr:colOff>38100</xdr:colOff>
      <xdr:row>19</xdr:row>
      <xdr:rowOff>110635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314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95412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40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15250</xdr:rowOff>
    </xdr:from>
    <xdr:to>
      <xdr:col>15</xdr:col>
      <xdr:colOff>101600</xdr:colOff>
      <xdr:row>19</xdr:row>
      <xdr:rowOff>116850</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320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101627</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40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138067</xdr:rowOff>
    </xdr:from>
    <xdr:to>
      <xdr:col>29</xdr:col>
      <xdr:colOff>177800</xdr:colOff>
      <xdr:row>19</xdr:row>
      <xdr:rowOff>68217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7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46644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8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151825</xdr:rowOff>
    </xdr:from>
    <xdr:to>
      <xdr:col>26</xdr:col>
      <xdr:colOff>101600</xdr:colOff>
      <xdr:row>19</xdr:row>
      <xdr:rowOff>81975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8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66752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7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156370</xdr:rowOff>
    </xdr:from>
    <xdr:to>
      <xdr:col>22</xdr:col>
      <xdr:colOff>165100</xdr:colOff>
      <xdr:row>19</xdr:row>
      <xdr:rowOff>86520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9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71297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7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159931</xdr:rowOff>
    </xdr:from>
    <xdr:to>
      <xdr:col>19</xdr:col>
      <xdr:colOff>38100</xdr:colOff>
      <xdr:row>19</xdr:row>
      <xdr:rowOff>90081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9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100258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06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168655</xdr:rowOff>
    </xdr:from>
    <xdr:to>
      <xdr:col>15</xdr:col>
      <xdr:colOff>101600</xdr:colOff>
      <xdr:row>19</xdr:row>
      <xdr:rowOff>98805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108982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07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286003</xdr:rowOff>
    </xdr:from>
    <xdr:to>
      <xdr:col>29</xdr:col>
      <xdr:colOff>127000</xdr:colOff>
      <xdr:row>35</xdr:row>
      <xdr:rowOff>292754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96353"/>
          <a:ext cx="6477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275727</xdr:rowOff>
    </xdr:from>
    <xdr:to>
      <xdr:col>26</xdr:col>
      <xdr:colOff>50800</xdr:colOff>
      <xdr:row>35</xdr:row>
      <xdr:rowOff>286003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86077"/>
          <a:ext cx="698500" cy="10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275727</xdr:rowOff>
    </xdr:from>
    <xdr:to>
      <xdr:col>22</xdr:col>
      <xdr:colOff>114300</xdr:colOff>
      <xdr:row>35</xdr:row>
      <xdr:rowOff>300530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86077"/>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300530</xdr:rowOff>
    </xdr:from>
    <xdr:to>
      <xdr:col>18</xdr:col>
      <xdr:colOff>177800</xdr:colOff>
      <xdr:row>35</xdr:row>
      <xdr:rowOff>307110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0880"/>
          <a:ext cx="6985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52010</xdr:rowOff>
    </xdr:from>
    <xdr:to>
      <xdr:col>19</xdr:col>
      <xdr:colOff>38100</xdr:colOff>
      <xdr:row>36</xdr:row>
      <xdr:rowOff>153610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5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138387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55073</xdr:rowOff>
    </xdr:from>
    <xdr:to>
      <xdr:col>15</xdr:col>
      <xdr:colOff>101600</xdr:colOff>
      <xdr:row>36</xdr:row>
      <xdr:rowOff>156673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8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141450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241954</xdr:rowOff>
    </xdr:from>
    <xdr:to>
      <xdr:col>29</xdr:col>
      <xdr:colOff>177800</xdr:colOff>
      <xdr:row>36</xdr:row>
      <xdr:rowOff>654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2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87031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235203</xdr:rowOff>
    </xdr:from>
    <xdr:to>
      <xdr:col>26</xdr:col>
      <xdr:colOff>101600</xdr:colOff>
      <xdr:row>35</xdr:row>
      <xdr:rowOff>336803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5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4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224927</xdr:rowOff>
    </xdr:from>
    <xdr:to>
      <xdr:col>22</xdr:col>
      <xdr:colOff>165100</xdr:colOff>
      <xdr:row>35</xdr:row>
      <xdr:rowOff>326527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35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0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249730</xdr:rowOff>
    </xdr:from>
    <xdr:to>
      <xdr:col>19</xdr:col>
      <xdr:colOff>38100</xdr:colOff>
      <xdr:row>36</xdr:row>
      <xdr:rowOff>8430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18607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256310</xdr:rowOff>
    </xdr:from>
    <xdr:to>
      <xdr:col>15</xdr:col>
      <xdr:colOff>101600</xdr:colOff>
      <xdr:row>36</xdr:row>
      <xdr:rowOff>15010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4,688
4,643
201.70
5,265,117
5,024,404
90,314
2,976,608
3,934,586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25477</xdr:rowOff>
    </xdr:from>
    <xdr:to>
      <xdr:col>24</xdr:col>
      <xdr:colOff>63500</xdr:colOff>
      <xdr:row>38</xdr:row>
      <xdr:rowOff>33300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540577"/>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25191</xdr:rowOff>
    </xdr:from>
    <xdr:to>
      <xdr:col>19</xdr:col>
      <xdr:colOff>177800</xdr:colOff>
      <xdr:row>38</xdr:row>
      <xdr:rowOff>25477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540291"/>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25191</xdr:rowOff>
    </xdr:from>
    <xdr:to>
      <xdr:col>15</xdr:col>
      <xdr:colOff>50800</xdr:colOff>
      <xdr:row>38</xdr:row>
      <xdr:rowOff>47279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40291"/>
          <a:ext cx="8890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47279</xdr:rowOff>
    </xdr:from>
    <xdr:to>
      <xdr:col>10</xdr:col>
      <xdr:colOff>114300</xdr:colOff>
      <xdr:row>38</xdr:row>
      <xdr:rowOff>54919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62379"/>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22998</xdr:rowOff>
    </xdr:from>
    <xdr:to>
      <xdr:col>10</xdr:col>
      <xdr:colOff>165100</xdr:colOff>
      <xdr:row>38</xdr:row>
      <xdr:rowOff>124598</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53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115725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63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28756</xdr:rowOff>
    </xdr:from>
    <xdr:to>
      <xdr:col>6</xdr:col>
      <xdr:colOff>38100</xdr:colOff>
      <xdr:row>38</xdr:row>
      <xdr:rowOff>130356</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54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121483</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63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153950</xdr:rowOff>
    </xdr:from>
    <xdr:to>
      <xdr:col>24</xdr:col>
      <xdr:colOff>114300</xdr:colOff>
      <xdr:row>38</xdr:row>
      <xdr:rowOff>84100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68877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1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146127</xdr:rowOff>
    </xdr:from>
    <xdr:to>
      <xdr:col>20</xdr:col>
      <xdr:colOff>38100</xdr:colOff>
      <xdr:row>38</xdr:row>
      <xdr:rowOff>76277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67404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8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145841</xdr:rowOff>
    </xdr:from>
    <xdr:to>
      <xdr:col>15</xdr:col>
      <xdr:colOff>101600</xdr:colOff>
      <xdr:row>38</xdr:row>
      <xdr:rowOff>75991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67118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8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167929</xdr:rowOff>
    </xdr:from>
    <xdr:to>
      <xdr:col>10</xdr:col>
      <xdr:colOff>165100</xdr:colOff>
      <xdr:row>38</xdr:row>
      <xdr:rowOff>98079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1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114606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28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4119</xdr:rowOff>
    </xdr:from>
    <xdr:to>
      <xdr:col>6</xdr:col>
      <xdr:colOff>38100</xdr:colOff>
      <xdr:row>38</xdr:row>
      <xdr:rowOff>105719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122246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29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112231</xdr:rowOff>
    </xdr:from>
    <xdr:to>
      <xdr:col>24</xdr:col>
      <xdr:colOff>63500</xdr:colOff>
      <xdr:row>58</xdr:row>
      <xdr:rowOff>113581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56331"/>
          <a:ext cx="8382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113581</xdr:rowOff>
    </xdr:from>
    <xdr:to>
      <xdr:col>19</xdr:col>
      <xdr:colOff>177800</xdr:colOff>
      <xdr:row>58</xdr:row>
      <xdr:rowOff>130195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7681"/>
          <a:ext cx="889000" cy="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126390</xdr:rowOff>
    </xdr:from>
    <xdr:to>
      <xdr:col>15</xdr:col>
      <xdr:colOff>50800</xdr:colOff>
      <xdr:row>58</xdr:row>
      <xdr:rowOff>130195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70490"/>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126390</xdr:rowOff>
    </xdr:from>
    <xdr:to>
      <xdr:col>10</xdr:col>
      <xdr:colOff>114300</xdr:colOff>
      <xdr:row>58</xdr:row>
      <xdr:rowOff>132314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0490"/>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68345</xdr:rowOff>
    </xdr:from>
    <xdr:to>
      <xdr:col>10</xdr:col>
      <xdr:colOff>165100</xdr:colOff>
      <xdr:row>58</xdr:row>
      <xdr:rowOff>169945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15022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8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72437</xdr:rowOff>
    </xdr:from>
    <xdr:to>
      <xdr:col>6</xdr:col>
      <xdr:colOff>38100</xdr:colOff>
      <xdr:row>59</xdr:row>
      <xdr:rowOff>2587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19114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9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61431</xdr:rowOff>
    </xdr:from>
    <xdr:to>
      <xdr:col>24</xdr:col>
      <xdr:colOff>114300</xdr:colOff>
      <xdr:row>58</xdr:row>
      <xdr:rowOff>163031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147808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2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62781</xdr:rowOff>
    </xdr:from>
    <xdr:to>
      <xdr:col>20</xdr:col>
      <xdr:colOff>38100</xdr:colOff>
      <xdr:row>58</xdr:row>
      <xdr:rowOff>164381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155508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9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79395</xdr:rowOff>
    </xdr:from>
    <xdr:to>
      <xdr:col>15</xdr:col>
      <xdr:colOff>101600</xdr:colOff>
      <xdr:row>59</xdr:row>
      <xdr:rowOff>9545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672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75590</xdr:rowOff>
    </xdr:from>
    <xdr:to>
      <xdr:col>10</xdr:col>
      <xdr:colOff>165100</xdr:colOff>
      <xdr:row>59</xdr:row>
      <xdr:rowOff>5740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168317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1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81514</xdr:rowOff>
    </xdr:from>
    <xdr:to>
      <xdr:col>6</xdr:col>
      <xdr:colOff>38100</xdr:colOff>
      <xdr:row>59</xdr:row>
      <xdr:rowOff>11664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2791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1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157617</xdr:rowOff>
    </xdr:from>
    <xdr:to>
      <xdr:col>24</xdr:col>
      <xdr:colOff>63500</xdr:colOff>
      <xdr:row>77</xdr:row>
      <xdr:rowOff>27000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87817"/>
          <a:ext cx="838200" cy="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27000</xdr:rowOff>
    </xdr:from>
    <xdr:to>
      <xdr:col>19</xdr:col>
      <xdr:colOff>177800</xdr:colOff>
      <xdr:row>77</xdr:row>
      <xdr:rowOff>39162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28650"/>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38807</xdr:rowOff>
    </xdr:from>
    <xdr:to>
      <xdr:col>15</xdr:col>
      <xdr:colOff>50800</xdr:colOff>
      <xdr:row>77</xdr:row>
      <xdr:rowOff>39162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40457"/>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10866</xdr:rowOff>
    </xdr:from>
    <xdr:to>
      <xdr:col>10</xdr:col>
      <xdr:colOff>114300</xdr:colOff>
      <xdr:row>77</xdr:row>
      <xdr:rowOff>38807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12516"/>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95433</xdr:rowOff>
    </xdr:from>
    <xdr:to>
      <xdr:col>10</xdr:col>
      <xdr:colOff>165100</xdr:colOff>
      <xdr:row>78</xdr:row>
      <xdr:rowOff>25583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9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8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90083</xdr:rowOff>
    </xdr:from>
    <xdr:to>
      <xdr:col>6</xdr:col>
      <xdr:colOff>38100</xdr:colOff>
      <xdr:row>78</xdr:row>
      <xdr:rowOff>20233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11360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106817</xdr:rowOff>
    </xdr:from>
    <xdr:to>
      <xdr:col>24</xdr:col>
      <xdr:colOff>114300</xdr:colOff>
      <xdr:row>77</xdr:row>
      <xdr:rowOff>36967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129694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147650</xdr:rowOff>
    </xdr:from>
    <xdr:to>
      <xdr:col>20</xdr:col>
      <xdr:colOff>38100</xdr:colOff>
      <xdr:row>77</xdr:row>
      <xdr:rowOff>77800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94327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159812</xdr:rowOff>
    </xdr:from>
    <xdr:to>
      <xdr:col>15</xdr:col>
      <xdr:colOff>101600</xdr:colOff>
      <xdr:row>77</xdr:row>
      <xdr:rowOff>89962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106489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159457</xdr:rowOff>
    </xdr:from>
    <xdr:to>
      <xdr:col>10</xdr:col>
      <xdr:colOff>165100</xdr:colOff>
      <xdr:row>77</xdr:row>
      <xdr:rowOff>89607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106135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6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131516</xdr:rowOff>
    </xdr:from>
    <xdr:to>
      <xdr:col>6</xdr:col>
      <xdr:colOff>38100</xdr:colOff>
      <xdr:row>77</xdr:row>
      <xdr:rowOff>61666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78194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93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57708</xdr:rowOff>
    </xdr:from>
    <xdr:to>
      <xdr:col>24</xdr:col>
      <xdr:colOff>63500</xdr:colOff>
      <xdr:row>94</xdr:row>
      <xdr:rowOff>169135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74008"/>
          <a:ext cx="838200" cy="1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57708</xdr:rowOff>
    </xdr:from>
    <xdr:to>
      <xdr:col>19</xdr:col>
      <xdr:colOff>177800</xdr:colOff>
      <xdr:row>95</xdr:row>
      <xdr:rowOff>103132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74008"/>
          <a:ext cx="889000" cy="2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103132</xdr:rowOff>
    </xdr:from>
    <xdr:to>
      <xdr:col>15</xdr:col>
      <xdr:colOff>50800</xdr:colOff>
      <xdr:row>95</xdr:row>
      <xdr:rowOff>137421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9088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137421</xdr:rowOff>
    </xdr:from>
    <xdr:to>
      <xdr:col>10</xdr:col>
      <xdr:colOff>114300</xdr:colOff>
      <xdr:row>95</xdr:row>
      <xdr:rowOff>163398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25171"/>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143993</xdr:rowOff>
    </xdr:from>
    <xdr:to>
      <xdr:col>10</xdr:col>
      <xdr:colOff>165100</xdr:colOff>
      <xdr:row>96</xdr:row>
      <xdr:rowOff>74143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65270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151643</xdr:rowOff>
    </xdr:from>
    <xdr:to>
      <xdr:col>6</xdr:col>
      <xdr:colOff>38100</xdr:colOff>
      <xdr:row>96</xdr:row>
      <xdr:rowOff>81793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72920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118335</xdr:rowOff>
    </xdr:from>
    <xdr:to>
      <xdr:col>24</xdr:col>
      <xdr:colOff>114300</xdr:colOff>
      <xdr:row>95</xdr:row>
      <xdr:rowOff>48485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141212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6908</xdr:rowOff>
    </xdr:from>
    <xdr:to>
      <xdr:col>20</xdr:col>
      <xdr:colOff>38100</xdr:colOff>
      <xdr:row>94</xdr:row>
      <xdr:rowOff>108508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125035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9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52332</xdr:rowOff>
    </xdr:from>
    <xdr:to>
      <xdr:col>15</xdr:col>
      <xdr:colOff>101600</xdr:colOff>
      <xdr:row>95</xdr:row>
      <xdr:rowOff>153932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170459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86621</xdr:rowOff>
    </xdr:from>
    <xdr:to>
      <xdr:col>10</xdr:col>
      <xdr:colOff>165100</xdr:colOff>
      <xdr:row>96</xdr:row>
      <xdr:rowOff>16771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33298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112598</xdr:rowOff>
    </xdr:from>
    <xdr:to>
      <xdr:col>6</xdr:col>
      <xdr:colOff>38100</xdr:colOff>
      <xdr:row>96</xdr:row>
      <xdr:rowOff>42748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59275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46239</xdr:rowOff>
    </xdr:from>
    <xdr:to>
      <xdr:col>55</xdr:col>
      <xdr:colOff>0</xdr:colOff>
      <xdr:row>37</xdr:row>
      <xdr:rowOff>51881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89889"/>
          <a:ext cx="8382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49089</xdr:rowOff>
    </xdr:from>
    <xdr:to>
      <xdr:col>50</xdr:col>
      <xdr:colOff>114300</xdr:colOff>
      <xdr:row>37</xdr:row>
      <xdr:rowOff>46239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21289"/>
          <a:ext cx="889000" cy="16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49089</xdr:rowOff>
    </xdr:from>
    <xdr:to>
      <xdr:col>45</xdr:col>
      <xdr:colOff>177800</xdr:colOff>
      <xdr:row>37</xdr:row>
      <xdr:rowOff>128636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21289"/>
          <a:ext cx="889000" cy="2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128636</xdr:rowOff>
    </xdr:from>
    <xdr:to>
      <xdr:col>41</xdr:col>
      <xdr:colOff>50800</xdr:colOff>
      <xdr:row>37</xdr:row>
      <xdr:rowOff>145571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72286"/>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118681</xdr:rowOff>
    </xdr:from>
    <xdr:to>
      <xdr:col>41</xdr:col>
      <xdr:colOff>101600</xdr:colOff>
      <xdr:row>38</xdr:row>
      <xdr:rowOff>48831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39958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5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120007</xdr:rowOff>
    </xdr:from>
    <xdr:to>
      <xdr:col>36</xdr:col>
      <xdr:colOff>165100</xdr:colOff>
      <xdr:row>38</xdr:row>
      <xdr:rowOff>50157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41284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5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1081</xdr:rowOff>
    </xdr:from>
    <xdr:to>
      <xdr:col>55</xdr:col>
      <xdr:colOff>50800</xdr:colOff>
      <xdr:row>37</xdr:row>
      <xdr:rowOff>102681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150958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166889</xdr:rowOff>
    </xdr:from>
    <xdr:to>
      <xdr:col>50</xdr:col>
      <xdr:colOff>165100</xdr:colOff>
      <xdr:row>37</xdr:row>
      <xdr:rowOff>97039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88166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3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169739</xdr:rowOff>
    </xdr:from>
    <xdr:to>
      <xdr:col>46</xdr:col>
      <xdr:colOff>38100</xdr:colOff>
      <xdr:row>36</xdr:row>
      <xdr:rowOff>99889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91016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6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77836</xdr:rowOff>
    </xdr:from>
    <xdr:to>
      <xdr:col>41</xdr:col>
      <xdr:colOff>101600</xdr:colOff>
      <xdr:row>38</xdr:row>
      <xdr:rowOff>7986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24513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94771</xdr:rowOff>
    </xdr:from>
    <xdr:to>
      <xdr:col>36</xdr:col>
      <xdr:colOff>165100</xdr:colOff>
      <xdr:row>38</xdr:row>
      <xdr:rowOff>24921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41448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21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587</xdr:rowOff>
    </xdr:from>
    <xdr:to>
      <xdr:col>55</xdr:col>
      <xdr:colOff>0</xdr:colOff>
      <xdr:row>59</xdr:row>
      <xdr:rowOff>6362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16137"/>
          <a:ext cx="8382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154208</xdr:rowOff>
    </xdr:from>
    <xdr:to>
      <xdr:col>50</xdr:col>
      <xdr:colOff>114300</xdr:colOff>
      <xdr:row>59</xdr:row>
      <xdr:rowOff>587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98308"/>
          <a:ext cx="88900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154208</xdr:rowOff>
    </xdr:from>
    <xdr:to>
      <xdr:col>45</xdr:col>
      <xdr:colOff>177800</xdr:colOff>
      <xdr:row>59</xdr:row>
      <xdr:rowOff>5325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98308"/>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1519</xdr:rowOff>
    </xdr:from>
    <xdr:to>
      <xdr:col>41</xdr:col>
      <xdr:colOff>50800</xdr:colOff>
      <xdr:row>59</xdr:row>
      <xdr:rowOff>5325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17069"/>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109802</xdr:rowOff>
    </xdr:from>
    <xdr:to>
      <xdr:col>41</xdr:col>
      <xdr:colOff>101600</xdr:colOff>
      <xdr:row>59</xdr:row>
      <xdr:rowOff>39952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5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56479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82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118828</xdr:rowOff>
    </xdr:from>
    <xdr:to>
      <xdr:col>36</xdr:col>
      <xdr:colOff>165100</xdr:colOff>
      <xdr:row>59</xdr:row>
      <xdr:rowOff>48978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65505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3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127012</xdr:rowOff>
    </xdr:from>
    <xdr:to>
      <xdr:col>55</xdr:col>
      <xdr:colOff>50800</xdr:colOff>
      <xdr:row>59</xdr:row>
      <xdr:rowOff>57162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41939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121237</xdr:rowOff>
    </xdr:from>
    <xdr:to>
      <xdr:col>50</xdr:col>
      <xdr:colOff>165100</xdr:colOff>
      <xdr:row>59</xdr:row>
      <xdr:rowOff>51387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42514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5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103408</xdr:rowOff>
    </xdr:from>
    <xdr:to>
      <xdr:col>46</xdr:col>
      <xdr:colOff>38100</xdr:colOff>
      <xdr:row>59</xdr:row>
      <xdr:rowOff>33558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24685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4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125975</xdr:rowOff>
    </xdr:from>
    <xdr:to>
      <xdr:col>41</xdr:col>
      <xdr:colOff>101600</xdr:colOff>
      <xdr:row>59</xdr:row>
      <xdr:rowOff>56125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47252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6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122169</xdr:rowOff>
    </xdr:from>
    <xdr:to>
      <xdr:col>36</xdr:col>
      <xdr:colOff>165100</xdr:colOff>
      <xdr:row>59</xdr:row>
      <xdr:rowOff>52319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43446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5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130150</xdr:rowOff>
    </xdr:from>
    <xdr:to>
      <xdr:col>55</xdr:col>
      <xdr:colOff>0</xdr:colOff>
      <xdr:row>79</xdr:row>
      <xdr:rowOff>29283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3250"/>
          <a:ext cx="838200" cy="7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76073</xdr:rowOff>
    </xdr:from>
    <xdr:to>
      <xdr:col>50</xdr:col>
      <xdr:colOff>114300</xdr:colOff>
      <xdr:row>78</xdr:row>
      <xdr:rowOff>130150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49173"/>
          <a:ext cx="889000" cy="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76073</xdr:rowOff>
    </xdr:from>
    <xdr:to>
      <xdr:col>45</xdr:col>
      <xdr:colOff>177800</xdr:colOff>
      <xdr:row>79</xdr:row>
      <xdr:rowOff>41850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49173"/>
          <a:ext cx="889000" cy="13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35830</xdr:rowOff>
    </xdr:from>
    <xdr:to>
      <xdr:col>41</xdr:col>
      <xdr:colOff>50800</xdr:colOff>
      <xdr:row>79</xdr:row>
      <xdr:rowOff>41850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8038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149933</xdr:rowOff>
    </xdr:from>
    <xdr:to>
      <xdr:col>55</xdr:col>
      <xdr:colOff>50800</xdr:colOff>
      <xdr:row>79</xdr:row>
      <xdr:rowOff>80083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64860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79350</xdr:rowOff>
    </xdr:from>
    <xdr:to>
      <xdr:col>50</xdr:col>
      <xdr:colOff>165100</xdr:colOff>
      <xdr:row>79</xdr:row>
      <xdr:rowOff>9500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25273</xdr:rowOff>
    </xdr:from>
    <xdr:to>
      <xdr:col>46</xdr:col>
      <xdr:colOff>38100</xdr:colOff>
      <xdr:row>78</xdr:row>
      <xdr:rowOff>126873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118000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49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162500</xdr:rowOff>
    </xdr:from>
    <xdr:to>
      <xdr:col>41</xdr:col>
      <xdr:colOff>101600</xdr:colOff>
      <xdr:row>79</xdr:row>
      <xdr:rowOff>92650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83777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156480</xdr:rowOff>
    </xdr:from>
    <xdr:to>
      <xdr:col>36</xdr:col>
      <xdr:colOff>165100</xdr:colOff>
      <xdr:row>79</xdr:row>
      <xdr:rowOff>86630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77757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103867</xdr:rowOff>
    </xdr:from>
    <xdr:to>
      <xdr:col>55</xdr:col>
      <xdr:colOff>0</xdr:colOff>
      <xdr:row>98</xdr:row>
      <xdr:rowOff>129794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05967"/>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119817</xdr:rowOff>
    </xdr:from>
    <xdr:to>
      <xdr:col>50</xdr:col>
      <xdr:colOff>114300</xdr:colOff>
      <xdr:row>98</xdr:row>
      <xdr:rowOff>129794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21917"/>
          <a:ext cx="8890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98022</xdr:rowOff>
    </xdr:from>
    <xdr:to>
      <xdr:col>45</xdr:col>
      <xdr:colOff>177800</xdr:colOff>
      <xdr:row>98</xdr:row>
      <xdr:rowOff>119817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0122"/>
          <a:ext cx="889000" cy="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98022</xdr:rowOff>
    </xdr:from>
    <xdr:to>
      <xdr:col>41</xdr:col>
      <xdr:colOff>50800</xdr:colOff>
      <xdr:row>98</xdr:row>
      <xdr:rowOff>98783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0012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53132</xdr:rowOff>
    </xdr:from>
    <xdr:to>
      <xdr:col>41</xdr:col>
      <xdr:colOff>101600</xdr:colOff>
      <xdr:row>98</xdr:row>
      <xdr:rowOff>154732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5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145859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9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58620</xdr:rowOff>
    </xdr:from>
    <xdr:to>
      <xdr:col>36</xdr:col>
      <xdr:colOff>165100</xdr:colOff>
      <xdr:row>98</xdr:row>
      <xdr:rowOff>160220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53067</xdr:rowOff>
    </xdr:from>
    <xdr:to>
      <xdr:col>55</xdr:col>
      <xdr:colOff>50800</xdr:colOff>
      <xdr:row>98</xdr:row>
      <xdr:rowOff>154667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78994</xdr:rowOff>
    </xdr:from>
    <xdr:to>
      <xdr:col>50</xdr:col>
      <xdr:colOff>165100</xdr:colOff>
      <xdr:row>99</xdr:row>
      <xdr:rowOff>9144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69017</xdr:rowOff>
    </xdr:from>
    <xdr:to>
      <xdr:col>46</xdr:col>
      <xdr:colOff>38100</xdr:colOff>
      <xdr:row>98</xdr:row>
      <xdr:rowOff>170617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161744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47222</xdr:rowOff>
    </xdr:from>
    <xdr:to>
      <xdr:col>41</xdr:col>
      <xdr:colOff>101600</xdr:colOff>
      <xdr:row>98</xdr:row>
      <xdr:rowOff>148822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165349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47983</xdr:rowOff>
    </xdr:from>
    <xdr:to>
      <xdr:col>36</xdr:col>
      <xdr:colOff>165100</xdr:colOff>
      <xdr:row>98</xdr:row>
      <xdr:rowOff>149583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166110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74062</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60612"/>
          <a:ext cx="838200" cy="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xdr:rowOff>
    </xdr:from>
    <xdr:to>
      <xdr:col>72</xdr:col>
      <xdr:colOff>38100</xdr:colOff>
      <xdr:row>39</xdr:row>
      <xdr:rowOff>108331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9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124858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6855</xdr:rowOff>
    </xdr:from>
    <xdr:to>
      <xdr:col>67</xdr:col>
      <xdr:colOff>101600</xdr:colOff>
      <xdr:row>39</xdr:row>
      <xdr:rowOff>108455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124982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6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23262</xdr:rowOff>
    </xdr:from>
    <xdr:to>
      <xdr:col>85</xdr:col>
      <xdr:colOff>177800</xdr:colOff>
      <xdr:row>39</xdr:row>
      <xdr:rowOff>124862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119934</xdr:rowOff>
    </xdr:from>
    <xdr:to>
      <xdr:col>85</xdr:col>
      <xdr:colOff>127000</xdr:colOff>
      <xdr:row>78</xdr:row>
      <xdr:rowOff>120551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93034"/>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119934</xdr:rowOff>
    </xdr:from>
    <xdr:to>
      <xdr:col>81</xdr:col>
      <xdr:colOff>50800</xdr:colOff>
      <xdr:row>78</xdr:row>
      <xdr:rowOff>123211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303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123211</xdr:rowOff>
    </xdr:from>
    <xdr:to>
      <xdr:col>76</xdr:col>
      <xdr:colOff>114300</xdr:colOff>
      <xdr:row>78</xdr:row>
      <xdr:rowOff>131045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96311"/>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131045</xdr:rowOff>
    </xdr:from>
    <xdr:to>
      <xdr:col>71</xdr:col>
      <xdr:colOff>177800</xdr:colOff>
      <xdr:row>78</xdr:row>
      <xdr:rowOff>134520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0414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110530</xdr:rowOff>
    </xdr:from>
    <xdr:to>
      <xdr:col>72</xdr:col>
      <xdr:colOff>38100</xdr:colOff>
      <xdr:row>79</xdr:row>
      <xdr:rowOff>40680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31807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5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107945</xdr:rowOff>
    </xdr:from>
    <xdr:to>
      <xdr:col>67</xdr:col>
      <xdr:colOff>101600</xdr:colOff>
      <xdr:row>79</xdr:row>
      <xdr:rowOff>38095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8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29222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5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69751</xdr:rowOff>
    </xdr:from>
    <xdr:to>
      <xdr:col>85</xdr:col>
      <xdr:colOff>177800</xdr:colOff>
      <xdr:row>78</xdr:row>
      <xdr:rowOff>171351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18590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69134</xdr:rowOff>
    </xdr:from>
    <xdr:to>
      <xdr:col>81</xdr:col>
      <xdr:colOff>101600</xdr:colOff>
      <xdr:row>78</xdr:row>
      <xdr:rowOff>170734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161861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72411</xdr:rowOff>
    </xdr:from>
    <xdr:to>
      <xdr:col>76</xdr:col>
      <xdr:colOff>165100</xdr:colOff>
      <xdr:row>79</xdr:row>
      <xdr:rowOff>2561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165138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3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80245</xdr:rowOff>
    </xdr:from>
    <xdr:to>
      <xdr:col>72</xdr:col>
      <xdr:colOff>38100</xdr:colOff>
      <xdr:row>79</xdr:row>
      <xdr:rowOff>10395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26922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2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83720</xdr:rowOff>
    </xdr:from>
    <xdr:to>
      <xdr:col>67</xdr:col>
      <xdr:colOff>101600</xdr:colOff>
      <xdr:row>79</xdr:row>
      <xdr:rowOff>13870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30397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2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169284</xdr:rowOff>
    </xdr:from>
    <xdr:to>
      <xdr:col>85</xdr:col>
      <xdr:colOff>127000</xdr:colOff>
      <xdr:row>98</xdr:row>
      <xdr:rowOff>1028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99934"/>
          <a:ext cx="8382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169284</xdr:rowOff>
    </xdr:from>
    <xdr:to>
      <xdr:col>81</xdr:col>
      <xdr:colOff>50800</xdr:colOff>
      <xdr:row>98</xdr:row>
      <xdr:rowOff>24434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9934"/>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24434</xdr:rowOff>
    </xdr:from>
    <xdr:to>
      <xdr:col>76</xdr:col>
      <xdr:colOff>114300</xdr:colOff>
      <xdr:row>98</xdr:row>
      <xdr:rowOff>57094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26534"/>
          <a:ext cx="889000" cy="3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57094</xdr:rowOff>
    </xdr:from>
    <xdr:to>
      <xdr:col>71</xdr:col>
      <xdr:colOff>177800</xdr:colOff>
      <xdr:row>98</xdr:row>
      <xdr:rowOff>84947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59194"/>
          <a:ext cx="889000" cy="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43959</xdr:rowOff>
    </xdr:from>
    <xdr:to>
      <xdr:col>72</xdr:col>
      <xdr:colOff>38100</xdr:colOff>
      <xdr:row>98</xdr:row>
      <xdr:rowOff>145559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4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136686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3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44135</xdr:rowOff>
    </xdr:from>
    <xdr:to>
      <xdr:col>67</xdr:col>
      <xdr:colOff>101600</xdr:colOff>
      <xdr:row>98</xdr:row>
      <xdr:rowOff>145735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4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136862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121678</xdr:rowOff>
    </xdr:from>
    <xdr:to>
      <xdr:col>85</xdr:col>
      <xdr:colOff>177800</xdr:colOff>
      <xdr:row>98</xdr:row>
      <xdr:rowOff>51828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100105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3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118484</xdr:rowOff>
    </xdr:from>
    <xdr:to>
      <xdr:col>81</xdr:col>
      <xdr:colOff>101600</xdr:colOff>
      <xdr:row>98</xdr:row>
      <xdr:rowOff>48634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39761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145084</xdr:rowOff>
    </xdr:from>
    <xdr:to>
      <xdr:col>76</xdr:col>
      <xdr:colOff>165100</xdr:colOff>
      <xdr:row>98</xdr:row>
      <xdr:rowOff>75234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91761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5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6294</xdr:rowOff>
    </xdr:from>
    <xdr:to>
      <xdr:col>72</xdr:col>
      <xdr:colOff>38100</xdr:colOff>
      <xdr:row>98</xdr:row>
      <xdr:rowOff>107894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124421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34147</xdr:rowOff>
    </xdr:from>
    <xdr:to>
      <xdr:col>67</xdr:col>
      <xdr:colOff>101600</xdr:colOff>
      <xdr:row>98</xdr:row>
      <xdr:rowOff>135747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152274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61153</xdr:rowOff>
    </xdr:from>
    <xdr:to>
      <xdr:col>116</xdr:col>
      <xdr:colOff>63500</xdr:colOff>
      <xdr:row>36</xdr:row>
      <xdr:rowOff>127721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233353"/>
          <a:ext cx="8382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152000</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6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127721</xdr:rowOff>
    </xdr:from>
    <xdr:to>
      <xdr:col>111</xdr:col>
      <xdr:colOff>177800</xdr:colOff>
      <xdr:row>37</xdr:row>
      <xdr:rowOff>27320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299921"/>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55074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27320</xdr:rowOff>
    </xdr:from>
    <xdr:to>
      <xdr:col>107</xdr:col>
      <xdr:colOff>50800</xdr:colOff>
      <xdr:row>37</xdr:row>
      <xdr:rowOff>127264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370970"/>
          <a:ext cx="8890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22155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127264</xdr:rowOff>
    </xdr:from>
    <xdr:to>
      <xdr:col>102</xdr:col>
      <xdr:colOff>114300</xdr:colOff>
      <xdr:row>37</xdr:row>
      <xdr:rowOff>136408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4709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127122</xdr:rowOff>
    </xdr:from>
    <xdr:to>
      <xdr:col>102</xdr:col>
      <xdr:colOff>165100</xdr:colOff>
      <xdr:row>38</xdr:row>
      <xdr:rowOff>57272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48399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56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90729</xdr:rowOff>
    </xdr:from>
    <xdr:to>
      <xdr:col>98</xdr:col>
      <xdr:colOff>38100</xdr:colOff>
      <xdr:row>38</xdr:row>
      <xdr:rowOff>20879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3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12006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5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10353</xdr:rowOff>
    </xdr:from>
    <xdr:to>
      <xdr:col>116</xdr:col>
      <xdr:colOff>114300</xdr:colOff>
      <xdr:row>36</xdr:row>
      <xdr:rowOff>111953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1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33230</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03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76921</xdr:rowOff>
    </xdr:from>
    <xdr:to>
      <xdr:col>112</xdr:col>
      <xdr:colOff>38100</xdr:colOff>
      <xdr:row>37</xdr:row>
      <xdr:rowOff>7071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24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23598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0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147970</xdr:rowOff>
    </xdr:from>
    <xdr:to>
      <xdr:col>107</xdr:col>
      <xdr:colOff>101600</xdr:colOff>
      <xdr:row>37</xdr:row>
      <xdr:rowOff>78120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94647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9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76464</xdr:rowOff>
    </xdr:from>
    <xdr:to>
      <xdr:col>102</xdr:col>
      <xdr:colOff>165100</xdr:colOff>
      <xdr:row>38</xdr:row>
      <xdr:rowOff>6614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23141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9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85608</xdr:rowOff>
    </xdr:from>
    <xdr:to>
      <xdr:col>98</xdr:col>
      <xdr:colOff>38100</xdr:colOff>
      <xdr:row>38</xdr:row>
      <xdr:rowOff>15759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429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32285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140168</xdr:rowOff>
    </xdr:from>
    <xdr:to>
      <xdr:col>116</xdr:col>
      <xdr:colOff>63500</xdr:colOff>
      <xdr:row>58</xdr:row>
      <xdr:rowOff>141224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4268"/>
          <a:ext cx="8382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140168</xdr:rowOff>
    </xdr:from>
    <xdr:to>
      <xdr:col>111</xdr:col>
      <xdr:colOff>177800</xdr:colOff>
      <xdr:row>58</xdr:row>
      <xdr:rowOff>144576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4268"/>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144576</xdr:rowOff>
    </xdr:from>
    <xdr:to>
      <xdr:col>107</xdr:col>
      <xdr:colOff>50800</xdr:colOff>
      <xdr:row>58</xdr:row>
      <xdr:rowOff>149595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8676"/>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83454</xdr:rowOff>
    </xdr:from>
    <xdr:to>
      <xdr:col>102</xdr:col>
      <xdr:colOff>114300</xdr:colOff>
      <xdr:row>58</xdr:row>
      <xdr:rowOff>149595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27554"/>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12232</xdr:rowOff>
    </xdr:from>
    <xdr:to>
      <xdr:col>102</xdr:col>
      <xdr:colOff>165100</xdr:colOff>
      <xdr:row>59</xdr:row>
      <xdr:rowOff>113832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104959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23118</xdr:rowOff>
    </xdr:from>
    <xdr:to>
      <xdr:col>98</xdr:col>
      <xdr:colOff>38100</xdr:colOff>
      <xdr:row>59</xdr:row>
      <xdr:rowOff>124718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115845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3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90424</xdr:rowOff>
    </xdr:from>
    <xdr:to>
      <xdr:col>116</xdr:col>
      <xdr:colOff>114300</xdr:colOff>
      <xdr:row>59</xdr:row>
      <xdr:rowOff>20574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113301</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89368</xdr:rowOff>
    </xdr:from>
    <xdr:to>
      <xdr:col>112</xdr:col>
      <xdr:colOff>38100</xdr:colOff>
      <xdr:row>59</xdr:row>
      <xdr:rowOff>19518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36045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93776</xdr:rowOff>
    </xdr:from>
    <xdr:to>
      <xdr:col>107</xdr:col>
      <xdr:colOff>101600</xdr:colOff>
      <xdr:row>59</xdr:row>
      <xdr:rowOff>23926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40453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98795</xdr:rowOff>
    </xdr:from>
    <xdr:to>
      <xdr:col>102</xdr:col>
      <xdr:colOff>165100</xdr:colOff>
      <xdr:row>59</xdr:row>
      <xdr:rowOff>28945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45472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32654</xdr:rowOff>
    </xdr:from>
    <xdr:to>
      <xdr:col>98</xdr:col>
      <xdr:colOff>38100</xdr:colOff>
      <xdr:row>58</xdr:row>
      <xdr:rowOff>134254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150781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7027</xdr:rowOff>
    </xdr:from>
    <xdr:to>
      <xdr:col>116</xdr:col>
      <xdr:colOff>63500</xdr:colOff>
      <xdr:row>78</xdr:row>
      <xdr:rowOff>15221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80127"/>
          <a:ext cx="838200" cy="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6432</xdr:rowOff>
    </xdr:from>
    <xdr:to>
      <xdr:col>111</xdr:col>
      <xdr:colOff>177800</xdr:colOff>
      <xdr:row>78</xdr:row>
      <xdr:rowOff>15221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79532"/>
          <a:ext cx="889000" cy="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6432</xdr:rowOff>
    </xdr:from>
    <xdr:to>
      <xdr:col>107</xdr:col>
      <xdr:colOff>50800</xdr:colOff>
      <xdr:row>78</xdr:row>
      <xdr:rowOff>16903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79532"/>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16903</xdr:rowOff>
    </xdr:from>
    <xdr:to>
      <xdr:col>102</xdr:col>
      <xdr:colOff>114300</xdr:colOff>
      <xdr:row>78</xdr:row>
      <xdr:rowOff>21775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90003"/>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140348</xdr:rowOff>
    </xdr:from>
    <xdr:to>
      <xdr:col>102</xdr:col>
      <xdr:colOff>165100</xdr:colOff>
      <xdr:row>78</xdr:row>
      <xdr:rowOff>70498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3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61625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4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148757</xdr:rowOff>
    </xdr:from>
    <xdr:to>
      <xdr:col>98</xdr:col>
      <xdr:colOff>38100</xdr:colOff>
      <xdr:row>78</xdr:row>
      <xdr:rowOff>78907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35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70034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4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127677</xdr:rowOff>
    </xdr:from>
    <xdr:to>
      <xdr:col>116</xdr:col>
      <xdr:colOff>114300</xdr:colOff>
      <xdr:row>78</xdr:row>
      <xdr:rowOff>57827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106104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0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135871</xdr:rowOff>
    </xdr:from>
    <xdr:to>
      <xdr:col>112</xdr:col>
      <xdr:colOff>38100</xdr:colOff>
      <xdr:row>78</xdr:row>
      <xdr:rowOff>66021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57148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127082</xdr:rowOff>
    </xdr:from>
    <xdr:to>
      <xdr:col>107</xdr:col>
      <xdr:colOff>101600</xdr:colOff>
      <xdr:row>78</xdr:row>
      <xdr:rowOff>57232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48359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2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137553</xdr:rowOff>
    </xdr:from>
    <xdr:to>
      <xdr:col>102</xdr:col>
      <xdr:colOff>165100</xdr:colOff>
      <xdr:row>78</xdr:row>
      <xdr:rowOff>67703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84230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1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142425</xdr:rowOff>
    </xdr:from>
    <xdr:to>
      <xdr:col>98</xdr:col>
      <xdr:colOff>38100</xdr:colOff>
      <xdr:row>78</xdr:row>
      <xdr:rowOff>72575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歳出決算総額における住民一人当たりコストは</a:t>
          </a:r>
          <a:r>
            <a:rPr kumimoji="1" lang="en-US" altLang="ja-JP" sz="1100">
              <a:latin typeface="ＭＳ Ｐゴシック" panose="020B0600070205080204" pitchFamily="50" charset="-128"/>
              <a:ea typeface="ＭＳ Ｐゴシック" panose="020B0600070205080204" pitchFamily="50" charset="-128"/>
            </a:rPr>
            <a:t>､1,071,758</a:t>
          </a:r>
          <a:r>
            <a:rPr kumimoji="1" lang="ja-JP" altLang="en-US" sz="1100">
              <a:latin typeface="ＭＳ Ｐゴシック" panose="020B0600070205080204" pitchFamily="50" charset="-128"/>
              <a:ea typeface="ＭＳ Ｐゴシック" panose="020B0600070205080204" pitchFamily="50" charset="-128"/>
            </a:rPr>
            <a:t>円となり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22,180</a:t>
          </a:r>
          <a:r>
            <a:rPr kumimoji="1" lang="ja-JP" altLang="en-US" sz="1100">
              <a:latin typeface="ＭＳ Ｐゴシック" panose="020B0600070205080204" pitchFamily="50" charset="-128"/>
              <a:ea typeface="ＭＳ Ｐゴシック" panose="020B0600070205080204" pitchFamily="50" charset="-128"/>
            </a:rPr>
            <a:t>円減少した</a:t>
          </a:r>
          <a:r>
            <a:rPr kumimoji="1" lang="en-US" altLang="ja-JP" sz="1100">
              <a:latin typeface="ＭＳ Ｐゴシック" panose="020B0600070205080204" pitchFamily="50" charset="-128"/>
              <a:ea typeface="ＭＳ Ｐゴシック" panose="020B0600070205080204" pitchFamily="50" charset="-128"/>
            </a:rPr>
            <a:t>｡</a:t>
          </a: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145,162</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普通会計における職員数が減少したこと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退職手当負担金が減少したことにより支出額が減少した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小坂町定員管理計画に基づく職員定数の適正化を図り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人件費の抑制を図っていく</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物件費は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136,048</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前年度に引き続き物価高騰に対応した地方創生臨時交付金事業やコロナワクチン接種事業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都市計画策定に伴う業務委託料の増加などにより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1,771</a:t>
          </a:r>
          <a:r>
            <a:rPr kumimoji="1" lang="ja-JP" altLang="en-US" sz="1100">
              <a:latin typeface="ＭＳ Ｐゴシック" panose="020B0600070205080204" pitchFamily="50" charset="-128"/>
              <a:ea typeface="ＭＳ Ｐゴシック" panose="020B0600070205080204" pitchFamily="50" charset="-128"/>
            </a:rPr>
            <a:t>円の増となった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引き続き事務事業の見直しにより適切な執行を行っていく</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扶助費は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96,137</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更生医療給付費や障害者自立支援給付費のサービス利用量減少により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14,623</a:t>
          </a:r>
          <a:r>
            <a:rPr kumimoji="1" lang="ja-JP" altLang="en-US" sz="1100">
              <a:latin typeface="ＭＳ Ｐゴシック" panose="020B0600070205080204" pitchFamily="50" charset="-128"/>
              <a:ea typeface="ＭＳ Ｐゴシック" panose="020B0600070205080204" pitchFamily="50" charset="-128"/>
            </a:rPr>
            <a:t>円の減少となった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補助費等は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17,099</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前年度と比較し減少したものの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物価高騰に対応した地方創生臨時交付金を活用した各種補助金が前年度から継続されたことから高い水準での支出額となっている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町単独補助金については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硬直化が進んでいることから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定期的な見直しにより事業の重点化を進め</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経費の削減に努めていく</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普通建設事業費は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住民一人当たり</a:t>
          </a:r>
          <a:r>
            <a:rPr kumimoji="1" lang="en-US" altLang="ja-JP" sz="1100">
              <a:latin typeface="ＭＳ Ｐゴシック" panose="020B0600070205080204" pitchFamily="50" charset="-128"/>
              <a:ea typeface="ＭＳ Ｐゴシック" panose="020B0600070205080204" pitchFamily="50" charset="-128"/>
            </a:rPr>
            <a:t>99,970</a:t>
          </a:r>
          <a:r>
            <a:rPr kumimoji="1" lang="ja-JP" altLang="en-US" sz="1100">
              <a:latin typeface="ＭＳ Ｐゴシック" panose="020B0600070205080204" pitchFamily="50" charset="-128"/>
              <a:ea typeface="ＭＳ Ｐゴシック" panose="020B0600070205080204" pitchFamily="50" charset="-128"/>
            </a:rPr>
            <a:t>円となっている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橋りょう長寿命化事業や消防団ポンプ車更新</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定住促進化住宅用地外構工事などの増加があったものの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前年度の畑作振興センター増築工事や老人憩の家改修工事などの皆減などにより前年度から減少した</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4,688
4,643
201.70
5,265,117
5,024,404
90,314
2,976,608
3,934,586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100338</xdr:rowOff>
    </xdr:from>
    <xdr:to>
      <xdr:col>24</xdr:col>
      <xdr:colOff>63500</xdr:colOff>
      <xdr:row>38</xdr:row>
      <xdr:rowOff>103481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15438"/>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103481</xdr:rowOff>
    </xdr:from>
    <xdr:to>
      <xdr:col>19</xdr:col>
      <xdr:colOff>177800</xdr:colOff>
      <xdr:row>38</xdr:row>
      <xdr:rowOff>107868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18581"/>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107868</xdr:rowOff>
    </xdr:from>
    <xdr:to>
      <xdr:col>15</xdr:col>
      <xdr:colOff>50800</xdr:colOff>
      <xdr:row>38</xdr:row>
      <xdr:rowOff>119912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22968"/>
          <a:ext cx="8890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119912</xdr:rowOff>
    </xdr:from>
    <xdr:to>
      <xdr:col>10</xdr:col>
      <xdr:colOff>114300</xdr:colOff>
      <xdr:row>38</xdr:row>
      <xdr:rowOff>120697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35012"/>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122733</xdr:rowOff>
    </xdr:from>
    <xdr:to>
      <xdr:col>10</xdr:col>
      <xdr:colOff>165100</xdr:colOff>
      <xdr:row>39</xdr:row>
      <xdr:rowOff>52883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6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44010</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844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122547</xdr:rowOff>
    </xdr:from>
    <xdr:to>
      <xdr:col>6</xdr:col>
      <xdr:colOff>38100</xdr:colOff>
      <xdr:row>39</xdr:row>
      <xdr:rowOff>52697</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63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43824</xdr:rowOff>
    </xdr:from>
    <xdr:ext cx="469744"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95428" y="673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49538</xdr:rowOff>
    </xdr:from>
    <xdr:to>
      <xdr:col>24</xdr:col>
      <xdr:colOff>114300</xdr:colOff>
      <xdr:row>38</xdr:row>
      <xdr:rowOff>151138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135915</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7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52681</xdr:rowOff>
    </xdr:from>
    <xdr:to>
      <xdr:col>20</xdr:col>
      <xdr:colOff>38100</xdr:colOff>
      <xdr:row>38</xdr:row>
      <xdr:rowOff>154281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145408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57068</xdr:rowOff>
    </xdr:from>
    <xdr:to>
      <xdr:col>15</xdr:col>
      <xdr:colOff>101600</xdr:colOff>
      <xdr:row>38</xdr:row>
      <xdr:rowOff>158668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149795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69112</xdr:rowOff>
    </xdr:from>
    <xdr:to>
      <xdr:col>10</xdr:col>
      <xdr:colOff>165100</xdr:colOff>
      <xdr:row>38</xdr:row>
      <xdr:rowOff>170712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15789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35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69897</xdr:rowOff>
    </xdr:from>
    <xdr:to>
      <xdr:col>6</xdr:col>
      <xdr:colOff>38100</xdr:colOff>
      <xdr:row>39</xdr:row>
      <xdr:rowOff>47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16575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3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114460</xdr:rowOff>
    </xdr:from>
    <xdr:to>
      <xdr:col>24</xdr:col>
      <xdr:colOff>63500</xdr:colOff>
      <xdr:row>58</xdr:row>
      <xdr:rowOff>117094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58560"/>
          <a:ext cx="8382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87074</xdr:rowOff>
    </xdr:from>
    <xdr:to>
      <xdr:col>19</xdr:col>
      <xdr:colOff>177800</xdr:colOff>
      <xdr:row>58</xdr:row>
      <xdr:rowOff>114460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31174"/>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87074</xdr:rowOff>
    </xdr:from>
    <xdr:to>
      <xdr:col>15</xdr:col>
      <xdr:colOff>50800</xdr:colOff>
      <xdr:row>58</xdr:row>
      <xdr:rowOff>138976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31174"/>
          <a:ext cx="889000" cy="5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138976</xdr:rowOff>
    </xdr:from>
    <xdr:to>
      <xdr:col>10</xdr:col>
      <xdr:colOff>114300</xdr:colOff>
      <xdr:row>58</xdr:row>
      <xdr:rowOff>139010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83076"/>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101288</xdr:rowOff>
    </xdr:from>
    <xdr:to>
      <xdr:col>10</xdr:col>
      <xdr:colOff>165100</xdr:colOff>
      <xdr:row>59</xdr:row>
      <xdr:rowOff>31438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4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22565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3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102469</xdr:rowOff>
    </xdr:from>
    <xdr:to>
      <xdr:col>6</xdr:col>
      <xdr:colOff>38100</xdr:colOff>
      <xdr:row>59</xdr:row>
      <xdr:rowOff>32619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4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23746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1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66294</xdr:rowOff>
    </xdr:from>
    <xdr:to>
      <xdr:col>24</xdr:col>
      <xdr:colOff>114300</xdr:colOff>
      <xdr:row>58</xdr:row>
      <xdr:rowOff>167894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152671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63660</xdr:rowOff>
    </xdr:from>
    <xdr:to>
      <xdr:col>20</xdr:col>
      <xdr:colOff>38100</xdr:colOff>
      <xdr:row>58</xdr:row>
      <xdr:rowOff>165260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156387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36274</xdr:rowOff>
    </xdr:from>
    <xdr:to>
      <xdr:col>15</xdr:col>
      <xdr:colOff>101600</xdr:colOff>
      <xdr:row>58</xdr:row>
      <xdr:rowOff>137874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129001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7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88176</xdr:rowOff>
    </xdr:from>
    <xdr:to>
      <xdr:col>10</xdr:col>
      <xdr:colOff>165100</xdr:colOff>
      <xdr:row>59</xdr:row>
      <xdr:rowOff>18326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34853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8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88210</xdr:rowOff>
    </xdr:from>
    <xdr:to>
      <xdr:col>6</xdr:col>
      <xdr:colOff>38100</xdr:colOff>
      <xdr:row>59</xdr:row>
      <xdr:rowOff>18360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34887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80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101809</xdr:rowOff>
    </xdr:from>
    <xdr:to>
      <xdr:col>24</xdr:col>
      <xdr:colOff>63500</xdr:colOff>
      <xdr:row>78</xdr:row>
      <xdr:rowOff>140793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74909"/>
          <a:ext cx="8382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101809</xdr:rowOff>
    </xdr:from>
    <xdr:to>
      <xdr:col>19</xdr:col>
      <xdr:colOff>177800</xdr:colOff>
      <xdr:row>79</xdr:row>
      <xdr:rowOff>18016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74909"/>
          <a:ext cx="889000" cy="8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18016</xdr:rowOff>
    </xdr:from>
    <xdr:to>
      <xdr:col>15</xdr:col>
      <xdr:colOff>50800</xdr:colOff>
      <xdr:row>79</xdr:row>
      <xdr:rowOff>47723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62566"/>
          <a:ext cx="889000" cy="2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47723</xdr:rowOff>
    </xdr:from>
    <xdr:to>
      <xdr:col>10</xdr:col>
      <xdr:colOff>114300</xdr:colOff>
      <xdr:row>79</xdr:row>
      <xdr:rowOff>53319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92273"/>
          <a:ext cx="889000" cy="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156733</xdr:rowOff>
    </xdr:from>
    <xdr:to>
      <xdr:col>10</xdr:col>
      <xdr:colOff>165100</xdr:colOff>
      <xdr:row>79</xdr:row>
      <xdr:rowOff>86883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52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103410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166199</xdr:rowOff>
    </xdr:from>
    <xdr:to>
      <xdr:col>6</xdr:col>
      <xdr:colOff>38100</xdr:colOff>
      <xdr:row>79</xdr:row>
      <xdr:rowOff>96349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3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112876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1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89993</xdr:rowOff>
    </xdr:from>
    <xdr:to>
      <xdr:col>24</xdr:col>
      <xdr:colOff>114300</xdr:colOff>
      <xdr:row>79</xdr:row>
      <xdr:rowOff>20143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4920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7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51009</xdr:rowOff>
    </xdr:from>
    <xdr:to>
      <xdr:col>20</xdr:col>
      <xdr:colOff>38100</xdr:colOff>
      <xdr:row>78</xdr:row>
      <xdr:rowOff>152609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143736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1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138666</xdr:rowOff>
    </xdr:from>
    <xdr:to>
      <xdr:col>15</xdr:col>
      <xdr:colOff>101600</xdr:colOff>
      <xdr:row>79</xdr:row>
      <xdr:rowOff>68816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5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59943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60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168373</xdr:rowOff>
    </xdr:from>
    <xdr:to>
      <xdr:col>10</xdr:col>
      <xdr:colOff>165100</xdr:colOff>
      <xdr:row>79</xdr:row>
      <xdr:rowOff>98523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4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89650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3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2519</xdr:rowOff>
    </xdr:from>
    <xdr:to>
      <xdr:col>6</xdr:col>
      <xdr:colOff>38100</xdr:colOff>
      <xdr:row>79</xdr:row>
      <xdr:rowOff>104119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95246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25574</xdr:rowOff>
    </xdr:from>
    <xdr:to>
      <xdr:col>24</xdr:col>
      <xdr:colOff>63500</xdr:colOff>
      <xdr:row>98</xdr:row>
      <xdr:rowOff>26905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27674"/>
          <a:ext cx="8382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26905</xdr:rowOff>
    </xdr:from>
    <xdr:to>
      <xdr:col>19</xdr:col>
      <xdr:colOff>177800</xdr:colOff>
      <xdr:row>98</xdr:row>
      <xdr:rowOff>60554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29005"/>
          <a:ext cx="8890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60554</xdr:rowOff>
    </xdr:from>
    <xdr:to>
      <xdr:col>15</xdr:col>
      <xdr:colOff>50800</xdr:colOff>
      <xdr:row>98</xdr:row>
      <xdr:rowOff>63564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6265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63564</xdr:rowOff>
    </xdr:from>
    <xdr:to>
      <xdr:col>10</xdr:col>
      <xdr:colOff>114300</xdr:colOff>
      <xdr:row>98</xdr:row>
      <xdr:rowOff>70662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65664"/>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27581</xdr:rowOff>
    </xdr:from>
    <xdr:to>
      <xdr:col>10</xdr:col>
      <xdr:colOff>165100</xdr:colOff>
      <xdr:row>98</xdr:row>
      <xdr:rowOff>129181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120308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17354</xdr:rowOff>
    </xdr:from>
    <xdr:to>
      <xdr:col>6</xdr:col>
      <xdr:colOff>38100</xdr:colOff>
      <xdr:row>98</xdr:row>
      <xdr:rowOff>118954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146224</xdr:rowOff>
    </xdr:from>
    <xdr:to>
      <xdr:col>24</xdr:col>
      <xdr:colOff>114300</xdr:colOff>
      <xdr:row>98</xdr:row>
      <xdr:rowOff>76374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61151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147555</xdr:rowOff>
    </xdr:from>
    <xdr:to>
      <xdr:col>20</xdr:col>
      <xdr:colOff>38100</xdr:colOff>
      <xdr:row>98</xdr:row>
      <xdr:rowOff>77705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68832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9754</xdr:rowOff>
    </xdr:from>
    <xdr:to>
      <xdr:col>15</xdr:col>
      <xdr:colOff>101600</xdr:colOff>
      <xdr:row>98</xdr:row>
      <xdr:rowOff>111354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102481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12764</xdr:rowOff>
    </xdr:from>
    <xdr:to>
      <xdr:col>10</xdr:col>
      <xdr:colOff>165100</xdr:colOff>
      <xdr:row>98</xdr:row>
      <xdr:rowOff>114364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130891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19862</xdr:rowOff>
    </xdr:from>
    <xdr:to>
      <xdr:col>6</xdr:col>
      <xdr:colOff>38100</xdr:colOff>
      <xdr:row>98</xdr:row>
      <xdr:rowOff>121462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112589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147168</xdr:rowOff>
    </xdr:from>
    <xdr:to>
      <xdr:col>55</xdr:col>
      <xdr:colOff>0</xdr:colOff>
      <xdr:row>38</xdr:row>
      <xdr:rowOff>156635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62268"/>
          <a:ext cx="8382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147168</xdr:rowOff>
    </xdr:from>
    <xdr:to>
      <xdr:col>50</xdr:col>
      <xdr:colOff>114300</xdr:colOff>
      <xdr:row>38</xdr:row>
      <xdr:rowOff>150844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62268"/>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131832</xdr:rowOff>
    </xdr:from>
    <xdr:to>
      <xdr:col>45</xdr:col>
      <xdr:colOff>177800</xdr:colOff>
      <xdr:row>38</xdr:row>
      <xdr:rowOff>150844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46932"/>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50756</xdr:rowOff>
    </xdr:from>
    <xdr:to>
      <xdr:col>41</xdr:col>
      <xdr:colOff>50800</xdr:colOff>
      <xdr:row>38</xdr:row>
      <xdr:rowOff>131832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65856"/>
          <a:ext cx="8890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142316</xdr:rowOff>
    </xdr:from>
    <xdr:to>
      <xdr:col>41</xdr:col>
      <xdr:colOff>101600</xdr:colOff>
      <xdr:row>39</xdr:row>
      <xdr:rowOff>72466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63593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141763</xdr:rowOff>
    </xdr:from>
    <xdr:to>
      <xdr:col>36</xdr:col>
      <xdr:colOff>165100</xdr:colOff>
      <xdr:row>39</xdr:row>
      <xdr:rowOff>71913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63040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4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105835</xdr:rowOff>
    </xdr:from>
    <xdr:to>
      <xdr:col>55</xdr:col>
      <xdr:colOff>50800</xdr:colOff>
      <xdr:row>39</xdr:row>
      <xdr:rowOff>35985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65212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0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96368</xdr:rowOff>
    </xdr:from>
    <xdr:to>
      <xdr:col>50</xdr:col>
      <xdr:colOff>165100</xdr:colOff>
      <xdr:row>39</xdr:row>
      <xdr:rowOff>26518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43045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8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100044</xdr:rowOff>
    </xdr:from>
    <xdr:to>
      <xdr:col>46</xdr:col>
      <xdr:colOff>38100</xdr:colOff>
      <xdr:row>39</xdr:row>
      <xdr:rowOff>30194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46721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9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81032</xdr:rowOff>
    </xdr:from>
    <xdr:to>
      <xdr:col>41</xdr:col>
      <xdr:colOff>101600</xdr:colOff>
      <xdr:row>39</xdr:row>
      <xdr:rowOff>11182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27709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7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171406</xdr:rowOff>
    </xdr:from>
    <xdr:to>
      <xdr:col>36</xdr:col>
      <xdr:colOff>165100</xdr:colOff>
      <xdr:row>38</xdr:row>
      <xdr:rowOff>101556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118082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9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31108</xdr:rowOff>
    </xdr:from>
    <xdr:to>
      <xdr:col>55</xdr:col>
      <xdr:colOff>0</xdr:colOff>
      <xdr:row>58</xdr:row>
      <xdr:rowOff>65791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5208"/>
          <a:ext cx="8382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31108</xdr:rowOff>
    </xdr:from>
    <xdr:to>
      <xdr:col>50</xdr:col>
      <xdr:colOff>114300</xdr:colOff>
      <xdr:row>58</xdr:row>
      <xdr:rowOff>74009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75208"/>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65904</xdr:rowOff>
    </xdr:from>
    <xdr:to>
      <xdr:col>45</xdr:col>
      <xdr:colOff>177800</xdr:colOff>
      <xdr:row>58</xdr:row>
      <xdr:rowOff>74009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0004"/>
          <a:ext cx="889000" cy="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64164</xdr:rowOff>
    </xdr:from>
    <xdr:to>
      <xdr:col>41</xdr:col>
      <xdr:colOff>50800</xdr:colOff>
      <xdr:row>58</xdr:row>
      <xdr:rowOff>65904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08264"/>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152688</xdr:rowOff>
    </xdr:from>
    <xdr:to>
      <xdr:col>41</xdr:col>
      <xdr:colOff>101600</xdr:colOff>
      <xdr:row>58</xdr:row>
      <xdr:rowOff>82838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2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99365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0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157173</xdr:rowOff>
    </xdr:from>
    <xdr:to>
      <xdr:col>36</xdr:col>
      <xdr:colOff>165100</xdr:colOff>
      <xdr:row>58</xdr:row>
      <xdr:rowOff>87323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2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103850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7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14991</xdr:rowOff>
    </xdr:from>
    <xdr:to>
      <xdr:col>55</xdr:col>
      <xdr:colOff>50800</xdr:colOff>
      <xdr:row>58</xdr:row>
      <xdr:rowOff>116591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101368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151758</xdr:rowOff>
    </xdr:from>
    <xdr:to>
      <xdr:col>50</xdr:col>
      <xdr:colOff>165100</xdr:colOff>
      <xdr:row>58</xdr:row>
      <xdr:rowOff>81908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73035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23209</xdr:rowOff>
    </xdr:from>
    <xdr:to>
      <xdr:col>46</xdr:col>
      <xdr:colOff>38100</xdr:colOff>
      <xdr:row>58</xdr:row>
      <xdr:rowOff>124809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115936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6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15104</xdr:rowOff>
    </xdr:from>
    <xdr:to>
      <xdr:col>41</xdr:col>
      <xdr:colOff>101600</xdr:colOff>
      <xdr:row>58</xdr:row>
      <xdr:rowOff>116704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107831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5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13364</xdr:rowOff>
    </xdr:from>
    <xdr:to>
      <xdr:col>36</xdr:col>
      <xdr:colOff>165100</xdr:colOff>
      <xdr:row>58</xdr:row>
      <xdr:rowOff>114964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106091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79200</xdr:rowOff>
    </xdr:from>
    <xdr:to>
      <xdr:col>55</xdr:col>
      <xdr:colOff>0</xdr:colOff>
      <xdr:row>78</xdr:row>
      <xdr:rowOff>81308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52300"/>
          <a:ext cx="8382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77712</xdr:rowOff>
    </xdr:from>
    <xdr:to>
      <xdr:col>50</xdr:col>
      <xdr:colOff>114300</xdr:colOff>
      <xdr:row>78</xdr:row>
      <xdr:rowOff>81308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50812"/>
          <a:ext cx="889000" cy="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77712</xdr:rowOff>
    </xdr:from>
    <xdr:to>
      <xdr:col>45</xdr:col>
      <xdr:colOff>177800</xdr:colOff>
      <xdr:row>78</xdr:row>
      <xdr:rowOff>122870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50812"/>
          <a:ext cx="889000" cy="4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122870</xdr:rowOff>
    </xdr:from>
    <xdr:to>
      <xdr:col>41</xdr:col>
      <xdr:colOff>50800</xdr:colOff>
      <xdr:row>78</xdr:row>
      <xdr:rowOff>134291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95970"/>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96180</xdr:rowOff>
    </xdr:from>
    <xdr:to>
      <xdr:col>41</xdr:col>
      <xdr:colOff>101600</xdr:colOff>
      <xdr:row>79</xdr:row>
      <xdr:rowOff>26330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17457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109342</xdr:rowOff>
    </xdr:from>
    <xdr:to>
      <xdr:col>36</xdr:col>
      <xdr:colOff>165100</xdr:colOff>
      <xdr:row>79</xdr:row>
      <xdr:rowOff>39492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30619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28400</xdr:rowOff>
    </xdr:from>
    <xdr:to>
      <xdr:col>55</xdr:col>
      <xdr:colOff>50800</xdr:colOff>
      <xdr:row>78</xdr:row>
      <xdr:rowOff>130000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6827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30508</xdr:rowOff>
    </xdr:from>
    <xdr:to>
      <xdr:col>50</xdr:col>
      <xdr:colOff>165100</xdr:colOff>
      <xdr:row>78</xdr:row>
      <xdr:rowOff>132108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123235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9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26912</xdr:rowOff>
    </xdr:from>
    <xdr:to>
      <xdr:col>46</xdr:col>
      <xdr:colOff>38100</xdr:colOff>
      <xdr:row>78</xdr:row>
      <xdr:rowOff>128512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119639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72070</xdr:rowOff>
    </xdr:from>
    <xdr:to>
      <xdr:col>41</xdr:col>
      <xdr:colOff>101600</xdr:colOff>
      <xdr:row>79</xdr:row>
      <xdr:rowOff>2220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2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83491</xdr:rowOff>
    </xdr:from>
    <xdr:to>
      <xdr:col>36</xdr:col>
      <xdr:colOff>165100</xdr:colOff>
      <xdr:row>79</xdr:row>
      <xdr:rowOff>13641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30168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2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123439</xdr:rowOff>
    </xdr:from>
    <xdr:to>
      <xdr:col>55</xdr:col>
      <xdr:colOff>0</xdr:colOff>
      <xdr:row>97</xdr:row>
      <xdr:rowOff>132818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54089"/>
          <a:ext cx="838200" cy="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83260</xdr:rowOff>
    </xdr:from>
    <xdr:to>
      <xdr:col>50</xdr:col>
      <xdr:colOff>114300</xdr:colOff>
      <xdr:row>97</xdr:row>
      <xdr:rowOff>132818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13910"/>
          <a:ext cx="889000" cy="4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83260</xdr:rowOff>
    </xdr:from>
    <xdr:to>
      <xdr:col>45</xdr:col>
      <xdr:colOff>177800</xdr:colOff>
      <xdr:row>97</xdr:row>
      <xdr:rowOff>146224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13910"/>
          <a:ext cx="889000" cy="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145532</xdr:rowOff>
    </xdr:from>
    <xdr:to>
      <xdr:col>41</xdr:col>
      <xdr:colOff>50800</xdr:colOff>
      <xdr:row>97</xdr:row>
      <xdr:rowOff>146224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76182"/>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93791</xdr:rowOff>
    </xdr:from>
    <xdr:to>
      <xdr:col>41</xdr:col>
      <xdr:colOff>101600</xdr:colOff>
      <xdr:row>98</xdr:row>
      <xdr:rowOff>23941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40468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100017</xdr:rowOff>
    </xdr:from>
    <xdr:to>
      <xdr:col>36</xdr:col>
      <xdr:colOff>165100</xdr:colOff>
      <xdr:row>98</xdr:row>
      <xdr:rowOff>30167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3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21294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72639</xdr:rowOff>
    </xdr:from>
    <xdr:to>
      <xdr:col>55</xdr:col>
      <xdr:colOff>50800</xdr:colOff>
      <xdr:row>98</xdr:row>
      <xdr:rowOff>2789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82018</xdr:rowOff>
    </xdr:from>
    <xdr:to>
      <xdr:col>50</xdr:col>
      <xdr:colOff>165100</xdr:colOff>
      <xdr:row>98</xdr:row>
      <xdr:rowOff>12168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3295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80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32460</xdr:rowOff>
    </xdr:from>
    <xdr:to>
      <xdr:col>46</xdr:col>
      <xdr:colOff>38100</xdr:colOff>
      <xdr:row>97</xdr:row>
      <xdr:rowOff>134060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150587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3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95424</xdr:rowOff>
    </xdr:from>
    <xdr:to>
      <xdr:col>41</xdr:col>
      <xdr:colOff>101600</xdr:colOff>
      <xdr:row>98</xdr:row>
      <xdr:rowOff>25574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16701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94732</xdr:rowOff>
    </xdr:from>
    <xdr:to>
      <xdr:col>36</xdr:col>
      <xdr:colOff>165100</xdr:colOff>
      <xdr:row>98</xdr:row>
      <xdr:rowOff>24882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41409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5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100068</xdr:rowOff>
    </xdr:from>
    <xdr:to>
      <xdr:col>85</xdr:col>
      <xdr:colOff>127000</xdr:colOff>
      <xdr:row>38</xdr:row>
      <xdr:rowOff>106569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15168"/>
          <a:ext cx="838200" cy="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100068</xdr:rowOff>
    </xdr:from>
    <xdr:to>
      <xdr:col>81</xdr:col>
      <xdr:colOff>50800</xdr:colOff>
      <xdr:row>38</xdr:row>
      <xdr:rowOff>149857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15168"/>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149857</xdr:rowOff>
    </xdr:from>
    <xdr:to>
      <xdr:col>76</xdr:col>
      <xdr:colOff>114300</xdr:colOff>
      <xdr:row>38</xdr:row>
      <xdr:rowOff>154236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64957"/>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147375</xdr:rowOff>
    </xdr:from>
    <xdr:to>
      <xdr:col>71</xdr:col>
      <xdr:colOff>177800</xdr:colOff>
      <xdr:row>38</xdr:row>
      <xdr:rowOff>154236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62475"/>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99954</xdr:rowOff>
    </xdr:from>
    <xdr:to>
      <xdr:col>72</xdr:col>
      <xdr:colOff>38100</xdr:colOff>
      <xdr:row>39</xdr:row>
      <xdr:rowOff>30104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61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46631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106025</xdr:rowOff>
    </xdr:from>
    <xdr:to>
      <xdr:col>67</xdr:col>
      <xdr:colOff>101600</xdr:colOff>
      <xdr:row>39</xdr:row>
      <xdr:rowOff>36175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27302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7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55769</xdr:rowOff>
    </xdr:from>
    <xdr:to>
      <xdr:col>85</xdr:col>
      <xdr:colOff>177800</xdr:colOff>
      <xdr:row>38</xdr:row>
      <xdr:rowOff>157369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49268</xdr:rowOff>
    </xdr:from>
    <xdr:to>
      <xdr:col>81</xdr:col>
      <xdr:colOff>101600</xdr:colOff>
      <xdr:row>38</xdr:row>
      <xdr:rowOff>150868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6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141995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5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99057</xdr:rowOff>
    </xdr:from>
    <xdr:to>
      <xdr:col>76</xdr:col>
      <xdr:colOff>165100</xdr:colOff>
      <xdr:row>39</xdr:row>
      <xdr:rowOff>29207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20334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103436</xdr:rowOff>
    </xdr:from>
    <xdr:to>
      <xdr:col>72</xdr:col>
      <xdr:colOff>38100</xdr:colOff>
      <xdr:row>39</xdr:row>
      <xdr:rowOff>33586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24713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96575</xdr:rowOff>
    </xdr:from>
    <xdr:to>
      <xdr:col>67</xdr:col>
      <xdr:colOff>101600</xdr:colOff>
      <xdr:row>39</xdr:row>
      <xdr:rowOff>26725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43251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8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130737</xdr:rowOff>
    </xdr:from>
    <xdr:to>
      <xdr:col>85</xdr:col>
      <xdr:colOff>127000</xdr:colOff>
      <xdr:row>58</xdr:row>
      <xdr:rowOff>140175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74837"/>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130737</xdr:rowOff>
    </xdr:from>
    <xdr:to>
      <xdr:col>81</xdr:col>
      <xdr:colOff>50800</xdr:colOff>
      <xdr:row>58</xdr:row>
      <xdr:rowOff>154343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74837"/>
          <a:ext cx="8890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92497</xdr:rowOff>
    </xdr:from>
    <xdr:to>
      <xdr:col>76</xdr:col>
      <xdr:colOff>114300</xdr:colOff>
      <xdr:row>58</xdr:row>
      <xdr:rowOff>154343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10036597"/>
          <a:ext cx="8890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92497</xdr:rowOff>
    </xdr:from>
    <xdr:to>
      <xdr:col>71</xdr:col>
      <xdr:colOff>177800</xdr:colOff>
      <xdr:row>58</xdr:row>
      <xdr:rowOff>144518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36597"/>
          <a:ext cx="889000" cy="5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82190</xdr:rowOff>
    </xdr:from>
    <xdr:to>
      <xdr:col>72</xdr:col>
      <xdr:colOff>38100</xdr:colOff>
      <xdr:row>59</xdr:row>
      <xdr:rowOff>12340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2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3467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101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103888</xdr:rowOff>
    </xdr:from>
    <xdr:to>
      <xdr:col>67</xdr:col>
      <xdr:colOff>101600</xdr:colOff>
      <xdr:row>59</xdr:row>
      <xdr:rowOff>34038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10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25165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10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89375</xdr:rowOff>
    </xdr:from>
    <xdr:to>
      <xdr:col>85</xdr:col>
      <xdr:colOff>177800</xdr:colOff>
      <xdr:row>59</xdr:row>
      <xdr:rowOff>19525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4302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4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79937</xdr:rowOff>
    </xdr:from>
    <xdr:to>
      <xdr:col>81</xdr:col>
      <xdr:colOff>101600</xdr:colOff>
      <xdr:row>59</xdr:row>
      <xdr:rowOff>10087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1214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103543</xdr:rowOff>
    </xdr:from>
    <xdr:to>
      <xdr:col>76</xdr:col>
      <xdr:colOff>165100</xdr:colOff>
      <xdr:row>59</xdr:row>
      <xdr:rowOff>33693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24820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41697</xdr:rowOff>
    </xdr:from>
    <xdr:to>
      <xdr:col>72</xdr:col>
      <xdr:colOff>38100</xdr:colOff>
      <xdr:row>58</xdr:row>
      <xdr:rowOff>143297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159824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76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93718</xdr:rowOff>
    </xdr:from>
    <xdr:to>
      <xdr:col>67</xdr:col>
      <xdr:colOff>101600</xdr:colOff>
      <xdr:row>59</xdr:row>
      <xdr:rowOff>23868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40395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74062</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18612"/>
          <a:ext cx="8382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6731</xdr:rowOff>
    </xdr:from>
    <xdr:to>
      <xdr:col>72</xdr:col>
      <xdr:colOff>38100</xdr:colOff>
      <xdr:row>79</xdr:row>
      <xdr:rowOff>108331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124858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6829</xdr:rowOff>
    </xdr:from>
    <xdr:to>
      <xdr:col>67</xdr:col>
      <xdr:colOff>101600</xdr:colOff>
      <xdr:row>79</xdr:row>
      <xdr:rowOff>108429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124956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23262</xdr:rowOff>
    </xdr:from>
    <xdr:to>
      <xdr:col>85</xdr:col>
      <xdr:colOff>177800</xdr:colOff>
      <xdr:row>79</xdr:row>
      <xdr:rowOff>124862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119934</xdr:rowOff>
    </xdr:from>
    <xdr:to>
      <xdr:col>85</xdr:col>
      <xdr:colOff>127000</xdr:colOff>
      <xdr:row>98</xdr:row>
      <xdr:rowOff>120551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922034"/>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119934</xdr:rowOff>
    </xdr:from>
    <xdr:to>
      <xdr:col>81</xdr:col>
      <xdr:colOff>50800</xdr:colOff>
      <xdr:row>98</xdr:row>
      <xdr:rowOff>123211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2203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123211</xdr:rowOff>
    </xdr:from>
    <xdr:to>
      <xdr:col>76</xdr:col>
      <xdr:colOff>114300</xdr:colOff>
      <xdr:row>98</xdr:row>
      <xdr:rowOff>131045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25311"/>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131045</xdr:rowOff>
    </xdr:from>
    <xdr:to>
      <xdr:col>71</xdr:col>
      <xdr:colOff>177800</xdr:colOff>
      <xdr:row>98</xdr:row>
      <xdr:rowOff>134520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3314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110530</xdr:rowOff>
    </xdr:from>
    <xdr:to>
      <xdr:col>72</xdr:col>
      <xdr:colOff>38100</xdr:colOff>
      <xdr:row>99</xdr:row>
      <xdr:rowOff>40680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9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31807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70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107945</xdr:rowOff>
    </xdr:from>
    <xdr:to>
      <xdr:col>67</xdr:col>
      <xdr:colOff>101600</xdr:colOff>
      <xdr:row>99</xdr:row>
      <xdr:rowOff>38095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9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29222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7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69751</xdr:rowOff>
    </xdr:from>
    <xdr:to>
      <xdr:col>85</xdr:col>
      <xdr:colOff>177800</xdr:colOff>
      <xdr:row>98</xdr:row>
      <xdr:rowOff>171351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18590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69134</xdr:rowOff>
    </xdr:from>
    <xdr:to>
      <xdr:col>81</xdr:col>
      <xdr:colOff>101600</xdr:colOff>
      <xdr:row>98</xdr:row>
      <xdr:rowOff>170734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161861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72411</xdr:rowOff>
    </xdr:from>
    <xdr:to>
      <xdr:col>76</xdr:col>
      <xdr:colOff>165100</xdr:colOff>
      <xdr:row>99</xdr:row>
      <xdr:rowOff>2561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165138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6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80245</xdr:rowOff>
    </xdr:from>
    <xdr:to>
      <xdr:col>72</xdr:col>
      <xdr:colOff>38100</xdr:colOff>
      <xdr:row>99</xdr:row>
      <xdr:rowOff>10395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26922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5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83720</xdr:rowOff>
    </xdr:from>
    <xdr:to>
      <xdr:col>67</xdr:col>
      <xdr:colOff>101600</xdr:colOff>
      <xdr:row>99</xdr:row>
      <xdr:rowOff>13870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30397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6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162486</xdr:rowOff>
    </xdr:from>
    <xdr:to>
      <xdr:col>102</xdr:col>
      <xdr:colOff>165100</xdr:colOff>
      <xdr:row>39</xdr:row>
      <xdr:rowOff>92636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109163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162387</xdr:rowOff>
    </xdr:from>
    <xdr:to>
      <xdr:col>98</xdr:col>
      <xdr:colOff>38100</xdr:colOff>
      <xdr:row>39</xdr:row>
      <xdr:rowOff>92537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109064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199,522</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扶助費において前年度の住民税非課税世帯臨時特別給付金や子育て世帯臨時特別給付金が皆減となったほか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老人憩の家改修工事費の皆減により前年度と比較し</a:t>
          </a:r>
          <a:r>
            <a:rPr kumimoji="1" lang="en-US" altLang="ja-JP" sz="1300">
              <a:latin typeface="ＭＳ Ｐゴシック" panose="020B0600070205080204" pitchFamily="50" charset="-128"/>
              <a:ea typeface="ＭＳ Ｐゴシック" panose="020B0600070205080204" pitchFamily="50" charset="-128"/>
            </a:rPr>
            <a:t>17,053</a:t>
          </a:r>
          <a:r>
            <a:rPr kumimoji="1" lang="ja-JP" altLang="en-US" sz="1300">
              <a:latin typeface="ＭＳ Ｐゴシック" panose="020B0600070205080204" pitchFamily="50" charset="-128"/>
              <a:ea typeface="ＭＳ Ｐゴシック" panose="020B0600070205080204" pitchFamily="50" charset="-128"/>
            </a:rPr>
            <a:t>円減少した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衛生費は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99,909</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前年度に引き続き新型コロナワクチン接種により高い水準となっている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農林水産業費は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32,331</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前年度の畑作振興センター増築等工事費が皆減となったことから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15,172</a:t>
          </a:r>
          <a:r>
            <a:rPr kumimoji="1" lang="ja-JP" altLang="en-US" sz="1300">
              <a:latin typeface="ＭＳ Ｐゴシック" panose="020B0600070205080204" pitchFamily="50" charset="-128"/>
              <a:ea typeface="ＭＳ Ｐゴシック" panose="020B0600070205080204" pitchFamily="50" charset="-128"/>
            </a:rPr>
            <a:t>円減少した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土木費は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128,454</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道路橋りょう改修事業が増加したほか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都市計画策定業務委託料が皆増となったことにより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16,412</a:t>
          </a:r>
          <a:r>
            <a:rPr kumimoji="1" lang="ja-JP" altLang="en-US" sz="1300">
              <a:latin typeface="ＭＳ Ｐゴシック" panose="020B0600070205080204" pitchFamily="50" charset="-128"/>
              <a:ea typeface="ＭＳ Ｐゴシック" panose="020B0600070205080204" pitchFamily="50" charset="-128"/>
            </a:rPr>
            <a:t>円の増加となった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79,709</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前年度の陸上競技場トラック改修工事費が皆減となったことにより減少となった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災害復旧費は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7,599</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令和４年７月の大雨災害による復旧工事に対応したためである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○財政調整基金残高及び実質単年度収支</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令和４年度末の財政調整基金残高は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町税における法人税割収入が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町内基幹産業である非鉄金属製錬業の好況により大幅に増加したことなどから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剰余金が発生し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過去５年間で最も高い残高となった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実質単年度収支においても</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これらの理由により増加に転じている</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○実質収支額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令和４年度末の実質収支額は約</a:t>
          </a:r>
          <a:r>
            <a:rPr kumimoji="1" lang="en-US" altLang="ja-JP" sz="1100">
              <a:latin typeface="ＭＳ ゴシック" pitchFamily="49" charset="-128"/>
              <a:ea typeface="ＭＳ ゴシック" pitchFamily="49" charset="-128"/>
            </a:rPr>
            <a:t>90</a:t>
          </a:r>
          <a:r>
            <a:rPr kumimoji="1" lang="ja-JP" altLang="en-US" sz="1100">
              <a:latin typeface="ＭＳ ゴシック" pitchFamily="49" charset="-128"/>
              <a:ea typeface="ＭＳ ゴシック" pitchFamily="49" charset="-128"/>
            </a:rPr>
            <a:t>百間円で前年度から約</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百万円減少となった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標準財政規模における比率は過去の実績により</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％の範囲での財政運営が望ましいと考えている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自主財源確保のため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引き続き地方税の収納対策強化を図り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維持管理経費の削減に努める</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小坂町水道事業会計については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高料金対策に要する経費分として</a:t>
          </a:r>
          <a:r>
            <a:rPr kumimoji="1" lang="en-US" altLang="ja-JP" sz="1100">
              <a:latin typeface="ＭＳ ゴシック" pitchFamily="49" charset="-128"/>
              <a:ea typeface="ＭＳ ゴシック" pitchFamily="49" charset="-128"/>
            </a:rPr>
            <a:t>､103</a:t>
          </a:r>
          <a:r>
            <a:rPr kumimoji="1" lang="ja-JP" altLang="en-US" sz="1100">
              <a:latin typeface="ＭＳ ゴシック" pitchFamily="49" charset="-128"/>
              <a:ea typeface="ＭＳ ゴシック" pitchFamily="49" charset="-128"/>
            </a:rPr>
            <a:t>百万円を一般会計から繰り入れ黒字としている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人口減少による給水収益の減少や砂子沢ダム浄水場建設による減価償却費など</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一般会計からの繰り入れがないと高水準の料金設定をせざるを得ない状況であり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定期的な料金体制の見直しと</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費用削減を実施し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安定的な経営を図っていく</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一般会計については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法人税割を要因とした町税の増収により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財政調整基金等の積立額を確保したうえで例年水準の黒字額を維持している</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小坂町国民健康保健特別会計においては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年度からの国民健康保健広域化により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保険給付費が平準化され</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剰余金発生による基金への積み立てが維持できる状態が続き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安定的な運営が図られている</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小坂町介護保険特別会計（保健事業勘定）については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保険料改定を平成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年度から実施せずに運営を行っており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一定の黒字額を維持した運営が図られている</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小坂町下水道事業特別会計については</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令和５年度からの法適化に向けた予算整理を行ったことから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黒字額が発生したものである</a:t>
          </a:r>
          <a:r>
            <a:rPr kumimoji="1" lang="en-US" altLang="ja-JP" sz="1100">
              <a:latin typeface="ＭＳ ゴシック" pitchFamily="49" charset="-128"/>
              <a:ea typeface="ＭＳ ゴシック" pitchFamily="49" charset="-128"/>
            </a:rPr>
            <a:t>｡</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各会計において、引き続き必要な事業を峻別し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経費の削減を図り</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適正な財政運営･企業運営を行っていく</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5265117</v>
      </c>
      <c r="BO4" s="449"/>
      <c r="BP4" s="449"/>
      <c r="BQ4" s="449"/>
      <c r="BR4" s="449"/>
      <c r="BS4" s="449"/>
      <c r="BT4" s="449"/>
      <c r="BU4" s="450"/>
      <c r="BV4" s="448">
        <v>5377033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v>
      </c>
      <c r="CU4" s="589"/>
      <c r="CV4" s="589"/>
      <c r="CW4" s="589"/>
      <c r="CX4" s="589"/>
      <c r="CY4" s="589"/>
      <c r="CZ4" s="589"/>
      <c r="DA4" s="590"/>
      <c r="DB4" s="588">
        <v>3.6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5024404</v>
      </c>
      <c r="BO5" s="420"/>
      <c r="BP5" s="420"/>
      <c r="BQ5" s="420"/>
      <c r="BR5" s="420"/>
      <c r="BS5" s="420"/>
      <c r="BT5" s="420"/>
      <c r="BU5" s="421"/>
      <c r="BV5" s="419">
        <v>5244339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85.5</v>
      </c>
      <c r="CU5" s="417"/>
      <c r="CV5" s="417"/>
      <c r="CW5" s="417"/>
      <c r="CX5" s="417"/>
      <c r="CY5" s="417"/>
      <c r="CZ5" s="417"/>
      <c r="DA5" s="418"/>
      <c r="DB5" s="416">
        <v>88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240713</v>
      </c>
      <c r="BO6" s="420"/>
      <c r="BP6" s="420"/>
      <c r="BQ6" s="420"/>
      <c r="BR6" s="420"/>
      <c r="BS6" s="420"/>
      <c r="BT6" s="420"/>
      <c r="BU6" s="421"/>
      <c r="BV6" s="419">
        <v>132694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86.2</v>
      </c>
      <c r="CU6" s="563"/>
      <c r="CV6" s="563"/>
      <c r="CW6" s="563"/>
      <c r="CX6" s="563"/>
      <c r="CY6" s="563"/>
      <c r="CZ6" s="563"/>
      <c r="DA6" s="564"/>
      <c r="DB6" s="562">
        <v>90.3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150399</v>
      </c>
      <c r="BO7" s="420"/>
      <c r="BP7" s="420"/>
      <c r="BQ7" s="420"/>
      <c r="BR7" s="420"/>
      <c r="BS7" s="420"/>
      <c r="BT7" s="420"/>
      <c r="BU7" s="421"/>
      <c r="BV7" s="419">
        <v>24725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2976608</v>
      </c>
      <c r="CU7" s="420"/>
      <c r="CV7" s="420"/>
      <c r="CW7" s="420"/>
      <c r="CX7" s="420"/>
      <c r="CY7" s="420"/>
      <c r="CZ7" s="420"/>
      <c r="DA7" s="421"/>
      <c r="DB7" s="419">
        <v>2996484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90314</v>
      </c>
      <c r="BO8" s="420"/>
      <c r="BP8" s="420"/>
      <c r="BQ8" s="420"/>
      <c r="BR8" s="420"/>
      <c r="BS8" s="420"/>
      <c r="BT8" s="420"/>
      <c r="BU8" s="421"/>
      <c r="BV8" s="419">
        <v>107969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0.31</v>
      </c>
      <c r="CU8" s="523"/>
      <c r="CV8" s="523"/>
      <c r="CW8" s="523"/>
      <c r="CX8" s="523"/>
      <c r="CY8" s="523"/>
      <c r="CZ8" s="523"/>
      <c r="DA8" s="524"/>
      <c r="DB8" s="522">
        <v>0.28000000000000003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4780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-17655</v>
      </c>
      <c r="BO9" s="420"/>
      <c r="BP9" s="420"/>
      <c r="BQ9" s="420"/>
      <c r="BR9" s="420"/>
      <c r="BS9" s="420"/>
      <c r="BT9" s="420"/>
      <c r="BU9" s="421"/>
      <c r="BV9" s="419">
        <v>-962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13.5</v>
      </c>
      <c r="CU9" s="417"/>
      <c r="CV9" s="417"/>
      <c r="CW9" s="417"/>
      <c r="CX9" s="417"/>
      <c r="CY9" s="417"/>
      <c r="CZ9" s="417"/>
      <c r="DA9" s="418"/>
      <c r="DB9" s="416">
        <v>14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5339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615517</v>
      </c>
      <c r="BO10" s="420"/>
      <c r="BP10" s="420"/>
      <c r="BQ10" s="420"/>
      <c r="BR10" s="420"/>
      <c r="BS10" s="420"/>
      <c r="BT10" s="420"/>
      <c r="BU10" s="421"/>
      <c r="BV10" s="419">
        <v>344280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36854</v>
      </c>
      <c r="BO11" s="420"/>
      <c r="BP11" s="420"/>
      <c r="BQ11" s="420"/>
      <c r="BR11" s="420"/>
      <c r="BS11" s="420"/>
      <c r="BT11" s="420"/>
      <c r="BU11" s="421"/>
      <c r="BV11" s="419">
        <v>33238</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4688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378400</v>
      </c>
      <c r="BO12" s="420"/>
      <c r="BP12" s="420"/>
      <c r="BQ12" s="420"/>
      <c r="BR12" s="420"/>
      <c r="BS12" s="420"/>
      <c r="BT12" s="420"/>
      <c r="BU12" s="421"/>
      <c r="BV12" s="419">
        <v>344280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4643</v>
      </c>
      <c r="S13" s="507"/>
      <c r="T13" s="507"/>
      <c r="U13" s="507"/>
      <c r="V13" s="508"/>
      <c r="W13" s="509" t="s">
        <v>143</v>
      </c>
      <c r="X13" s="405"/>
      <c r="Y13" s="405"/>
      <c r="Z13" s="405"/>
      <c r="AA13" s="405"/>
      <c r="AB13" s="406"/>
      <c r="AC13" s="372">
        <v>167</v>
      </c>
      <c r="AD13" s="373"/>
      <c r="AE13" s="373"/>
      <c r="AF13" s="373"/>
      <c r="AG13" s="374"/>
      <c r="AH13" s="372">
        <v>200</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256316</v>
      </c>
      <c r="BO13" s="420"/>
      <c r="BP13" s="420"/>
      <c r="BQ13" s="420"/>
      <c r="BR13" s="420"/>
      <c r="BS13" s="420"/>
      <c r="BT13" s="420"/>
      <c r="BU13" s="421"/>
      <c r="BV13" s="419">
        <v>32276</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14.4</v>
      </c>
      <c r="CU13" s="417"/>
      <c r="CV13" s="417"/>
      <c r="CW13" s="417"/>
      <c r="CX13" s="417"/>
      <c r="CY13" s="417"/>
      <c r="CZ13" s="417"/>
      <c r="DA13" s="418"/>
      <c r="DB13" s="416">
        <v>15.3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4794</v>
      </c>
      <c r="S14" s="507"/>
      <c r="T14" s="507"/>
      <c r="U14" s="507"/>
      <c r="V14" s="508"/>
      <c r="W14" s="510"/>
      <c r="X14" s="408"/>
      <c r="Y14" s="408"/>
      <c r="Z14" s="408"/>
      <c r="AA14" s="408"/>
      <c r="AB14" s="409"/>
      <c r="AC14" s="499">
        <v>7.6</v>
      </c>
      <c r="AD14" s="500"/>
      <c r="AE14" s="500"/>
      <c r="AF14" s="500"/>
      <c r="AG14" s="501"/>
      <c r="AH14" s="499">
        <v>8.4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39</v>
      </c>
      <c r="CU14" s="517"/>
      <c r="CV14" s="517"/>
      <c r="CW14" s="517"/>
      <c r="CX14" s="517"/>
      <c r="CY14" s="517"/>
      <c r="CZ14" s="517"/>
      <c r="DA14" s="518"/>
      <c r="DB14" s="516">
        <v>60.1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4756</v>
      </c>
      <c r="S15" s="507"/>
      <c r="T15" s="507"/>
      <c r="U15" s="507"/>
      <c r="V15" s="508"/>
      <c r="W15" s="509" t="s">
        <v>151</v>
      </c>
      <c r="X15" s="405"/>
      <c r="Y15" s="405"/>
      <c r="Z15" s="405"/>
      <c r="AA15" s="405"/>
      <c r="AB15" s="406"/>
      <c r="AC15" s="372">
        <v>696</v>
      </c>
      <c r="AD15" s="373"/>
      <c r="AE15" s="373"/>
      <c r="AF15" s="373"/>
      <c r="AG15" s="374"/>
      <c r="AH15" s="372">
        <v>713</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962302</v>
      </c>
      <c r="BO15" s="449"/>
      <c r="BP15" s="449"/>
      <c r="BQ15" s="449"/>
      <c r="BR15" s="449"/>
      <c r="BS15" s="449"/>
      <c r="BT15" s="449"/>
      <c r="BU15" s="450"/>
      <c r="BV15" s="448">
        <v>798141</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31.6</v>
      </c>
      <c r="AD16" s="500"/>
      <c r="AE16" s="500"/>
      <c r="AF16" s="500"/>
      <c r="AG16" s="501"/>
      <c r="AH16" s="499">
        <v>29.8</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2668345</v>
      </c>
      <c r="BO16" s="420"/>
      <c r="BP16" s="420"/>
      <c r="BQ16" s="420"/>
      <c r="BR16" s="420"/>
      <c r="BS16" s="420"/>
      <c r="BT16" s="420"/>
      <c r="BU16" s="421"/>
      <c r="BV16" s="419">
        <v>2668725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1338</v>
      </c>
      <c r="AD17" s="373"/>
      <c r="AE17" s="373"/>
      <c r="AF17" s="373"/>
      <c r="AG17" s="374"/>
      <c r="AH17" s="372">
        <v>1482</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1244781</v>
      </c>
      <c r="BO17" s="420"/>
      <c r="BP17" s="420"/>
      <c r="BQ17" s="420"/>
      <c r="BR17" s="420"/>
      <c r="BS17" s="420"/>
      <c r="BT17" s="420"/>
      <c r="BU17" s="421"/>
      <c r="BV17" s="419">
        <v>1016627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201.7</v>
      </c>
      <c r="M18" s="472"/>
      <c r="N18" s="472"/>
      <c r="O18" s="472"/>
      <c r="P18" s="472"/>
      <c r="Q18" s="472"/>
      <c r="R18" s="473"/>
      <c r="S18" s="473"/>
      <c r="T18" s="473"/>
      <c r="U18" s="473"/>
      <c r="V18" s="474"/>
      <c r="W18" s="490"/>
      <c r="X18" s="491"/>
      <c r="Y18" s="491"/>
      <c r="Z18" s="491"/>
      <c r="AA18" s="491"/>
      <c r="AB18" s="515"/>
      <c r="AC18" s="389">
        <v>60.8</v>
      </c>
      <c r="AD18" s="390"/>
      <c r="AE18" s="390"/>
      <c r="AF18" s="390"/>
      <c r="AG18" s="475"/>
      <c r="AH18" s="389">
        <v>61.9</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2669644</v>
      </c>
      <c r="BO18" s="420"/>
      <c r="BP18" s="420"/>
      <c r="BQ18" s="420"/>
      <c r="BR18" s="420"/>
      <c r="BS18" s="420"/>
      <c r="BT18" s="420"/>
      <c r="BU18" s="421"/>
      <c r="BV18" s="419">
        <v>2705838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4214766</v>
      </c>
      <c r="BO19" s="420"/>
      <c r="BP19" s="420"/>
      <c r="BQ19" s="420"/>
      <c r="BR19" s="420"/>
      <c r="BS19" s="420"/>
      <c r="BT19" s="420"/>
      <c r="BU19" s="421"/>
      <c r="BV19" s="419">
        <v>4136970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2043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3934586</v>
      </c>
      <c r="BO22" s="449"/>
      <c r="BP22" s="449"/>
      <c r="BQ22" s="449"/>
      <c r="BR22" s="449"/>
      <c r="BS22" s="449"/>
      <c r="BT22" s="449"/>
      <c r="BU22" s="450"/>
      <c r="BV22" s="448">
        <v>4333373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3428237</v>
      </c>
      <c r="BO23" s="420"/>
      <c r="BP23" s="420"/>
      <c r="BQ23" s="420"/>
      <c r="BR23" s="420"/>
      <c r="BS23" s="420"/>
      <c r="BT23" s="420"/>
      <c r="BU23" s="421"/>
      <c r="BV23" s="419">
        <v>3711524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6280</v>
      </c>
      <c r="R24" s="373"/>
      <c r="S24" s="373"/>
      <c r="T24" s="373"/>
      <c r="U24" s="373"/>
      <c r="V24" s="374"/>
      <c r="W24" s="462"/>
      <c r="X24" s="399"/>
      <c r="Y24" s="400"/>
      <c r="Z24" s="375" t="s">
        <v>176</v>
      </c>
      <c r="AA24" s="376"/>
      <c r="AB24" s="376"/>
      <c r="AC24" s="376"/>
      <c r="AD24" s="376"/>
      <c r="AE24" s="376"/>
      <c r="AF24" s="376"/>
      <c r="AG24" s="377"/>
      <c r="AH24" s="372">
        <v>68</v>
      </c>
      <c r="AI24" s="373"/>
      <c r="AJ24" s="373"/>
      <c r="AK24" s="373"/>
      <c r="AL24" s="374"/>
      <c r="AM24" s="372">
        <v>206992</v>
      </c>
      <c r="AN24" s="373"/>
      <c r="AO24" s="373"/>
      <c r="AP24" s="373"/>
      <c r="AQ24" s="373"/>
      <c r="AR24" s="374"/>
      <c r="AS24" s="372">
        <v>3044</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2563176</v>
      </c>
      <c r="BO24" s="420"/>
      <c r="BP24" s="420"/>
      <c r="BQ24" s="420"/>
      <c r="BR24" s="420"/>
      <c r="BS24" s="420"/>
      <c r="BT24" s="420"/>
      <c r="BU24" s="421"/>
      <c r="BV24" s="419">
        <v>2820313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5346</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141</v>
      </c>
      <c r="AN25" s="373"/>
      <c r="AO25" s="373"/>
      <c r="AP25" s="373"/>
      <c r="AQ25" s="373"/>
      <c r="AR25" s="374"/>
      <c r="AS25" s="372" t="s">
        <v>141</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250846</v>
      </c>
      <c r="BO25" s="449"/>
      <c r="BP25" s="449"/>
      <c r="BQ25" s="449"/>
      <c r="BR25" s="449"/>
      <c r="BS25" s="449"/>
      <c r="BT25" s="449"/>
      <c r="BU25" s="450"/>
      <c r="BV25" s="448">
        <v>60501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5105</v>
      </c>
      <c r="R26" s="373"/>
      <c r="S26" s="373"/>
      <c r="T26" s="373"/>
      <c r="U26" s="373"/>
      <c r="V26" s="374"/>
      <c r="W26" s="462"/>
      <c r="X26" s="399"/>
      <c r="Y26" s="400"/>
      <c r="Z26" s="375" t="s">
        <v>182</v>
      </c>
      <c r="AA26" s="430"/>
      <c r="AB26" s="430"/>
      <c r="AC26" s="430"/>
      <c r="AD26" s="430"/>
      <c r="AE26" s="430"/>
      <c r="AF26" s="430"/>
      <c r="AG26" s="431"/>
      <c r="AH26" s="372">
        <v>2</v>
      </c>
      <c r="AI26" s="373"/>
      <c r="AJ26" s="373"/>
      <c r="AK26" s="373"/>
      <c r="AL26" s="374"/>
      <c r="AM26" s="372" t="s">
        <v>183</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2530</v>
      </c>
      <c r="R27" s="373"/>
      <c r="S27" s="373"/>
      <c r="T27" s="373"/>
      <c r="U27" s="373"/>
      <c r="V27" s="374"/>
      <c r="W27" s="462"/>
      <c r="X27" s="399"/>
      <c r="Y27" s="400"/>
      <c r="Z27" s="375" t="s">
        <v>186</v>
      </c>
      <c r="AA27" s="376"/>
      <c r="AB27" s="376"/>
      <c r="AC27" s="376"/>
      <c r="AD27" s="376"/>
      <c r="AE27" s="376"/>
      <c r="AF27" s="376"/>
      <c r="AG27" s="377"/>
      <c r="AH27" s="372">
        <v>2</v>
      </c>
      <c r="AI27" s="373"/>
      <c r="AJ27" s="373"/>
      <c r="AK27" s="373"/>
      <c r="AL27" s="374"/>
      <c r="AM27" s="372" t="s">
        <v>183</v>
      </c>
      <c r="AN27" s="373"/>
      <c r="AO27" s="373"/>
      <c r="AP27" s="373"/>
      <c r="AQ27" s="373"/>
      <c r="AR27" s="374"/>
      <c r="AS27" s="372" t="s">
        <v>183</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141</v>
      </c>
      <c r="BO27" s="454"/>
      <c r="BP27" s="454"/>
      <c r="BQ27" s="454"/>
      <c r="BR27" s="454"/>
      <c r="BS27" s="454"/>
      <c r="BT27" s="454"/>
      <c r="BU27" s="455"/>
      <c r="BV27" s="453" t="s">
        <v>141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2290</v>
      </c>
      <c r="R28" s="373"/>
      <c r="S28" s="373"/>
      <c r="T28" s="373"/>
      <c r="U28" s="373"/>
      <c r="V28" s="374"/>
      <c r="W28" s="462"/>
      <c r="X28" s="399"/>
      <c r="Y28" s="400"/>
      <c r="Z28" s="375" t="s">
        <v>189</v>
      </c>
      <c r="AA28" s="376"/>
      <c r="AB28" s="376"/>
      <c r="AC28" s="376"/>
      <c r="AD28" s="376"/>
      <c r="AE28" s="376"/>
      <c r="AF28" s="376"/>
      <c r="AG28" s="377"/>
      <c r="AH28" s="372" t="s">
        <v>141</v>
      </c>
      <c r="AI28" s="373"/>
      <c r="AJ28" s="373"/>
      <c r="AK28" s="373"/>
      <c r="AL28" s="374"/>
      <c r="AM28" s="372" t="s">
        <v>190</v>
      </c>
      <c r="AN28" s="373"/>
      <c r="AO28" s="373"/>
      <c r="AP28" s="373"/>
      <c r="AQ28" s="373"/>
      <c r="AR28" s="374"/>
      <c r="AS28" s="372" t="s">
        <v>141</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1251870</v>
      </c>
      <c r="BO28" s="449"/>
      <c r="BP28" s="449"/>
      <c r="BQ28" s="449"/>
      <c r="BR28" s="449"/>
      <c r="BS28" s="449"/>
      <c r="BT28" s="449"/>
      <c r="BU28" s="450"/>
      <c r="BV28" s="448">
        <v>1014753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192</v>
      </c>
      <c r="F29" s="376"/>
      <c r="G29" s="376"/>
      <c r="H29" s="376"/>
      <c r="I29" s="376"/>
      <c r="J29" s="376"/>
      <c r="K29" s="377"/>
      <c r="L29" s="372">
        <v>10</v>
      </c>
      <c r="M29" s="373"/>
      <c r="N29" s="373"/>
      <c r="O29" s="373"/>
      <c r="P29" s="374"/>
      <c r="Q29" s="372">
        <v>2220</v>
      </c>
      <c r="R29" s="373"/>
      <c r="S29" s="373"/>
      <c r="T29" s="373"/>
      <c r="U29" s="373"/>
      <c r="V29" s="374"/>
      <c r="W29" s="463"/>
      <c r="X29" s="464"/>
      <c r="Y29" s="465"/>
      <c r="Z29" s="375" t="s">
        <v>193</v>
      </c>
      <c r="AA29" s="376"/>
      <c r="AB29" s="376"/>
      <c r="AC29" s="376"/>
      <c r="AD29" s="376"/>
      <c r="AE29" s="376"/>
      <c r="AF29" s="376"/>
      <c r="AG29" s="377"/>
      <c r="AH29" s="372">
        <v>70</v>
      </c>
      <c r="AI29" s="373"/>
      <c r="AJ29" s="373"/>
      <c r="AK29" s="373"/>
      <c r="AL29" s="374"/>
      <c r="AM29" s="372">
        <v>213832</v>
      </c>
      <c r="AN29" s="373"/>
      <c r="AO29" s="373"/>
      <c r="AP29" s="373"/>
      <c r="AQ29" s="373"/>
      <c r="AR29" s="374"/>
      <c r="AS29" s="372">
        <v>3055</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342802</v>
      </c>
      <c r="BO29" s="420"/>
      <c r="BP29" s="420"/>
      <c r="BQ29" s="420"/>
      <c r="BR29" s="420"/>
      <c r="BS29" s="420"/>
      <c r="BT29" s="420"/>
      <c r="BU29" s="421"/>
      <c r="BV29" s="419">
        <v>421449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93.4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859958</v>
      </c>
      <c r="BO30" s="454"/>
      <c r="BP30" s="454"/>
      <c r="BQ30" s="454"/>
      <c r="BR30" s="454"/>
      <c r="BS30" s="454"/>
      <c r="BT30" s="454"/>
      <c r="BU30" s="455"/>
      <c r="BV30" s="453">
        <v>826527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小坂町国民健康保険特別会計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小坂町水道事業会計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IF('各会計、関係団体の財政状況及び健全化判断比率'!B33="","",'各会計、関係団体の財政状況及び健全化判断比率'!B33)</f>
        <v>小坂町下水道事業特別会計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秋田県市町村総合事務組合（一般会計）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小坂まちづくり株式会社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小坂町歯科診療所特別会計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小坂町後期高齢者医療特別会計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秋田県市町村総合事務組合（交通災害共済事業等特別会計）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小坂町中小企業従業員退職金等共済事業特別会計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小坂町介護保険特別会計（保険事業勘定）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秋田県市町村会館管理組合（一般会計）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小坂町菅原ヤヱ奨学資金特別会計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小坂町介護保険特別会計（介護サービス事業勘定）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秋田県後期高齢者医療広域連合（一般会計）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秋田県後期高齢者医療広域連合（後期高齢者医療特別会計）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秋田県町村電算システム共同事業組合（一般会計）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鹿角広域行政組合（一般会計）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鹿角広域行政組合（鹿角地域ふるさと市町村圏基金特別会計）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qpWmDDrRDUPtmsdrtjeeacSYAOyg8oc+tdLMoiBPf0+lx1rqn9tGgsRIu9y+5rrsTt+asIgGHa48vvuJ59QFQ==" saltValue="rfx9xp4F3ON+FbGrvs454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559</v>
      </c>
      <c r="D34" s="1151"/>
      <c r="E34" s="1152"/>
      <c r="F34" s="32">
        <v>10.67</v>
      </c>
      <c r="G34" s="33">
        <v>10.85</v>
      </c>
      <c r="H34" s="33">
        <v>10.64</v>
      </c>
      <c r="I34" s="33">
        <v>9.76</v>
      </c>
      <c r="J34" s="34">
        <v>7.96</v>
      </c>
      <c r="K34" s="22"/>
      <c r="L34" s="22"/>
      <c r="M34" s="22"/>
      <c r="N34" s="22"/>
      <c r="O34" s="22"/>
      <c r="P34" s="22"/>
    </row>
    <row r="35" spans="1:16" ht="39" customHeight="1" x14ac:dyDescent="0.15">
      <c r="A35" s="22"/>
      <c r="B35" s="35"/>
      <c r="C35" s="1145" t="s">
        <v>560</v>
      </c>
      <c r="D35" s="1146"/>
      <c r="E35" s="1147"/>
      <c r="F35" s="36">
        <v>3.43</v>
      </c>
      <c r="G35" s="37">
        <v>4.1500000000000004</v>
      </c>
      <c r="H35" s="37">
        <v>4</v>
      </c>
      <c r="I35" s="37">
        <v>3.6</v>
      </c>
      <c r="J35" s="38">
        <v>3.03</v>
      </c>
      <c r="K35" s="22"/>
      <c r="L35" s="22"/>
      <c r="M35" s="22"/>
      <c r="N35" s="22"/>
      <c r="O35" s="22"/>
      <c r="P35" s="22"/>
    </row>
    <row r="36" spans="1:16" ht="39" customHeight="1" x14ac:dyDescent="0.15">
      <c r="A36" s="22"/>
      <c r="B36" s="35"/>
      <c r="C36" s="1145" t="s">
        <v>561</v>
      </c>
      <c r="D36" s="1146"/>
      <c r="E36" s="1147"/>
      <c r="F36" s="36">
        <v>0.82</v>
      </c>
      <c r="G36" s="37">
        <v>0.25</v>
      </c>
      <c r="H36" s="37">
        <v>0.81</v>
      </c>
      <c r="I36" s="37">
        <v>0.88</v>
      </c>
      <c r="J36" s="38">
        <v>0.45</v>
      </c>
      <c r="K36" s="22"/>
      <c r="L36" s="22"/>
      <c r="M36" s="22"/>
      <c r="N36" s="22"/>
      <c r="O36" s="22"/>
      <c r="P36" s="22"/>
    </row>
    <row r="37" spans="1:16" ht="39" customHeight="1" x14ac:dyDescent="0.15">
      <c r="A37" s="22"/>
      <c r="B37" s="35"/>
      <c r="C37" s="1145" t="s">
        <v>562</v>
      </c>
      <c r="D37" s="1146"/>
      <c r="E37" s="1147"/>
      <c r="F37" s="36">
        <v>0.32</v>
      </c>
      <c r="G37" s="37" t="s">
        <v>563</v>
      </c>
      <c r="H37" s="37">
        <v>0.12</v>
      </c>
      <c r="I37" s="37">
        <v>0.23</v>
      </c>
      <c r="J37" s="38">
        <v>0.27</v>
      </c>
      <c r="K37" s="22"/>
      <c r="L37" s="22"/>
      <c r="M37" s="22"/>
      <c r="N37" s="22"/>
      <c r="O37" s="22"/>
      <c r="P37" s="22"/>
    </row>
    <row r="38" spans="1:16" ht="39" customHeight="1" x14ac:dyDescent="0.15">
      <c r="A38" s="22"/>
      <c r="B38" s="35"/>
      <c r="C38" s="1145" t="s">
        <v>564</v>
      </c>
      <c r="D38" s="1146"/>
      <c r="E38" s="1147"/>
      <c r="F38" s="36">
        <v>0</v>
      </c>
      <c r="G38" s="37">
        <v>0</v>
      </c>
      <c r="H38" s="37">
        <v>0</v>
      </c>
      <c r="I38" s="37">
        <v>0</v>
      </c>
      <c r="J38" s="38">
        <v>0.09</v>
      </c>
      <c r="K38" s="22"/>
      <c r="L38" s="22"/>
      <c r="M38" s="22"/>
      <c r="N38" s="22"/>
      <c r="O38" s="22"/>
      <c r="P38" s="22"/>
    </row>
    <row r="39" spans="1:16" ht="39" customHeight="1" x14ac:dyDescent="0.15">
      <c r="A39" s="22"/>
      <c r="B39" s="35"/>
      <c r="C39" s="1145" t="s">
        <v>565</v>
      </c>
      <c r="D39" s="1146"/>
      <c r="E39" s="1147"/>
      <c r="F39" s="36">
        <v>0</v>
      </c>
      <c r="G39" s="37">
        <v>0</v>
      </c>
      <c r="H39" s="37">
        <v>0</v>
      </c>
      <c r="I39" s="37">
        <v>0</v>
      </c>
      <c r="J39" s="38">
        <v>0</v>
      </c>
      <c r="K39" s="22"/>
      <c r="L39" s="22"/>
      <c r="M39" s="22"/>
      <c r="N39" s="22"/>
      <c r="O39" s="22"/>
      <c r="P39" s="22"/>
    </row>
    <row r="40" spans="1:16" ht="39" customHeight="1" x14ac:dyDescent="0.15">
      <c r="A40" s="22"/>
      <c r="B40" s="35"/>
      <c r="C40" s="1145" t="s">
        <v>566</v>
      </c>
      <c r="D40" s="1146"/>
      <c r="E40" s="1147"/>
      <c r="F40" s="36">
        <v>0</v>
      </c>
      <c r="G40" s="37">
        <v>0</v>
      </c>
      <c r="H40" s="37">
        <v>0</v>
      </c>
      <c r="I40" s="37">
        <v>0</v>
      </c>
      <c r="J40" s="38">
        <v>0</v>
      </c>
      <c r="K40" s="22"/>
      <c r="L40" s="22"/>
      <c r="M40" s="22"/>
      <c r="N40" s="22"/>
      <c r="O40" s="22"/>
      <c r="P40" s="22"/>
    </row>
    <row r="41" spans="1:16" ht="39" customHeight="1" x14ac:dyDescent="0.15">
      <c r="A41" s="22"/>
      <c r="B41" s="35"/>
      <c r="C41" s="1145" t="s">
        <v>567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568</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569</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7FTRoOLqoB20CsT3aAq4tbCZmDOPJk4vfwwCS2N2zYTkLRNTmRXUggr/gk2KMTfI43rCFOOrvP6P8cRS7hncQ==" saltValue="FGAoNJItLHKAAxOgbD3E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546</v>
      </c>
      <c r="L45" s="60">
        <v>556</v>
      </c>
      <c r="M45" s="60">
        <v>571</v>
      </c>
      <c r="N45" s="60">
        <v>571</v>
      </c>
      <c r="O45" s="61">
        <v>550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224</v>
      </c>
      <c r="L48" s="64">
        <v>220</v>
      </c>
      <c r="M48" s="64">
        <v>226</v>
      </c>
      <c r="N48" s="64">
        <v>226</v>
      </c>
      <c r="O48" s="65">
        <v>224</v>
      </c>
      <c r="P48" s="48"/>
      <c r="Q48" s="48"/>
      <c r="R48" s="48"/>
      <c r="S48" s="48"/>
      <c r="T48" s="48"/>
      <c r="U48" s="48"/>
    </row>
    <row r="49" spans="1:21" ht="30.75" customHeight="1" x14ac:dyDescent="0.15">
      <c r="A49" s="48"/>
      <c r="B49" s="1178"/>
      <c r="C49" s="1179"/>
      <c r="D49" s="62"/>
      <c r="E49" s="1155" t="s">
        <v>16</v>
      </c>
      <c r="F49" s="1155"/>
      <c r="G49" s="1155"/>
      <c r="H49" s="1155"/>
      <c r="I49" s="1155"/>
      <c r="J49" s="1156"/>
      <c r="K49" s="63" t="s">
        <v>510</v>
      </c>
      <c r="L49" s="64" t="s">
        <v>510</v>
      </c>
      <c r="M49" s="64" t="s">
        <v>510</v>
      </c>
      <c r="N49" s="64" t="s">
        <v>510</v>
      </c>
      <c r="O49" s="65" t="s">
        <v>510</v>
      </c>
      <c r="P49" s="48"/>
      <c r="Q49" s="48"/>
      <c r="R49" s="48"/>
      <c r="S49" s="48"/>
      <c r="T49" s="48"/>
      <c r="U49" s="48"/>
    </row>
    <row r="50" spans="1:21" ht="30.75" customHeight="1" x14ac:dyDescent="0.15">
      <c r="A50" s="48"/>
      <c r="B50" s="1178"/>
      <c r="C50" s="1179"/>
      <c r="D50" s="62"/>
      <c r="E50" s="1155" t="s">
        <v>17</v>
      </c>
      <c r="F50" s="1155"/>
      <c r="G50" s="1155"/>
      <c r="H50" s="1155"/>
      <c r="I50" s="1155"/>
      <c r="J50" s="1156"/>
      <c r="K50" s="63">
        <v>12</v>
      </c>
      <c r="L50" s="64">
        <v>12</v>
      </c>
      <c r="M50" s="64">
        <v>11</v>
      </c>
      <c r="N50" s="64">
        <v>11</v>
      </c>
      <c r="O50" s="65">
        <v>11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435</v>
      </c>
      <c r="L52" s="64">
        <v>441</v>
      </c>
      <c r="M52" s="64">
        <v>437</v>
      </c>
      <c r="N52" s="64">
        <v>457</v>
      </c>
      <c r="O52" s="65">
        <v>450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347</v>
      </c>
      <c r="L53" s="69">
        <v>347</v>
      </c>
      <c r="M53" s="69">
        <v>371</v>
      </c>
      <c r="N53" s="69">
        <v>351</v>
      </c>
      <c r="O53" s="70">
        <v>335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CvZYKuHnNx7a4AQI0lkv6cfR6EAvbRJNXb1DjloFcFC9dFuKmVGIRyCXB3rJ/+xiHoDPvO0fhQBGgGC8hutEA==" saltValue="k6hZUoMZW7QT/nMiVXKQk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96" t="s">
        <v>32</v>
      </c>
      <c r="C41" s="1197"/>
      <c r="D41" s="105"/>
      <c r="E41" s="1198" t="s">
        <v>33</v>
      </c>
      <c r="F41" s="1198"/>
      <c r="G41" s="1198"/>
      <c r="H41" s="1199"/>
      <c r="I41" s="355">
        <v>4925</v>
      </c>
      <c r="J41" s="356">
        <v>4809</v>
      </c>
      <c r="K41" s="356">
        <v>4614</v>
      </c>
      <c r="L41" s="356">
        <v>4333</v>
      </c>
      <c r="M41" s="357">
        <v>3935</v>
      </c>
    </row>
    <row r="42" spans="2:13" ht="27.75" customHeight="1" x14ac:dyDescent="0.15">
      <c r="B42" s="1186"/>
      <c r="C42" s="1187"/>
      <c r="D42" s="106"/>
      <c r="E42" s="1190" t="s">
        <v>34</v>
      </c>
      <c r="F42" s="1190"/>
      <c r="G42" s="1190"/>
      <c r="H42" s="1191"/>
      <c r="I42" s="358">
        <v>63</v>
      </c>
      <c r="J42" s="359">
        <v>53</v>
      </c>
      <c r="K42" s="359">
        <v>42</v>
      </c>
      <c r="L42" s="359">
        <v>32</v>
      </c>
      <c r="M42" s="360">
        <v>21</v>
      </c>
    </row>
    <row r="43" spans="2:13" ht="27.75" customHeight="1" x14ac:dyDescent="0.15">
      <c r="B43" s="1186"/>
      <c r="C43" s="1187"/>
      <c r="D43" s="106"/>
      <c r="E43" s="1190" t="s">
        <v>35</v>
      </c>
      <c r="F43" s="1190"/>
      <c r="G43" s="1190"/>
      <c r="H43" s="1191"/>
      <c r="I43" s="358">
        <v>3227</v>
      </c>
      <c r="J43" s="359">
        <v>3087</v>
      </c>
      <c r="K43" s="359">
        <v>3015</v>
      </c>
      <c r="L43" s="359">
        <v>2929</v>
      </c>
      <c r="M43" s="360">
        <v>2828</v>
      </c>
    </row>
    <row r="44" spans="2:13" ht="27.75" customHeight="1" x14ac:dyDescent="0.15">
      <c r="B44" s="1186"/>
      <c r="C44" s="1187"/>
      <c r="D44" s="106"/>
      <c r="E44" s="1190" t="s">
        <v>36</v>
      </c>
      <c r="F44" s="1190"/>
      <c r="G44" s="1190"/>
      <c r="H44" s="1191"/>
      <c r="I44" s="358">
        <v>129</v>
      </c>
      <c r="J44" s="359">
        <v>127</v>
      </c>
      <c r="K44" s="359">
        <v>159</v>
      </c>
      <c r="L44" s="359">
        <v>240</v>
      </c>
      <c r="M44" s="360">
        <v>236</v>
      </c>
    </row>
    <row r="45" spans="2:13" ht="27.75" customHeight="1" x14ac:dyDescent="0.15">
      <c r="B45" s="1186"/>
      <c r="C45" s="1187"/>
      <c r="D45" s="106"/>
      <c r="E45" s="1190" t="s">
        <v>37</v>
      </c>
      <c r="F45" s="1190"/>
      <c r="G45" s="1190"/>
      <c r="H45" s="1191"/>
      <c r="I45" s="358">
        <v>490</v>
      </c>
      <c r="J45" s="359">
        <v>470</v>
      </c>
      <c r="K45" s="359">
        <v>426</v>
      </c>
      <c r="L45" s="359">
        <v>378</v>
      </c>
      <c r="M45" s="360">
        <v>363</v>
      </c>
    </row>
    <row r="46" spans="2:13" ht="27.75" customHeight="1" x14ac:dyDescent="0.15">
      <c r="B46" s="1186"/>
      <c r="C46" s="1187"/>
      <c r="D46" s="107"/>
      <c r="E46" s="1190" t="s">
        <v>38</v>
      </c>
      <c r="F46" s="1190"/>
      <c r="G46" s="1190"/>
      <c r="H46" s="1191"/>
      <c r="I46" s="358" t="s">
        <v>510</v>
      </c>
      <c r="J46" s="359" t="s">
        <v>510</v>
      </c>
      <c r="K46" s="359" t="s">
        <v>510</v>
      </c>
      <c r="L46" s="359" t="s">
        <v>510</v>
      </c>
      <c r="M46" s="360" t="s">
        <v>510</v>
      </c>
    </row>
    <row r="47" spans="2:13" ht="27.75" customHeight="1" x14ac:dyDescent="0.15">
      <c r="B47" s="1186"/>
      <c r="C47" s="1187"/>
      <c r="D47" s="108"/>
      <c r="E47" s="1200" t="s">
        <v>39</v>
      </c>
      <c r="F47" s="1201"/>
      <c r="G47" s="1201"/>
      <c r="H47" s="1202"/>
      <c r="I47" s="358" t="s">
        <v>510</v>
      </c>
      <c r="J47" s="359" t="s">
        <v>510</v>
      </c>
      <c r="K47" s="359" t="s">
        <v>510</v>
      </c>
      <c r="L47" s="359" t="s">
        <v>510</v>
      </c>
      <c r="M47" s="360" t="s">
        <v>510</v>
      </c>
    </row>
    <row r="48" spans="2:13" ht="27.75" customHeight="1" x14ac:dyDescent="0.15">
      <c r="B48" s="1186"/>
      <c r="C48" s="1187"/>
      <c r="D48" s="106"/>
      <c r="E48" s="1190" t="s">
        <v>40</v>
      </c>
      <c r="F48" s="1190"/>
      <c r="G48" s="1190"/>
      <c r="H48" s="1191"/>
      <c r="I48" s="358" t="s">
        <v>510</v>
      </c>
      <c r="J48" s="359" t="s">
        <v>510</v>
      </c>
      <c r="K48" s="359" t="s">
        <v>510</v>
      </c>
      <c r="L48" s="359" t="s">
        <v>510</v>
      </c>
      <c r="M48" s="360" t="s">
        <v>510</v>
      </c>
    </row>
    <row r="49" spans="2:13" ht="27.75" customHeight="1" x14ac:dyDescent="0.15">
      <c r="B49" s="1188"/>
      <c r="C49" s="1189"/>
      <c r="D49" s="106"/>
      <c r="E49" s="1190" t="s">
        <v>41</v>
      </c>
      <c r="F49" s="1190"/>
      <c r="G49" s="1190"/>
      <c r="H49" s="1191"/>
      <c r="I49" s="358" t="s">
        <v>510</v>
      </c>
      <c r="J49" s="359" t="s">
        <v>510</v>
      </c>
      <c r="K49" s="359" t="s">
        <v>510</v>
      </c>
      <c r="L49" s="359" t="s">
        <v>510</v>
      </c>
      <c r="M49" s="360" t="s">
        <v>510</v>
      </c>
    </row>
    <row r="50" spans="2:13" ht="27.75" customHeight="1" x14ac:dyDescent="0.15">
      <c r="B50" s="1184" t="s">
        <v>42</v>
      </c>
      <c r="C50" s="1185"/>
      <c r="D50" s="109"/>
      <c r="E50" s="1190" t="s">
        <v>43</v>
      </c>
      <c r="F50" s="1190"/>
      <c r="G50" s="1190"/>
      <c r="H50" s="1191"/>
      <c r="I50" s="358">
        <v>1890</v>
      </c>
      <c r="J50" s="359">
        <v>1933</v>
      </c>
      <c r="K50" s="359">
        <v>2114</v>
      </c>
      <c r="L50" s="359">
        <v>2418</v>
      </c>
      <c r="M50" s="360">
        <v>2624</v>
      </c>
    </row>
    <row r="51" spans="2:13" ht="27.75" customHeight="1" x14ac:dyDescent="0.15">
      <c r="B51" s="1186"/>
      <c r="C51" s="1187"/>
      <c r="D51" s="106"/>
      <c r="E51" s="1190" t="s">
        <v>44</v>
      </c>
      <c r="F51" s="1190"/>
      <c r="G51" s="1190"/>
      <c r="H51" s="1191"/>
      <c r="I51" s="358">
        <v>22</v>
      </c>
      <c r="J51" s="359">
        <v>17</v>
      </c>
      <c r="K51" s="359">
        <v>13</v>
      </c>
      <c r="L51" s="359">
        <v>9</v>
      </c>
      <c r="M51" s="360">
        <v>5</v>
      </c>
    </row>
    <row r="52" spans="2:13" ht="27.75" customHeight="1" x14ac:dyDescent="0.15">
      <c r="B52" s="1188"/>
      <c r="C52" s="1189"/>
      <c r="D52" s="106"/>
      <c r="E52" s="1190" t="s">
        <v>45</v>
      </c>
      <c r="F52" s="1190"/>
      <c r="G52" s="1190"/>
      <c r="H52" s="1191"/>
      <c r="I52" s="358">
        <v>4399</v>
      </c>
      <c r="J52" s="359">
        <v>4363</v>
      </c>
      <c r="K52" s="359">
        <v>4253</v>
      </c>
      <c r="L52" s="359">
        <v>3953</v>
      </c>
      <c r="M52" s="360">
        <v>3766</v>
      </c>
    </row>
    <row r="53" spans="2:13" ht="27.75" customHeight="1" thickBot="1" x14ac:dyDescent="0.2">
      <c r="B53" s="1192" t="s">
        <v>46</v>
      </c>
      <c r="C53" s="1193"/>
      <c r="D53" s="110"/>
      <c r="E53" s="1194" t="s">
        <v>47</v>
      </c>
      <c r="F53" s="1194"/>
      <c r="G53" s="1194"/>
      <c r="H53" s="1195"/>
      <c r="I53" s="361">
        <v>2522</v>
      </c>
      <c r="J53" s="362">
        <v>2233</v>
      </c>
      <c r="K53" s="362">
        <v>1876</v>
      </c>
      <c r="L53" s="362">
        <v>1531</v>
      </c>
      <c r="M53" s="363">
        <v>987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5pzqtrZTmngTlyMPAoyLpfdJvuktKft6FdPeNACHOQ4gTEOapmkEvq8MJ6xnuK4f9ij1yKLIsWpgU++QcQcVw==" saltValue="9BhCln/sfTfXeOboFvcM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1015</v>
      </c>
      <c r="G55" s="122">
        <v>1015</v>
      </c>
      <c r="H55" s="123">
        <v>1252</v>
      </c>
    </row>
    <row r="56" spans="2:8" ht="52.5" customHeight="1" x14ac:dyDescent="0.15">
      <c r="B56" s="124"/>
      <c r="C56" s="1213" t="s">
        <v>51</v>
      </c>
      <c r="D56" s="1213"/>
      <c r="E56" s="1214"/>
      <c r="F56" s="125">
        <v>461</v>
      </c>
      <c r="G56" s="125">
        <v>421</v>
      </c>
      <c r="H56" s="126">
        <v>343</v>
      </c>
    </row>
    <row r="57" spans="2:8" ht="53.25" customHeight="1" x14ac:dyDescent="0.15">
      <c r="B57" s="124"/>
      <c r="C57" s="1215" t="s">
        <v>52</v>
      </c>
      <c r="D57" s="1215"/>
      <c r="E57" s="1216"/>
      <c r="F57" s="127">
        <v>487</v>
      </c>
      <c r="G57" s="127">
        <v>827</v>
      </c>
      <c r="H57" s="128">
        <v>860</v>
      </c>
    </row>
    <row r="58" spans="2:8" ht="45.75" customHeight="1" x14ac:dyDescent="0.15">
      <c r="B58" s="129"/>
      <c r="C58" s="1203" t="s">
        <v>587</v>
      </c>
      <c r="D58" s="1204"/>
      <c r="E58" s="1205"/>
      <c r="F58" s="130">
        <v>200</v>
      </c>
      <c r="G58" s="130">
        <v>520</v>
      </c>
      <c r="H58" s="131">
        <v>545</v>
      </c>
    </row>
    <row r="59" spans="2:8" ht="45.75" customHeight="1" x14ac:dyDescent="0.15">
      <c r="B59" s="129"/>
      <c r="C59" s="1203" t="s">
        <v>588</v>
      </c>
      <c r="D59" s="1204"/>
      <c r="E59" s="1205"/>
      <c r="F59" s="130">
        <v>89</v>
      </c>
      <c r="G59" s="130">
        <v>109</v>
      </c>
      <c r="H59" s="131">
        <v>125</v>
      </c>
    </row>
    <row r="60" spans="2:8" ht="45.75" customHeight="1" x14ac:dyDescent="0.15">
      <c r="B60" s="129"/>
      <c r="C60" s="1203" t="s">
        <v>589</v>
      </c>
      <c r="D60" s="1204"/>
      <c r="E60" s="1205"/>
      <c r="F60" s="130">
        <v>88</v>
      </c>
      <c r="G60" s="130">
        <v>88</v>
      </c>
      <c r="H60" s="131">
        <v>86</v>
      </c>
    </row>
    <row r="61" spans="2:8" ht="45.75" customHeight="1" x14ac:dyDescent="0.15">
      <c r="B61" s="129"/>
      <c r="C61" s="1203" t="s">
        <v>590</v>
      </c>
      <c r="D61" s="1204"/>
      <c r="E61" s="1205"/>
      <c r="F61" s="130">
        <v>33</v>
      </c>
      <c r="G61" s="130">
        <v>32</v>
      </c>
      <c r="H61" s="131">
        <v>32</v>
      </c>
    </row>
    <row r="62" spans="2:8" ht="45.75" customHeight="1" thickBot="1" x14ac:dyDescent="0.2">
      <c r="B62" s="132"/>
      <c r="C62" s="1206" t="s">
        <v>591</v>
      </c>
      <c r="D62" s="1207"/>
      <c r="E62" s="1208"/>
      <c r="F62" s="133">
        <v>39</v>
      </c>
      <c r="G62" s="133">
        <v>32</v>
      </c>
      <c r="H62" s="134">
        <v>27</v>
      </c>
    </row>
    <row r="63" spans="2:8" ht="52.5" customHeight="1" thickBot="1" x14ac:dyDescent="0.2">
      <c r="B63" s="135"/>
      <c r="C63" s="1209" t="s">
        <v>53</v>
      </c>
      <c r="D63" s="1209"/>
      <c r="E63" s="1210"/>
      <c r="F63" s="136">
        <v>1962</v>
      </c>
      <c r="G63" s="136">
        <v>2263</v>
      </c>
      <c r="H63" s="137">
        <v>2455</v>
      </c>
    </row>
    <row r="64" spans="2:8" x14ac:dyDescent="0.15"/>
  </sheetData>
  <sheetProtection algorithmName="SHA-512" hashValue="dL1FUri7VcsVOg1QVWBRoburTn8wiTiUcVfg127SKAR92MCwY5XbhLaPXKI4jOex++8S7ahaR4G0O68hvozycQ==" saltValue="ilvCcrTqwza3M+GJRrDm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112679</v>
      </c>
      <c r="E3" s="156"/>
      <c r="F3" s="157">
        <v>121449</v>
      </c>
      <c r="G3" s="158"/>
      <c r="H3" s="159"/>
    </row>
    <row r="4" spans="1:8" x14ac:dyDescent="0.15">
      <c r="A4" s="160"/>
      <c r="B4" s="161"/>
      <c r="C4" s="162"/>
      <c r="D4" s="163">
        <v>42279</v>
      </c>
      <c r="E4" s="164"/>
      <c r="F4" s="165">
        <v>62922</v>
      </c>
      <c r="G4" s="166"/>
      <c r="H4" s="167"/>
    </row>
    <row r="5" spans="1:8" x14ac:dyDescent="0.15">
      <c r="A5" s="148" t="s">
        <v>544</v>
      </c>
      <c r="B5" s="153"/>
      <c r="C5" s="154"/>
      <c r="D5" s="155">
        <v>102690</v>
      </c>
      <c r="E5" s="156"/>
      <c r="F5" s="157">
        <v>145139</v>
      </c>
      <c r="G5" s="158"/>
      <c r="H5" s="159"/>
    </row>
    <row r="6" spans="1:8" x14ac:dyDescent="0.15">
      <c r="A6" s="160"/>
      <c r="B6" s="161"/>
      <c r="C6" s="162"/>
      <c r="D6" s="163">
        <v>73105</v>
      </c>
      <c r="E6" s="164"/>
      <c r="F6" s="165">
        <v>83762</v>
      </c>
      <c r="G6" s="166"/>
      <c r="H6" s="167"/>
    </row>
    <row r="7" spans="1:8" x14ac:dyDescent="0.15">
      <c r="A7" s="148" t="s">
        <v>545</v>
      </c>
      <c r="B7" s="153"/>
      <c r="C7" s="154"/>
      <c r="D7" s="155">
        <v>161922</v>
      </c>
      <c r="E7" s="156"/>
      <c r="F7" s="157">
        <v>332350</v>
      </c>
      <c r="G7" s="158"/>
      <c r="H7" s="159"/>
    </row>
    <row r="8" spans="1:8" x14ac:dyDescent="0.15">
      <c r="A8" s="160"/>
      <c r="B8" s="161"/>
      <c r="C8" s="162"/>
      <c r="D8" s="163">
        <v>49553</v>
      </c>
      <c r="E8" s="164"/>
      <c r="F8" s="165">
        <v>200453</v>
      </c>
      <c r="G8" s="166"/>
      <c r="H8" s="167"/>
    </row>
    <row r="9" spans="1:8" x14ac:dyDescent="0.15">
      <c r="A9" s="148" t="s">
        <v>546</v>
      </c>
      <c r="B9" s="153"/>
      <c r="C9" s="154"/>
      <c r="D9" s="155">
        <v>115126</v>
      </c>
      <c r="E9" s="156"/>
      <c r="F9" s="157">
        <v>362690</v>
      </c>
      <c r="G9" s="158"/>
      <c r="H9" s="159"/>
    </row>
    <row r="10" spans="1:8" x14ac:dyDescent="0.15">
      <c r="A10" s="160"/>
      <c r="B10" s="161"/>
      <c r="C10" s="162"/>
      <c r="D10" s="163">
        <v>83584</v>
      </c>
      <c r="E10" s="164"/>
      <c r="F10" s="165">
        <v>172580</v>
      </c>
      <c r="G10" s="166"/>
      <c r="H10" s="167"/>
    </row>
    <row r="11" spans="1:8" x14ac:dyDescent="0.15">
      <c r="A11" s="148" t="s">
        <v>547</v>
      </c>
      <c r="B11" s="153"/>
      <c r="C11" s="154"/>
      <c r="D11" s="155">
        <v>99970</v>
      </c>
      <c r="E11" s="156"/>
      <c r="F11" s="157">
        <v>296093</v>
      </c>
      <c r="G11" s="158"/>
      <c r="H11" s="159"/>
    </row>
    <row r="12" spans="1:8" x14ac:dyDescent="0.15">
      <c r="A12" s="160"/>
      <c r="B12" s="161"/>
      <c r="C12" s="168"/>
      <c r="D12" s="163">
        <v>54017</v>
      </c>
      <c r="E12" s="164"/>
      <c r="F12" s="165">
        <v>140545</v>
      </c>
      <c r="G12" s="166"/>
      <c r="H12" s="167"/>
    </row>
    <row r="13" spans="1:8" x14ac:dyDescent="0.15">
      <c r="A13" s="148"/>
      <c r="B13" s="153"/>
      <c r="C13" s="169"/>
      <c r="D13" s="170">
        <v>118477</v>
      </c>
      <c r="E13" s="171"/>
      <c r="F13" s="172">
        <v>251544</v>
      </c>
      <c r="G13" s="173"/>
      <c r="H13" s="159"/>
    </row>
    <row r="14" spans="1:8" x14ac:dyDescent="0.15">
      <c r="A14" s="160"/>
      <c r="B14" s="161"/>
      <c r="C14" s="162"/>
      <c r="D14" s="163">
        <v>60508</v>
      </c>
      <c r="E14" s="164"/>
      <c r="F14" s="165">
        <v>132052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3.44</v>
      </c>
      <c r="C19" s="174">
        <f>ROUND(VALUE(SUBSTITUTE(実質収支比率等に係る経年分析!G$48,"▲","-")),2)</f>
        <v>4.1500000000000004</v>
      </c>
      <c r="D19" s="174">
        <f>ROUND(VALUE(SUBSTITUTE(実質収支比率等に係る経年分析!H$48,"▲","-")),2)</f>
        <v>4</v>
      </c>
      <c r="E19" s="174">
        <f>ROUND(VALUE(SUBSTITUTE(実質収支比率等に係る経年分析!I$48,"▲","-")),2)</f>
        <v>3.6</v>
      </c>
      <c r="F19" s="174">
        <f>ROUND(VALUE(SUBSTITUTE(実質収支比率等に係る経年分析!J$48,"▲","-")),2)</f>
        <v>3.03</v>
      </c>
    </row>
    <row r="20" spans="1:11" x14ac:dyDescent="0.15">
      <c r="A20" s="174" t="s">
        <v>57</v>
      </c>
      <c r="B20" s="174">
        <f>ROUND(VALUE(SUBSTITUTE(実質収支比率等に係る経年分析!F$47,"▲","-")),2)</f>
        <v>38.78</v>
      </c>
      <c r="C20" s="174">
        <f>ROUND(VALUE(SUBSTITUTE(実質収支比率等に係る経年分析!G$47,"▲","-")),2)</f>
        <v>40.26</v>
      </c>
      <c r="D20" s="174">
        <f>ROUND(VALUE(SUBSTITUTE(実質収支比率等に係る経年分析!H$47,"▲","-")),2)</f>
        <v>37.31</v>
      </c>
      <c r="E20" s="174">
        <f>ROUND(VALUE(SUBSTITUTE(実質収支比率等に係る経年分析!I$47,"▲","-")),2)</f>
        <v>33.86</v>
      </c>
      <c r="F20" s="174">
        <f>ROUND(VALUE(SUBSTITUTE(実質収支比率等に係る経年分析!J$47,"▲","-")),2)</f>
        <v>42.06</v>
      </c>
    </row>
    <row r="21" spans="1:11" x14ac:dyDescent="0.15">
      <c r="A21" s="174" t="s">
        <v>58</v>
      </c>
      <c r="B21" s="174">
        <f>IF(ISNUMBER(VALUE(SUBSTITUTE(実質収支比率等に係る経年分析!F$49,"▲","-"))),ROUND(VALUE(SUBSTITUTE(実質収支比率等に係る経年分析!F$49,"▲","-")),2),NA())</f>
        <v>-1.22</v>
      </c>
      <c r="C21" s="174">
        <f>IF(ISNUMBER(VALUE(SUBSTITUTE(実質収支比率等に係る経年分析!G$49,"▲","-"))),ROUND(VALUE(SUBSTITUTE(実質収支比率等に係る経年分析!G$49,"▲","-")),2),NA())</f>
        <v>1.54</v>
      </c>
      <c r="D21" s="174">
        <f>IF(ISNUMBER(VALUE(SUBSTITUTE(実質収支比率等に係る経年分析!H$49,"▲","-"))),ROUND(VALUE(SUBSTITUTE(実質収支比率等に係る経年分析!H$49,"▲","-")),2),NA())</f>
        <v>-0.1</v>
      </c>
      <c r="E21" s="174">
        <f>IF(ISNUMBER(VALUE(SUBSTITUTE(実質収支比率等に係る経年分析!I$49,"▲","-"))),ROUND(VALUE(SUBSTITUTE(実質収支比率等に係る経年分析!I$49,"▲","-")),2),NA())</f>
        <v>1.08</v>
      </c>
      <c r="F21" s="174">
        <f>IF(ISNUMBER(VALUE(SUBSTITUTE(実質収支比率等に係る経年分析!J$49,"▲","-"))),ROUND(VALUE(SUBSTITUTE(実質収支比率等に係る経年分析!J$49,"▲","-")),2),NA())</f>
        <v>8.61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小坂町中小企業従業員退職金等共済事業特別会計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小坂町歯科診療所特別会計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小坂町後期高齢者医療特別会計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小坂町下水道事業特別会計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小坂町介護保険特別会計（保険事業勘定）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0.32</v>
      </c>
      <c r="D33" s="175">
        <f>IF(ROUND(VALUE(SUBSTITUTE(連結実質赤字比率に係る赤字・黒字の構成分析!G$37,"▲", "-")), 2) &lt; 0, ABS(ROUND(VALUE(SUBSTITUTE(連結実質赤字比率に係る赤字・黒字の構成分析!G$37,"▲", "-")), 2)), NA())</f>
        <v>0.06</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0.27</v>
      </c>
    </row>
    <row r="34" spans="1:16" x14ac:dyDescent="0.15">
      <c r="A34" s="175" t="str">
        <f>IF(連結実質赤字比率に係る赤字・黒字の構成分析!C$36="",NA(),連結実質赤字比率に係る赤字・黒字の構成分析!C$36)</f>
        <v>小坂町国民健康保険特別会計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4.1500000000000004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3.03</v>
      </c>
    </row>
    <row r="36" spans="1:16" x14ac:dyDescent="0.15">
      <c r="A36" s="175" t="str">
        <f>IF(連結実質赤字比率に係る赤字・黒字の構成分析!C$34="",NA(),連結実質赤字比率に係る赤字・黒字の構成分析!C$34)</f>
        <v>小坂町水道事業会計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10.85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7.96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435</v>
      </c>
      <c r="E42" s="176"/>
      <c r="F42" s="176"/>
      <c r="G42" s="176">
        <f>'実質公債費比率（分子）の構造'!L$52</f>
        <v>441</v>
      </c>
      <c r="H42" s="176"/>
      <c r="I42" s="176"/>
      <c r="J42" s="176">
        <f>'実質公債費比率（分子）の構造'!M$52</f>
        <v>437</v>
      </c>
      <c r="K42" s="176"/>
      <c r="L42" s="176"/>
      <c r="M42" s="176">
        <f>'実質公債費比率（分子）の構造'!N$52</f>
        <v>457</v>
      </c>
      <c r="N42" s="176"/>
      <c r="O42" s="176"/>
      <c r="P42" s="176">
        <f>'実質公債費比率（分子）の構造'!O$52</f>
        <v>450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12</v>
      </c>
      <c r="C44" s="176"/>
      <c r="D44" s="176"/>
      <c r="E44" s="176">
        <f>'実質公債費比率（分子）の構造'!L$50</f>
        <v>12</v>
      </c>
      <c r="F44" s="176"/>
      <c r="G44" s="176"/>
      <c r="H44" s="176">
        <f>'実質公債費比率（分子）の構造'!M$50</f>
        <v>11</v>
      </c>
      <c r="I44" s="176"/>
      <c r="J44" s="176"/>
      <c r="K44" s="176">
        <f>'実質公債費比率（分子）の構造'!N$50</f>
        <v>11</v>
      </c>
      <c r="L44" s="176"/>
      <c r="M44" s="176"/>
      <c r="N44" s="176">
        <f>'実質公債費比率（分子）の構造'!O$50</f>
        <v>11</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224</v>
      </c>
      <c r="C46" s="176"/>
      <c r="D46" s="176"/>
      <c r="E46" s="176">
        <f>'実質公債費比率（分子）の構造'!L$48</f>
        <v>220</v>
      </c>
      <c r="F46" s="176"/>
      <c r="G46" s="176"/>
      <c r="H46" s="176">
        <f>'実質公債費比率（分子）の構造'!M$48</f>
        <v>226</v>
      </c>
      <c r="I46" s="176"/>
      <c r="J46" s="176"/>
      <c r="K46" s="176">
        <f>'実質公債費比率（分子）の構造'!N$48</f>
        <v>226</v>
      </c>
      <c r="L46" s="176"/>
      <c r="M46" s="176"/>
      <c r="N46" s="176">
        <f>'実質公債費比率（分子）の構造'!O$48</f>
        <v>224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546</v>
      </c>
      <c r="C49" s="176"/>
      <c r="D49" s="176"/>
      <c r="E49" s="176">
        <f>'実質公債費比率（分子）の構造'!L$45</f>
        <v>556</v>
      </c>
      <c r="F49" s="176"/>
      <c r="G49" s="176"/>
      <c r="H49" s="176">
        <f>'実質公債費比率（分子）の構造'!M$45</f>
        <v>571</v>
      </c>
      <c r="I49" s="176"/>
      <c r="J49" s="176"/>
      <c r="K49" s="176">
        <f>'実質公債費比率（分子）の構造'!N$45</f>
        <v>571</v>
      </c>
      <c r="L49" s="176"/>
      <c r="M49" s="176"/>
      <c r="N49" s="176">
        <f>'実質公債費比率（分子）の構造'!O$45</f>
        <v>550</v>
      </c>
      <c r="O49" s="176"/>
      <c r="P49" s="176"/>
    </row>
    <row r="50" spans="1:16" x14ac:dyDescent="0.15">
      <c r="A50" s="176" t="s">
        <v>73</v>
      </c>
      <c r="B50" s="176" t="e">
        <f>NA()</f>
        <v>#N/A</v>
      </c>
      <c r="C50" s="176">
        <f>IF(ISNUMBER('実質公債費比率（分子）の構造'!K$53),'実質公債費比率（分子）の構造'!K$53,NA())</f>
        <v>347</v>
      </c>
      <c r="D50" s="176" t="e">
        <f>NA()</f>
        <v>#N/A</v>
      </c>
      <c r="E50" s="176" t="e">
        <f>NA()</f>
        <v>#N/A</v>
      </c>
      <c r="F50" s="176">
        <f>IF(ISNUMBER('実質公債費比率（分子）の構造'!L$53),'実質公債費比率（分子）の構造'!L$53,NA())</f>
        <v>347</v>
      </c>
      <c r="G50" s="176" t="e">
        <f>NA()</f>
        <v>#N/A</v>
      </c>
      <c r="H50" s="176" t="e">
        <f>NA()</f>
        <v>#N/A</v>
      </c>
      <c r="I50" s="176">
        <f>IF(ISNUMBER('実質公債費比率（分子）の構造'!M$53),'実質公債費比率（分子）の構造'!M$53,NA())</f>
        <v>371</v>
      </c>
      <c r="J50" s="176" t="e">
        <f>NA()</f>
        <v>#N/A</v>
      </c>
      <c r="K50" s="176" t="e">
        <f>NA()</f>
        <v>#N/A</v>
      </c>
      <c r="L50" s="176">
        <f>IF(ISNUMBER('実質公債費比率（分子）の構造'!N$53),'実質公債費比率（分子）の構造'!N$53,NA())</f>
        <v>351</v>
      </c>
      <c r="M50" s="176" t="e">
        <f>NA()</f>
        <v>#N/A</v>
      </c>
      <c r="N50" s="176" t="e">
        <f>NA()</f>
        <v>#N/A</v>
      </c>
      <c r="O50" s="176">
        <f>IF(ISNUMBER('実質公債費比率（分子）の構造'!O$53),'実質公債費比率（分子）の構造'!O$53,NA())</f>
        <v>335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4399</v>
      </c>
      <c r="E56" s="175"/>
      <c r="F56" s="175"/>
      <c r="G56" s="175">
        <f>'将来負担比率（分子）の構造'!J$52</f>
        <v>4363</v>
      </c>
      <c r="H56" s="175"/>
      <c r="I56" s="175"/>
      <c r="J56" s="175">
        <f>'将来負担比率（分子）の構造'!K$52</f>
        <v>4253</v>
      </c>
      <c r="K56" s="175"/>
      <c r="L56" s="175"/>
      <c r="M56" s="175">
        <f>'将来負担比率（分子）の構造'!L$52</f>
        <v>3953</v>
      </c>
      <c r="N56" s="175"/>
      <c r="O56" s="175"/>
      <c r="P56" s="175">
        <f>'将来負担比率（分子）の構造'!M$52</f>
        <v>3766</v>
      </c>
    </row>
    <row r="57" spans="1:16" x14ac:dyDescent="0.15">
      <c r="A57" s="175" t="s">
        <v>44</v>
      </c>
      <c r="B57" s="175"/>
      <c r="C57" s="175"/>
      <c r="D57" s="175">
        <f>'将来負担比率（分子）の構造'!I$51</f>
        <v>22</v>
      </c>
      <c r="E57" s="175"/>
      <c r="F57" s="175"/>
      <c r="G57" s="175">
        <f>'将来負担比率（分子）の構造'!J$51</f>
        <v>17</v>
      </c>
      <c r="H57" s="175"/>
      <c r="I57" s="175"/>
      <c r="J57" s="175">
        <f>'将来負担比率（分子）の構造'!K$51</f>
        <v>13</v>
      </c>
      <c r="K57" s="175"/>
      <c r="L57" s="175"/>
      <c r="M57" s="175">
        <f>'将来負担比率（分子）の構造'!L$51</f>
        <v>9</v>
      </c>
      <c r="N57" s="175"/>
      <c r="O57" s="175"/>
      <c r="P57" s="175">
        <f>'将来負担比率（分子）の構造'!M$51</f>
        <v>5</v>
      </c>
    </row>
    <row r="58" spans="1:16" x14ac:dyDescent="0.15">
      <c r="A58" s="175" t="s">
        <v>43</v>
      </c>
      <c r="B58" s="175"/>
      <c r="C58" s="175"/>
      <c r="D58" s="175">
        <f>'将来負担比率（分子）の構造'!I$50</f>
        <v>1890</v>
      </c>
      <c r="E58" s="175"/>
      <c r="F58" s="175"/>
      <c r="G58" s="175">
        <f>'将来負担比率（分子）の構造'!J$50</f>
        <v>1933</v>
      </c>
      <c r="H58" s="175"/>
      <c r="I58" s="175"/>
      <c r="J58" s="175">
        <f>'将来負担比率（分子）の構造'!K$50</f>
        <v>2114</v>
      </c>
      <c r="K58" s="175"/>
      <c r="L58" s="175"/>
      <c r="M58" s="175">
        <f>'将来負担比率（分子）の構造'!L$50</f>
        <v>2418</v>
      </c>
      <c r="N58" s="175"/>
      <c r="O58" s="175"/>
      <c r="P58" s="175">
        <f>'将来負担比率（分子）の構造'!M$50</f>
        <v>2624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490</v>
      </c>
      <c r="C62" s="175"/>
      <c r="D62" s="175"/>
      <c r="E62" s="175">
        <f>'将来負担比率（分子）の構造'!J$45</f>
        <v>470</v>
      </c>
      <c r="F62" s="175"/>
      <c r="G62" s="175"/>
      <c r="H62" s="175">
        <f>'将来負担比率（分子）の構造'!K$45</f>
        <v>426</v>
      </c>
      <c r="I62" s="175"/>
      <c r="J62" s="175"/>
      <c r="K62" s="175">
        <f>'将来負担比率（分子）の構造'!L$45</f>
        <v>378</v>
      </c>
      <c r="L62" s="175"/>
      <c r="M62" s="175"/>
      <c r="N62" s="175">
        <f>'将来負担比率（分子）の構造'!M$45</f>
        <v>363</v>
      </c>
      <c r="O62" s="175"/>
      <c r="P62" s="175"/>
    </row>
    <row r="63" spans="1:16" x14ac:dyDescent="0.15">
      <c r="A63" s="175" t="s">
        <v>36</v>
      </c>
      <c r="B63" s="175">
        <f>'将来負担比率（分子）の構造'!I$44</f>
        <v>129</v>
      </c>
      <c r="C63" s="175"/>
      <c r="D63" s="175"/>
      <c r="E63" s="175">
        <f>'将来負担比率（分子）の構造'!J$44</f>
        <v>127</v>
      </c>
      <c r="F63" s="175"/>
      <c r="G63" s="175"/>
      <c r="H63" s="175">
        <f>'将来負担比率（分子）の構造'!K$44</f>
        <v>159</v>
      </c>
      <c r="I63" s="175"/>
      <c r="J63" s="175"/>
      <c r="K63" s="175">
        <f>'将来負担比率（分子）の構造'!L$44</f>
        <v>240</v>
      </c>
      <c r="L63" s="175"/>
      <c r="M63" s="175"/>
      <c r="N63" s="175">
        <f>'将来負担比率（分子）の構造'!M$44</f>
        <v>236</v>
      </c>
      <c r="O63" s="175"/>
      <c r="P63" s="175"/>
    </row>
    <row r="64" spans="1:16" x14ac:dyDescent="0.15">
      <c r="A64" s="175" t="s">
        <v>35</v>
      </c>
      <c r="B64" s="175">
        <f>'将来負担比率（分子）の構造'!I$43</f>
        <v>3227</v>
      </c>
      <c r="C64" s="175"/>
      <c r="D64" s="175"/>
      <c r="E64" s="175">
        <f>'将来負担比率（分子）の構造'!J$43</f>
        <v>3087</v>
      </c>
      <c r="F64" s="175"/>
      <c r="G64" s="175"/>
      <c r="H64" s="175">
        <f>'将来負担比率（分子）の構造'!K$43</f>
        <v>3015</v>
      </c>
      <c r="I64" s="175"/>
      <c r="J64" s="175"/>
      <c r="K64" s="175">
        <f>'将来負担比率（分子）の構造'!L$43</f>
        <v>2929</v>
      </c>
      <c r="L64" s="175"/>
      <c r="M64" s="175"/>
      <c r="N64" s="175">
        <f>'将来負担比率（分子）の構造'!M$43</f>
        <v>2828</v>
      </c>
      <c r="O64" s="175"/>
      <c r="P64" s="175"/>
    </row>
    <row r="65" spans="1:16" x14ac:dyDescent="0.15">
      <c r="A65" s="175" t="s">
        <v>34</v>
      </c>
      <c r="B65" s="175">
        <f>'将来負担比率（分子）の構造'!I$42</f>
        <v>63</v>
      </c>
      <c r="C65" s="175"/>
      <c r="D65" s="175"/>
      <c r="E65" s="175">
        <f>'将来負担比率（分子）の構造'!J$42</f>
        <v>53</v>
      </c>
      <c r="F65" s="175"/>
      <c r="G65" s="175"/>
      <c r="H65" s="175">
        <f>'将来負担比率（分子）の構造'!K$42</f>
        <v>42</v>
      </c>
      <c r="I65" s="175"/>
      <c r="J65" s="175"/>
      <c r="K65" s="175">
        <f>'将来負担比率（分子）の構造'!L$42</f>
        <v>32</v>
      </c>
      <c r="L65" s="175"/>
      <c r="M65" s="175"/>
      <c r="N65" s="175">
        <f>'将来負担比率（分子）の構造'!M$42</f>
        <v>21</v>
      </c>
      <c r="O65" s="175"/>
      <c r="P65" s="175"/>
    </row>
    <row r="66" spans="1:16" x14ac:dyDescent="0.15">
      <c r="A66" s="175" t="s">
        <v>33</v>
      </c>
      <c r="B66" s="175">
        <f>'将来負担比率（分子）の構造'!I$41</f>
        <v>4925</v>
      </c>
      <c r="C66" s="175"/>
      <c r="D66" s="175"/>
      <c r="E66" s="175">
        <f>'将来負担比率（分子）の構造'!J$41</f>
        <v>4809</v>
      </c>
      <c r="F66" s="175"/>
      <c r="G66" s="175"/>
      <c r="H66" s="175">
        <f>'将来負担比率（分子）の構造'!K$41</f>
        <v>4614</v>
      </c>
      <c r="I66" s="175"/>
      <c r="J66" s="175"/>
      <c r="K66" s="175">
        <f>'将来負担比率（分子）の構造'!L$41</f>
        <v>4333</v>
      </c>
      <c r="L66" s="175"/>
      <c r="M66" s="175"/>
      <c r="N66" s="175">
        <f>'将来負担比率（分子）の構造'!M$41</f>
        <v>3935</v>
      </c>
      <c r="O66" s="175"/>
      <c r="P66" s="175"/>
    </row>
    <row r="67" spans="1:16" x14ac:dyDescent="0.15">
      <c r="A67" s="175" t="s">
        <v>77</v>
      </c>
      <c r="B67" s="175" t="e">
        <f>NA()</f>
        <v>#N/A</v>
      </c>
      <c r="C67" s="175">
        <f>IF(ISNUMBER('将来負担比率（分子）の構造'!I$53), IF('将来負担比率（分子）の構造'!I$53 &lt; 0, 0, '将来負担比率（分子）の構造'!I$53), NA())</f>
        <v>2522</v>
      </c>
      <c r="D67" s="175" t="e">
        <f>NA()</f>
        <v>#N/A</v>
      </c>
      <c r="E67" s="175" t="e">
        <f>NA()</f>
        <v>#N/A</v>
      </c>
      <c r="F67" s="175">
        <f>IF(ISNUMBER('将来負担比率（分子）の構造'!J$53), IF('将来負担比率（分子）の構造'!J$53 &lt; 0, 0, '将来負担比率（分子）の構造'!J$53), NA())</f>
        <v>2233</v>
      </c>
      <c r="G67" s="175" t="e">
        <f>NA()</f>
        <v>#N/A</v>
      </c>
      <c r="H67" s="175" t="e">
        <f>NA()</f>
        <v>#N/A</v>
      </c>
      <c r="I67" s="175">
        <f>IF(ISNUMBER('将来負担比率（分子）の構造'!K$53), IF('将来負担比率（分子）の構造'!K$53 &lt; 0, 0, '将来負担比率（分子）の構造'!K$53), NA())</f>
        <v>1876</v>
      </c>
      <c r="J67" s="175" t="e">
        <f>NA()</f>
        <v>#N/A</v>
      </c>
      <c r="K67" s="175" t="e">
        <f>NA()</f>
        <v>#N/A</v>
      </c>
      <c r="L67" s="175">
        <f>IF(ISNUMBER('将来負担比率（分子）の構造'!L$53), IF('将来負担比率（分子）の構造'!L$53 &lt; 0, 0, '将来負担比率（分子）の構造'!L$53), NA())</f>
        <v>1531</v>
      </c>
      <c r="M67" s="175" t="e">
        <f>NA()</f>
        <v>#N/A</v>
      </c>
      <c r="N67" s="175" t="e">
        <f>NA()</f>
        <v>#N/A</v>
      </c>
      <c r="O67" s="175">
        <f>IF(ISNUMBER('将来負担比率（分子）の構造'!M$53), IF('将来負担比率（分子）の構造'!M$53 &lt; 0, 0, '将来負担比率（分子）の構造'!M$53), NA())</f>
        <v>987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1015</v>
      </c>
      <c r="C72" s="179">
        <f>基金残高に係る経年分析!G55</f>
        <v>1015</v>
      </c>
      <c r="D72" s="179">
        <f>基金残高に係る経年分析!H55</f>
        <v>1252</v>
      </c>
    </row>
    <row r="73" spans="1:16" x14ac:dyDescent="0.15">
      <c r="A73" s="178" t="s">
        <v>80</v>
      </c>
      <c r="B73" s="179">
        <f>基金残高に係る経年分析!F56</f>
        <v>461</v>
      </c>
      <c r="C73" s="179">
        <f>基金残高に係る経年分析!G56</f>
        <v>421</v>
      </c>
      <c r="D73" s="179">
        <f>基金残高に係る経年分析!H56</f>
        <v>343</v>
      </c>
    </row>
    <row r="74" spans="1:16" x14ac:dyDescent="0.15">
      <c r="A74" s="178" t="s">
        <v>81</v>
      </c>
      <c r="B74" s="179">
        <f>基金残高に係る経年分析!F57</f>
        <v>487</v>
      </c>
      <c r="C74" s="179">
        <f>基金残高に係る経年分析!G57</f>
        <v>827</v>
      </c>
      <c r="D74" s="179">
        <f>基金残高に係る経年分析!H57</f>
        <v>860</v>
      </c>
    </row>
  </sheetData>
  <sheetProtection algorithmName="SHA-512" hashValue="q2I5DBttcebsPJ80CQn+vJYrm9IB8Y2pYsFRo0UfH+QuxObUzlpzWWiEriuUnUsH/tA/3Sy4MX7rBl4/YhjB1A==" saltValue="iZN8p3+jg70XCrhAjsLc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1173854</v>
      </c>
      <c r="S5" s="677"/>
      <c r="T5" s="677"/>
      <c r="U5" s="677"/>
      <c r="V5" s="677"/>
      <c r="W5" s="677"/>
      <c r="X5" s="677"/>
      <c r="Y5" s="702"/>
      <c r="Z5" s="715">
        <v>22.3</v>
      </c>
      <c r="AA5" s="715"/>
      <c r="AB5" s="715"/>
      <c r="AC5" s="715"/>
      <c r="AD5" s="716">
        <v>1173854</v>
      </c>
      <c r="AE5" s="716"/>
      <c r="AF5" s="716"/>
      <c r="AG5" s="716"/>
      <c r="AH5" s="716"/>
      <c r="AI5" s="716"/>
      <c r="AJ5" s="716"/>
      <c r="AK5" s="716"/>
      <c r="AL5" s="703">
        <v>37.9</v>
      </c>
      <c r="AM5" s="685"/>
      <c r="AN5" s="685"/>
      <c r="AO5" s="704"/>
      <c r="AP5" s="679" t="s">
        <v>233</v>
      </c>
      <c r="AQ5" s="680"/>
      <c r="AR5" s="680"/>
      <c r="AS5" s="680"/>
      <c r="AT5" s="680"/>
      <c r="AU5" s="680"/>
      <c r="AV5" s="680"/>
      <c r="AW5" s="680"/>
      <c r="AX5" s="680"/>
      <c r="AY5" s="680"/>
      <c r="AZ5" s="680"/>
      <c r="BA5" s="680"/>
      <c r="BB5" s="680"/>
      <c r="BC5" s="680"/>
      <c r="BD5" s="680"/>
      <c r="BE5" s="680"/>
      <c r="BF5" s="681"/>
      <c r="BG5" s="621">
        <v>1167761</v>
      </c>
      <c r="BH5" s="622"/>
      <c r="BI5" s="622"/>
      <c r="BJ5" s="622"/>
      <c r="BK5" s="622"/>
      <c r="BL5" s="622"/>
      <c r="BM5" s="622"/>
      <c r="BN5" s="623"/>
      <c r="BO5" s="659">
        <v>99.5</v>
      </c>
      <c r="BP5" s="659"/>
      <c r="BQ5" s="659"/>
      <c r="BR5" s="659"/>
      <c r="BS5" s="660" t="s">
        <v>141</v>
      </c>
      <c r="BT5" s="660"/>
      <c r="BU5" s="660"/>
      <c r="BV5" s="660"/>
      <c r="BW5" s="660"/>
      <c r="BX5" s="660"/>
      <c r="BY5" s="660"/>
      <c r="BZ5" s="660"/>
      <c r="CA5" s="660"/>
      <c r="CB5" s="698"/>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49247</v>
      </c>
      <c r="S6" s="622"/>
      <c r="T6" s="622"/>
      <c r="U6" s="622"/>
      <c r="V6" s="622"/>
      <c r="W6" s="622"/>
      <c r="X6" s="622"/>
      <c r="Y6" s="623"/>
      <c r="Z6" s="659">
        <v>0.9</v>
      </c>
      <c r="AA6" s="659"/>
      <c r="AB6" s="659"/>
      <c r="AC6" s="659"/>
      <c r="AD6" s="660">
        <v>49247</v>
      </c>
      <c r="AE6" s="660"/>
      <c r="AF6" s="660"/>
      <c r="AG6" s="660"/>
      <c r="AH6" s="660"/>
      <c r="AI6" s="660"/>
      <c r="AJ6" s="660"/>
      <c r="AK6" s="660"/>
      <c r="AL6" s="624">
        <v>1.6</v>
      </c>
      <c r="AM6" s="625"/>
      <c r="AN6" s="625"/>
      <c r="AO6" s="661"/>
      <c r="AP6" s="618" t="s">
        <v>238</v>
      </c>
      <c r="AQ6" s="619"/>
      <c r="AR6" s="619"/>
      <c r="AS6" s="619"/>
      <c r="AT6" s="619"/>
      <c r="AU6" s="619"/>
      <c r="AV6" s="619"/>
      <c r="AW6" s="619"/>
      <c r="AX6" s="619"/>
      <c r="AY6" s="619"/>
      <c r="AZ6" s="619"/>
      <c r="BA6" s="619"/>
      <c r="BB6" s="619"/>
      <c r="BC6" s="619"/>
      <c r="BD6" s="619"/>
      <c r="BE6" s="619"/>
      <c r="BF6" s="620"/>
      <c r="BG6" s="621">
        <v>1167761</v>
      </c>
      <c r="BH6" s="622"/>
      <c r="BI6" s="622"/>
      <c r="BJ6" s="622"/>
      <c r="BK6" s="622"/>
      <c r="BL6" s="622"/>
      <c r="BM6" s="622"/>
      <c r="BN6" s="623"/>
      <c r="BO6" s="659">
        <v>99.5</v>
      </c>
      <c r="BP6" s="659"/>
      <c r="BQ6" s="659"/>
      <c r="BR6" s="659"/>
      <c r="BS6" s="660" t="s">
        <v>141</v>
      </c>
      <c r="BT6" s="660"/>
      <c r="BU6" s="660"/>
      <c r="BV6" s="660"/>
      <c r="BW6" s="660"/>
      <c r="BX6" s="660"/>
      <c r="BY6" s="660"/>
      <c r="BZ6" s="660"/>
      <c r="CA6" s="660"/>
      <c r="CB6" s="698"/>
      <c r="CD6" s="679" t="s">
        <v>239</v>
      </c>
      <c r="CE6" s="680"/>
      <c r="CF6" s="680"/>
      <c r="CG6" s="680"/>
      <c r="CH6" s="680"/>
      <c r="CI6" s="680"/>
      <c r="CJ6" s="680"/>
      <c r="CK6" s="680"/>
      <c r="CL6" s="680"/>
      <c r="CM6" s="680"/>
      <c r="CN6" s="680"/>
      <c r="CO6" s="680"/>
      <c r="CP6" s="680"/>
      <c r="CQ6" s="681"/>
      <c r="CR6" s="621">
        <v>69170</v>
      </c>
      <c r="CS6" s="622"/>
      <c r="CT6" s="622"/>
      <c r="CU6" s="622"/>
      <c r="CV6" s="622"/>
      <c r="CW6" s="622"/>
      <c r="CX6" s="622"/>
      <c r="CY6" s="623"/>
      <c r="CZ6" s="703">
        <v>1.4</v>
      </c>
      <c r="DA6" s="685"/>
      <c r="DB6" s="685"/>
      <c r="DC6" s="705"/>
      <c r="DD6" s="627" t="s">
        <v>190</v>
      </c>
      <c r="DE6" s="622"/>
      <c r="DF6" s="622"/>
      <c r="DG6" s="622"/>
      <c r="DH6" s="622"/>
      <c r="DI6" s="622"/>
      <c r="DJ6" s="622"/>
      <c r="DK6" s="622"/>
      <c r="DL6" s="622"/>
      <c r="DM6" s="622"/>
      <c r="DN6" s="622"/>
      <c r="DO6" s="622"/>
      <c r="DP6" s="623"/>
      <c r="DQ6" s="627">
        <v>69170</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144</v>
      </c>
      <c r="S7" s="622"/>
      <c r="T7" s="622"/>
      <c r="U7" s="622"/>
      <c r="V7" s="622"/>
      <c r="W7" s="622"/>
      <c r="X7" s="622"/>
      <c r="Y7" s="623"/>
      <c r="Z7" s="659">
        <v>0</v>
      </c>
      <c r="AA7" s="659"/>
      <c r="AB7" s="659"/>
      <c r="AC7" s="659"/>
      <c r="AD7" s="660">
        <v>144</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699423</v>
      </c>
      <c r="BH7" s="622"/>
      <c r="BI7" s="622"/>
      <c r="BJ7" s="622"/>
      <c r="BK7" s="622"/>
      <c r="BL7" s="622"/>
      <c r="BM7" s="622"/>
      <c r="BN7" s="623"/>
      <c r="BO7" s="659">
        <v>59.6</v>
      </c>
      <c r="BP7" s="659"/>
      <c r="BQ7" s="659"/>
      <c r="BR7" s="659"/>
      <c r="BS7" s="660" t="s">
        <v>242</v>
      </c>
      <c r="BT7" s="660"/>
      <c r="BU7" s="660"/>
      <c r="BV7" s="660"/>
      <c r="BW7" s="660"/>
      <c r="BX7" s="660"/>
      <c r="BY7" s="660"/>
      <c r="BZ7" s="660"/>
      <c r="CA7" s="660"/>
      <c r="CB7" s="698"/>
      <c r="CD7" s="618" t="s">
        <v>243</v>
      </c>
      <c r="CE7" s="619"/>
      <c r="CF7" s="619"/>
      <c r="CG7" s="619"/>
      <c r="CH7" s="619"/>
      <c r="CI7" s="619"/>
      <c r="CJ7" s="619"/>
      <c r="CK7" s="619"/>
      <c r="CL7" s="619"/>
      <c r="CM7" s="619"/>
      <c r="CN7" s="619"/>
      <c r="CO7" s="619"/>
      <c r="CP7" s="619"/>
      <c r="CQ7" s="620"/>
      <c r="CR7" s="621">
        <v>1215757</v>
      </c>
      <c r="CS7" s="622"/>
      <c r="CT7" s="622"/>
      <c r="CU7" s="622"/>
      <c r="CV7" s="622"/>
      <c r="CW7" s="622"/>
      <c r="CX7" s="622"/>
      <c r="CY7" s="623"/>
      <c r="CZ7" s="659">
        <v>24.2</v>
      </c>
      <c r="DA7" s="659"/>
      <c r="DB7" s="659"/>
      <c r="DC7" s="659"/>
      <c r="DD7" s="627">
        <v>31076</v>
      </c>
      <c r="DE7" s="622"/>
      <c r="DF7" s="622"/>
      <c r="DG7" s="622"/>
      <c r="DH7" s="622"/>
      <c r="DI7" s="622"/>
      <c r="DJ7" s="622"/>
      <c r="DK7" s="622"/>
      <c r="DL7" s="622"/>
      <c r="DM7" s="622"/>
      <c r="DN7" s="622"/>
      <c r="DO7" s="622"/>
      <c r="DP7" s="623"/>
      <c r="DQ7" s="627">
        <v>1134557</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1175</v>
      </c>
      <c r="S8" s="622"/>
      <c r="T8" s="622"/>
      <c r="U8" s="622"/>
      <c r="V8" s="622"/>
      <c r="W8" s="622"/>
      <c r="X8" s="622"/>
      <c r="Y8" s="623"/>
      <c r="Z8" s="659">
        <v>0</v>
      </c>
      <c r="AA8" s="659"/>
      <c r="AB8" s="659"/>
      <c r="AC8" s="659"/>
      <c r="AD8" s="660">
        <v>1175</v>
      </c>
      <c r="AE8" s="660"/>
      <c r="AF8" s="660"/>
      <c r="AG8" s="660"/>
      <c r="AH8" s="660"/>
      <c r="AI8" s="660"/>
      <c r="AJ8" s="660"/>
      <c r="AK8" s="660"/>
      <c r="AL8" s="624">
        <v>0</v>
      </c>
      <c r="AM8" s="625"/>
      <c r="AN8" s="625"/>
      <c r="AO8" s="661"/>
      <c r="AP8" s="618" t="s">
        <v>245</v>
      </c>
      <c r="AQ8" s="619"/>
      <c r="AR8" s="619"/>
      <c r="AS8" s="619"/>
      <c r="AT8" s="619"/>
      <c r="AU8" s="619"/>
      <c r="AV8" s="619"/>
      <c r="AW8" s="619"/>
      <c r="AX8" s="619"/>
      <c r="AY8" s="619"/>
      <c r="AZ8" s="619"/>
      <c r="BA8" s="619"/>
      <c r="BB8" s="619"/>
      <c r="BC8" s="619"/>
      <c r="BD8" s="619"/>
      <c r="BE8" s="619"/>
      <c r="BF8" s="620"/>
      <c r="BG8" s="621">
        <v>7826</v>
      </c>
      <c r="BH8" s="622"/>
      <c r="BI8" s="622"/>
      <c r="BJ8" s="622"/>
      <c r="BK8" s="622"/>
      <c r="BL8" s="622"/>
      <c r="BM8" s="622"/>
      <c r="BN8" s="623"/>
      <c r="BO8" s="659">
        <v>0.7</v>
      </c>
      <c r="BP8" s="659"/>
      <c r="BQ8" s="659"/>
      <c r="BR8" s="659"/>
      <c r="BS8" s="660" t="s">
        <v>190</v>
      </c>
      <c r="BT8" s="660"/>
      <c r="BU8" s="660"/>
      <c r="BV8" s="660"/>
      <c r="BW8" s="660"/>
      <c r="BX8" s="660"/>
      <c r="BY8" s="660"/>
      <c r="BZ8" s="660"/>
      <c r="CA8" s="660"/>
      <c r="CB8" s="698"/>
      <c r="CD8" s="618" t="s">
        <v>246</v>
      </c>
      <c r="CE8" s="619"/>
      <c r="CF8" s="619"/>
      <c r="CG8" s="619"/>
      <c r="CH8" s="619"/>
      <c r="CI8" s="619"/>
      <c r="CJ8" s="619"/>
      <c r="CK8" s="619"/>
      <c r="CL8" s="619"/>
      <c r="CM8" s="619"/>
      <c r="CN8" s="619"/>
      <c r="CO8" s="619"/>
      <c r="CP8" s="619"/>
      <c r="CQ8" s="620"/>
      <c r="CR8" s="621">
        <v>935360</v>
      </c>
      <c r="CS8" s="622"/>
      <c r="CT8" s="622"/>
      <c r="CU8" s="622"/>
      <c r="CV8" s="622"/>
      <c r="CW8" s="622"/>
      <c r="CX8" s="622"/>
      <c r="CY8" s="623"/>
      <c r="CZ8" s="659">
        <v>18.600000000000001</v>
      </c>
      <c r="DA8" s="659"/>
      <c r="DB8" s="659"/>
      <c r="DC8" s="659"/>
      <c r="DD8" s="627">
        <v>22958</v>
      </c>
      <c r="DE8" s="622"/>
      <c r="DF8" s="622"/>
      <c r="DG8" s="622"/>
      <c r="DH8" s="622"/>
      <c r="DI8" s="622"/>
      <c r="DJ8" s="622"/>
      <c r="DK8" s="622"/>
      <c r="DL8" s="622"/>
      <c r="DM8" s="622"/>
      <c r="DN8" s="622"/>
      <c r="DO8" s="622"/>
      <c r="DP8" s="623"/>
      <c r="DQ8" s="627">
        <v>560060</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990</v>
      </c>
      <c r="S9" s="622"/>
      <c r="T9" s="622"/>
      <c r="U9" s="622"/>
      <c r="V9" s="622"/>
      <c r="W9" s="622"/>
      <c r="X9" s="622"/>
      <c r="Y9" s="623"/>
      <c r="Z9" s="659">
        <v>0</v>
      </c>
      <c r="AA9" s="659"/>
      <c r="AB9" s="659"/>
      <c r="AC9" s="659"/>
      <c r="AD9" s="660">
        <v>990</v>
      </c>
      <c r="AE9" s="660"/>
      <c r="AF9" s="660"/>
      <c r="AG9" s="660"/>
      <c r="AH9" s="660"/>
      <c r="AI9" s="660"/>
      <c r="AJ9" s="660"/>
      <c r="AK9" s="660"/>
      <c r="AL9" s="624">
        <v>0</v>
      </c>
      <c r="AM9" s="625"/>
      <c r="AN9" s="625"/>
      <c r="AO9" s="661"/>
      <c r="AP9" s="618" t="s">
        <v>248</v>
      </c>
      <c r="AQ9" s="619"/>
      <c r="AR9" s="619"/>
      <c r="AS9" s="619"/>
      <c r="AT9" s="619"/>
      <c r="AU9" s="619"/>
      <c r="AV9" s="619"/>
      <c r="AW9" s="619"/>
      <c r="AX9" s="619"/>
      <c r="AY9" s="619"/>
      <c r="AZ9" s="619"/>
      <c r="BA9" s="619"/>
      <c r="BB9" s="619"/>
      <c r="BC9" s="619"/>
      <c r="BD9" s="619"/>
      <c r="BE9" s="619"/>
      <c r="BF9" s="620"/>
      <c r="BG9" s="621">
        <v>163775</v>
      </c>
      <c r="BH9" s="622"/>
      <c r="BI9" s="622"/>
      <c r="BJ9" s="622"/>
      <c r="BK9" s="622"/>
      <c r="BL9" s="622"/>
      <c r="BM9" s="622"/>
      <c r="BN9" s="623"/>
      <c r="BO9" s="659">
        <v>14</v>
      </c>
      <c r="BP9" s="659"/>
      <c r="BQ9" s="659"/>
      <c r="BR9" s="659"/>
      <c r="BS9" s="660" t="s">
        <v>141</v>
      </c>
      <c r="BT9" s="660"/>
      <c r="BU9" s="660"/>
      <c r="BV9" s="660"/>
      <c r="BW9" s="660"/>
      <c r="BX9" s="660"/>
      <c r="BY9" s="660"/>
      <c r="BZ9" s="660"/>
      <c r="CA9" s="660"/>
      <c r="CB9" s="698"/>
      <c r="CD9" s="618" t="s">
        <v>249</v>
      </c>
      <c r="CE9" s="619"/>
      <c r="CF9" s="619"/>
      <c r="CG9" s="619"/>
      <c r="CH9" s="619"/>
      <c r="CI9" s="619"/>
      <c r="CJ9" s="619"/>
      <c r="CK9" s="619"/>
      <c r="CL9" s="619"/>
      <c r="CM9" s="619"/>
      <c r="CN9" s="619"/>
      <c r="CO9" s="619"/>
      <c r="CP9" s="619"/>
      <c r="CQ9" s="620"/>
      <c r="CR9" s="621">
        <v>468372</v>
      </c>
      <c r="CS9" s="622"/>
      <c r="CT9" s="622"/>
      <c r="CU9" s="622"/>
      <c r="CV9" s="622"/>
      <c r="CW9" s="622"/>
      <c r="CX9" s="622"/>
      <c r="CY9" s="623"/>
      <c r="CZ9" s="659">
        <v>9.3000000000000007</v>
      </c>
      <c r="DA9" s="659"/>
      <c r="DB9" s="659"/>
      <c r="DC9" s="659"/>
      <c r="DD9" s="627">
        <v>11200</v>
      </c>
      <c r="DE9" s="622"/>
      <c r="DF9" s="622"/>
      <c r="DG9" s="622"/>
      <c r="DH9" s="622"/>
      <c r="DI9" s="622"/>
      <c r="DJ9" s="622"/>
      <c r="DK9" s="622"/>
      <c r="DL9" s="622"/>
      <c r="DM9" s="622"/>
      <c r="DN9" s="622"/>
      <c r="DO9" s="622"/>
      <c r="DP9" s="623"/>
      <c r="DQ9" s="627">
        <v>350438</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190</v>
      </c>
      <c r="S10" s="622"/>
      <c r="T10" s="622"/>
      <c r="U10" s="622"/>
      <c r="V10" s="622"/>
      <c r="W10" s="622"/>
      <c r="X10" s="622"/>
      <c r="Y10" s="623"/>
      <c r="Z10" s="659" t="s">
        <v>242</v>
      </c>
      <c r="AA10" s="659"/>
      <c r="AB10" s="659"/>
      <c r="AC10" s="659"/>
      <c r="AD10" s="660" t="s">
        <v>190</v>
      </c>
      <c r="AE10" s="660"/>
      <c r="AF10" s="660"/>
      <c r="AG10" s="660"/>
      <c r="AH10" s="660"/>
      <c r="AI10" s="660"/>
      <c r="AJ10" s="660"/>
      <c r="AK10" s="660"/>
      <c r="AL10" s="624" t="s">
        <v>242</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17591</v>
      </c>
      <c r="BH10" s="622"/>
      <c r="BI10" s="622"/>
      <c r="BJ10" s="622"/>
      <c r="BK10" s="622"/>
      <c r="BL10" s="622"/>
      <c r="BM10" s="622"/>
      <c r="BN10" s="623"/>
      <c r="BO10" s="659">
        <v>1.5</v>
      </c>
      <c r="BP10" s="659"/>
      <c r="BQ10" s="659"/>
      <c r="BR10" s="659"/>
      <c r="BS10" s="660" t="s">
        <v>242</v>
      </c>
      <c r="BT10" s="660"/>
      <c r="BU10" s="660"/>
      <c r="BV10" s="660"/>
      <c r="BW10" s="660"/>
      <c r="BX10" s="660"/>
      <c r="BY10" s="660"/>
      <c r="BZ10" s="660"/>
      <c r="CA10" s="660"/>
      <c r="CB10" s="698"/>
      <c r="CD10" s="618" t="s">
        <v>252</v>
      </c>
      <c r="CE10" s="619"/>
      <c r="CF10" s="619"/>
      <c r="CG10" s="619"/>
      <c r="CH10" s="619"/>
      <c r="CI10" s="619"/>
      <c r="CJ10" s="619"/>
      <c r="CK10" s="619"/>
      <c r="CL10" s="619"/>
      <c r="CM10" s="619"/>
      <c r="CN10" s="619"/>
      <c r="CO10" s="619"/>
      <c r="CP10" s="619"/>
      <c r="CQ10" s="620"/>
      <c r="CR10" s="621">
        <v>14584</v>
      </c>
      <c r="CS10" s="622"/>
      <c r="CT10" s="622"/>
      <c r="CU10" s="622"/>
      <c r="CV10" s="622"/>
      <c r="CW10" s="622"/>
      <c r="CX10" s="622"/>
      <c r="CY10" s="623"/>
      <c r="CZ10" s="659">
        <v>0.3</v>
      </c>
      <c r="DA10" s="659"/>
      <c r="DB10" s="659"/>
      <c r="DC10" s="659"/>
      <c r="DD10" s="627" t="s">
        <v>190</v>
      </c>
      <c r="DE10" s="622"/>
      <c r="DF10" s="622"/>
      <c r="DG10" s="622"/>
      <c r="DH10" s="622"/>
      <c r="DI10" s="622"/>
      <c r="DJ10" s="622"/>
      <c r="DK10" s="622"/>
      <c r="DL10" s="622"/>
      <c r="DM10" s="622"/>
      <c r="DN10" s="622"/>
      <c r="DO10" s="622"/>
      <c r="DP10" s="623"/>
      <c r="DQ10" s="627">
        <v>12122</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131671</v>
      </c>
      <c r="S11" s="622"/>
      <c r="T11" s="622"/>
      <c r="U11" s="622"/>
      <c r="V11" s="622"/>
      <c r="W11" s="622"/>
      <c r="X11" s="622"/>
      <c r="Y11" s="623"/>
      <c r="Z11" s="624">
        <v>2.5</v>
      </c>
      <c r="AA11" s="625"/>
      <c r="AB11" s="625"/>
      <c r="AC11" s="626"/>
      <c r="AD11" s="627">
        <v>131671</v>
      </c>
      <c r="AE11" s="622"/>
      <c r="AF11" s="622"/>
      <c r="AG11" s="622"/>
      <c r="AH11" s="622"/>
      <c r="AI11" s="622"/>
      <c r="AJ11" s="622"/>
      <c r="AK11" s="623"/>
      <c r="AL11" s="624">
        <v>4.3</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510231</v>
      </c>
      <c r="BH11" s="622"/>
      <c r="BI11" s="622"/>
      <c r="BJ11" s="622"/>
      <c r="BK11" s="622"/>
      <c r="BL11" s="622"/>
      <c r="BM11" s="622"/>
      <c r="BN11" s="623"/>
      <c r="BO11" s="659">
        <v>43.5</v>
      </c>
      <c r="BP11" s="659"/>
      <c r="BQ11" s="659"/>
      <c r="BR11" s="659"/>
      <c r="BS11" s="660" t="s">
        <v>190</v>
      </c>
      <c r="BT11" s="660"/>
      <c r="BU11" s="660"/>
      <c r="BV11" s="660"/>
      <c r="BW11" s="660"/>
      <c r="BX11" s="660"/>
      <c r="BY11" s="660"/>
      <c r="BZ11" s="660"/>
      <c r="CA11" s="660"/>
      <c r="CB11" s="698"/>
      <c r="CD11" s="618" t="s">
        <v>255</v>
      </c>
      <c r="CE11" s="619"/>
      <c r="CF11" s="619"/>
      <c r="CG11" s="619"/>
      <c r="CH11" s="619"/>
      <c r="CI11" s="619"/>
      <c r="CJ11" s="619"/>
      <c r="CK11" s="619"/>
      <c r="CL11" s="619"/>
      <c r="CM11" s="619"/>
      <c r="CN11" s="619"/>
      <c r="CO11" s="619"/>
      <c r="CP11" s="619"/>
      <c r="CQ11" s="620"/>
      <c r="CR11" s="621">
        <v>151566</v>
      </c>
      <c r="CS11" s="622"/>
      <c r="CT11" s="622"/>
      <c r="CU11" s="622"/>
      <c r="CV11" s="622"/>
      <c r="CW11" s="622"/>
      <c r="CX11" s="622"/>
      <c r="CY11" s="623"/>
      <c r="CZ11" s="659">
        <v>3</v>
      </c>
      <c r="DA11" s="659"/>
      <c r="DB11" s="659"/>
      <c r="DC11" s="659"/>
      <c r="DD11" s="627">
        <v>25925</v>
      </c>
      <c r="DE11" s="622"/>
      <c r="DF11" s="622"/>
      <c r="DG11" s="622"/>
      <c r="DH11" s="622"/>
      <c r="DI11" s="622"/>
      <c r="DJ11" s="622"/>
      <c r="DK11" s="622"/>
      <c r="DL11" s="622"/>
      <c r="DM11" s="622"/>
      <c r="DN11" s="622"/>
      <c r="DO11" s="622"/>
      <c r="DP11" s="623"/>
      <c r="DQ11" s="627">
        <v>91802</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190</v>
      </c>
      <c r="S12" s="622"/>
      <c r="T12" s="622"/>
      <c r="U12" s="622"/>
      <c r="V12" s="622"/>
      <c r="W12" s="622"/>
      <c r="X12" s="622"/>
      <c r="Y12" s="623"/>
      <c r="Z12" s="659" t="s">
        <v>190</v>
      </c>
      <c r="AA12" s="659"/>
      <c r="AB12" s="659"/>
      <c r="AC12" s="659"/>
      <c r="AD12" s="660" t="s">
        <v>242</v>
      </c>
      <c r="AE12" s="660"/>
      <c r="AF12" s="660"/>
      <c r="AG12" s="660"/>
      <c r="AH12" s="660"/>
      <c r="AI12" s="660"/>
      <c r="AJ12" s="660"/>
      <c r="AK12" s="660"/>
      <c r="AL12" s="624" t="s">
        <v>242</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410539</v>
      </c>
      <c r="BH12" s="622"/>
      <c r="BI12" s="622"/>
      <c r="BJ12" s="622"/>
      <c r="BK12" s="622"/>
      <c r="BL12" s="622"/>
      <c r="BM12" s="622"/>
      <c r="BN12" s="623"/>
      <c r="BO12" s="659">
        <v>35</v>
      </c>
      <c r="BP12" s="659"/>
      <c r="BQ12" s="659"/>
      <c r="BR12" s="659"/>
      <c r="BS12" s="660" t="s">
        <v>141</v>
      </c>
      <c r="BT12" s="660"/>
      <c r="BU12" s="660"/>
      <c r="BV12" s="660"/>
      <c r="BW12" s="660"/>
      <c r="BX12" s="660"/>
      <c r="BY12" s="660"/>
      <c r="BZ12" s="660"/>
      <c r="CA12" s="660"/>
      <c r="CB12" s="698"/>
      <c r="CD12" s="618" t="s">
        <v>258</v>
      </c>
      <c r="CE12" s="619"/>
      <c r="CF12" s="619"/>
      <c r="CG12" s="619"/>
      <c r="CH12" s="619"/>
      <c r="CI12" s="619"/>
      <c r="CJ12" s="619"/>
      <c r="CK12" s="619"/>
      <c r="CL12" s="619"/>
      <c r="CM12" s="619"/>
      <c r="CN12" s="619"/>
      <c r="CO12" s="619"/>
      <c r="CP12" s="619"/>
      <c r="CQ12" s="620"/>
      <c r="CR12" s="621">
        <v>336405</v>
      </c>
      <c r="CS12" s="622"/>
      <c r="CT12" s="622"/>
      <c r="CU12" s="622"/>
      <c r="CV12" s="622"/>
      <c r="CW12" s="622"/>
      <c r="CX12" s="622"/>
      <c r="CY12" s="623"/>
      <c r="CZ12" s="659">
        <v>6.7</v>
      </c>
      <c r="DA12" s="659"/>
      <c r="DB12" s="659"/>
      <c r="DC12" s="659"/>
      <c r="DD12" s="627">
        <v>49764</v>
      </c>
      <c r="DE12" s="622"/>
      <c r="DF12" s="622"/>
      <c r="DG12" s="622"/>
      <c r="DH12" s="622"/>
      <c r="DI12" s="622"/>
      <c r="DJ12" s="622"/>
      <c r="DK12" s="622"/>
      <c r="DL12" s="622"/>
      <c r="DM12" s="622"/>
      <c r="DN12" s="622"/>
      <c r="DO12" s="622"/>
      <c r="DP12" s="623"/>
      <c r="DQ12" s="627">
        <v>256107</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242</v>
      </c>
      <c r="S13" s="622"/>
      <c r="T13" s="622"/>
      <c r="U13" s="622"/>
      <c r="V13" s="622"/>
      <c r="W13" s="622"/>
      <c r="X13" s="622"/>
      <c r="Y13" s="623"/>
      <c r="Z13" s="659" t="s">
        <v>190</v>
      </c>
      <c r="AA13" s="659"/>
      <c r="AB13" s="659"/>
      <c r="AC13" s="659"/>
      <c r="AD13" s="660" t="s">
        <v>242</v>
      </c>
      <c r="AE13" s="660"/>
      <c r="AF13" s="660"/>
      <c r="AG13" s="660"/>
      <c r="AH13" s="660"/>
      <c r="AI13" s="660"/>
      <c r="AJ13" s="660"/>
      <c r="AK13" s="660"/>
      <c r="AL13" s="624" t="s">
        <v>242</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400799</v>
      </c>
      <c r="BH13" s="622"/>
      <c r="BI13" s="622"/>
      <c r="BJ13" s="622"/>
      <c r="BK13" s="622"/>
      <c r="BL13" s="622"/>
      <c r="BM13" s="622"/>
      <c r="BN13" s="623"/>
      <c r="BO13" s="659">
        <v>34.1</v>
      </c>
      <c r="BP13" s="659"/>
      <c r="BQ13" s="659"/>
      <c r="BR13" s="659"/>
      <c r="BS13" s="660" t="s">
        <v>242</v>
      </c>
      <c r="BT13" s="660"/>
      <c r="BU13" s="660"/>
      <c r="BV13" s="660"/>
      <c r="BW13" s="660"/>
      <c r="BX13" s="660"/>
      <c r="BY13" s="660"/>
      <c r="BZ13" s="660"/>
      <c r="CA13" s="660"/>
      <c r="CB13" s="698"/>
      <c r="CD13" s="618" t="s">
        <v>261</v>
      </c>
      <c r="CE13" s="619"/>
      <c r="CF13" s="619"/>
      <c r="CG13" s="619"/>
      <c r="CH13" s="619"/>
      <c r="CI13" s="619"/>
      <c r="CJ13" s="619"/>
      <c r="CK13" s="619"/>
      <c r="CL13" s="619"/>
      <c r="CM13" s="619"/>
      <c r="CN13" s="619"/>
      <c r="CO13" s="619"/>
      <c r="CP13" s="619"/>
      <c r="CQ13" s="620"/>
      <c r="CR13" s="621">
        <v>602194</v>
      </c>
      <c r="CS13" s="622"/>
      <c r="CT13" s="622"/>
      <c r="CU13" s="622"/>
      <c r="CV13" s="622"/>
      <c r="CW13" s="622"/>
      <c r="CX13" s="622"/>
      <c r="CY13" s="623"/>
      <c r="CZ13" s="659">
        <v>12</v>
      </c>
      <c r="DA13" s="659"/>
      <c r="DB13" s="659"/>
      <c r="DC13" s="659"/>
      <c r="DD13" s="627">
        <v>267978</v>
      </c>
      <c r="DE13" s="622"/>
      <c r="DF13" s="622"/>
      <c r="DG13" s="622"/>
      <c r="DH13" s="622"/>
      <c r="DI13" s="622"/>
      <c r="DJ13" s="622"/>
      <c r="DK13" s="622"/>
      <c r="DL13" s="622"/>
      <c r="DM13" s="622"/>
      <c r="DN13" s="622"/>
      <c r="DO13" s="622"/>
      <c r="DP13" s="623"/>
      <c r="DQ13" s="627">
        <v>356563</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30</v>
      </c>
      <c r="S14" s="622"/>
      <c r="T14" s="622"/>
      <c r="U14" s="622"/>
      <c r="V14" s="622"/>
      <c r="W14" s="622"/>
      <c r="X14" s="622"/>
      <c r="Y14" s="623"/>
      <c r="Z14" s="659">
        <v>0</v>
      </c>
      <c r="AA14" s="659"/>
      <c r="AB14" s="659"/>
      <c r="AC14" s="659"/>
      <c r="AD14" s="660">
        <v>30</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19883</v>
      </c>
      <c r="BH14" s="622"/>
      <c r="BI14" s="622"/>
      <c r="BJ14" s="622"/>
      <c r="BK14" s="622"/>
      <c r="BL14" s="622"/>
      <c r="BM14" s="622"/>
      <c r="BN14" s="623"/>
      <c r="BO14" s="659">
        <v>1.7</v>
      </c>
      <c r="BP14" s="659"/>
      <c r="BQ14" s="659"/>
      <c r="BR14" s="659"/>
      <c r="BS14" s="660" t="s">
        <v>242</v>
      </c>
      <c r="BT14" s="660"/>
      <c r="BU14" s="660"/>
      <c r="BV14" s="660"/>
      <c r="BW14" s="660"/>
      <c r="BX14" s="660"/>
      <c r="BY14" s="660"/>
      <c r="BZ14" s="660"/>
      <c r="CA14" s="660"/>
      <c r="CB14" s="698"/>
      <c r="CD14" s="618" t="s">
        <v>264</v>
      </c>
      <c r="CE14" s="619"/>
      <c r="CF14" s="619"/>
      <c r="CG14" s="619"/>
      <c r="CH14" s="619"/>
      <c r="CI14" s="619"/>
      <c r="CJ14" s="619"/>
      <c r="CK14" s="619"/>
      <c r="CL14" s="619"/>
      <c r="CM14" s="619"/>
      <c r="CN14" s="619"/>
      <c r="CO14" s="619"/>
      <c r="CP14" s="619"/>
      <c r="CQ14" s="620"/>
      <c r="CR14" s="621">
        <v>235082</v>
      </c>
      <c r="CS14" s="622"/>
      <c r="CT14" s="622"/>
      <c r="CU14" s="622"/>
      <c r="CV14" s="622"/>
      <c r="CW14" s="622"/>
      <c r="CX14" s="622"/>
      <c r="CY14" s="623"/>
      <c r="CZ14" s="659">
        <v>4.7</v>
      </c>
      <c r="DA14" s="659"/>
      <c r="DB14" s="659"/>
      <c r="DC14" s="659"/>
      <c r="DD14" s="627">
        <v>22550</v>
      </c>
      <c r="DE14" s="622"/>
      <c r="DF14" s="622"/>
      <c r="DG14" s="622"/>
      <c r="DH14" s="622"/>
      <c r="DI14" s="622"/>
      <c r="DJ14" s="622"/>
      <c r="DK14" s="622"/>
      <c r="DL14" s="622"/>
      <c r="DM14" s="622"/>
      <c r="DN14" s="622"/>
      <c r="DO14" s="622"/>
      <c r="DP14" s="623"/>
      <c r="DQ14" s="627">
        <v>214262</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242</v>
      </c>
      <c r="S15" s="622"/>
      <c r="T15" s="622"/>
      <c r="U15" s="622"/>
      <c r="V15" s="622"/>
      <c r="W15" s="622"/>
      <c r="X15" s="622"/>
      <c r="Y15" s="623"/>
      <c r="Z15" s="659" t="s">
        <v>141</v>
      </c>
      <c r="AA15" s="659"/>
      <c r="AB15" s="659"/>
      <c r="AC15" s="659"/>
      <c r="AD15" s="660" t="s">
        <v>242</v>
      </c>
      <c r="AE15" s="660"/>
      <c r="AF15" s="660"/>
      <c r="AG15" s="660"/>
      <c r="AH15" s="660"/>
      <c r="AI15" s="660"/>
      <c r="AJ15" s="660"/>
      <c r="AK15" s="660"/>
      <c r="AL15" s="624" t="s">
        <v>190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37916</v>
      </c>
      <c r="BH15" s="622"/>
      <c r="BI15" s="622"/>
      <c r="BJ15" s="622"/>
      <c r="BK15" s="622"/>
      <c r="BL15" s="622"/>
      <c r="BM15" s="622"/>
      <c r="BN15" s="623"/>
      <c r="BO15" s="659">
        <v>3.2</v>
      </c>
      <c r="BP15" s="659"/>
      <c r="BQ15" s="659"/>
      <c r="BR15" s="659"/>
      <c r="BS15" s="660" t="s">
        <v>190</v>
      </c>
      <c r="BT15" s="660"/>
      <c r="BU15" s="660"/>
      <c r="BV15" s="660"/>
      <c r="BW15" s="660"/>
      <c r="BX15" s="660"/>
      <c r="BY15" s="660"/>
      <c r="BZ15" s="660"/>
      <c r="CA15" s="660"/>
      <c r="CB15" s="698"/>
      <c r="CD15" s="618" t="s">
        <v>267</v>
      </c>
      <c r="CE15" s="619"/>
      <c r="CF15" s="619"/>
      <c r="CG15" s="619"/>
      <c r="CH15" s="619"/>
      <c r="CI15" s="619"/>
      <c r="CJ15" s="619"/>
      <c r="CK15" s="619"/>
      <c r="CL15" s="619"/>
      <c r="CM15" s="619"/>
      <c r="CN15" s="619"/>
      <c r="CO15" s="619"/>
      <c r="CP15" s="619"/>
      <c r="CQ15" s="620"/>
      <c r="CR15" s="621">
        <v>373678</v>
      </c>
      <c r="CS15" s="622"/>
      <c r="CT15" s="622"/>
      <c r="CU15" s="622"/>
      <c r="CV15" s="622"/>
      <c r="CW15" s="622"/>
      <c r="CX15" s="622"/>
      <c r="CY15" s="623"/>
      <c r="CZ15" s="659">
        <v>7.4</v>
      </c>
      <c r="DA15" s="659"/>
      <c r="DB15" s="659"/>
      <c r="DC15" s="659"/>
      <c r="DD15" s="627">
        <v>37210</v>
      </c>
      <c r="DE15" s="622"/>
      <c r="DF15" s="622"/>
      <c r="DG15" s="622"/>
      <c r="DH15" s="622"/>
      <c r="DI15" s="622"/>
      <c r="DJ15" s="622"/>
      <c r="DK15" s="622"/>
      <c r="DL15" s="622"/>
      <c r="DM15" s="622"/>
      <c r="DN15" s="622"/>
      <c r="DO15" s="622"/>
      <c r="DP15" s="623"/>
      <c r="DQ15" s="627">
        <v>329323</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2561</v>
      </c>
      <c r="S16" s="622"/>
      <c r="T16" s="622"/>
      <c r="U16" s="622"/>
      <c r="V16" s="622"/>
      <c r="W16" s="622"/>
      <c r="X16" s="622"/>
      <c r="Y16" s="623"/>
      <c r="Z16" s="659">
        <v>0</v>
      </c>
      <c r="AA16" s="659"/>
      <c r="AB16" s="659"/>
      <c r="AC16" s="659"/>
      <c r="AD16" s="660">
        <v>2561</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190</v>
      </c>
      <c r="BH16" s="622"/>
      <c r="BI16" s="622"/>
      <c r="BJ16" s="622"/>
      <c r="BK16" s="622"/>
      <c r="BL16" s="622"/>
      <c r="BM16" s="622"/>
      <c r="BN16" s="623"/>
      <c r="BO16" s="659" t="s">
        <v>242</v>
      </c>
      <c r="BP16" s="659"/>
      <c r="BQ16" s="659"/>
      <c r="BR16" s="659"/>
      <c r="BS16" s="660" t="s">
        <v>242</v>
      </c>
      <c r="BT16" s="660"/>
      <c r="BU16" s="660"/>
      <c r="BV16" s="660"/>
      <c r="BW16" s="660"/>
      <c r="BX16" s="660"/>
      <c r="BY16" s="660"/>
      <c r="BZ16" s="660"/>
      <c r="CA16" s="660"/>
      <c r="CB16" s="698"/>
      <c r="CD16" s="618" t="s">
        <v>270</v>
      </c>
      <c r="CE16" s="619"/>
      <c r="CF16" s="619"/>
      <c r="CG16" s="619"/>
      <c r="CH16" s="619"/>
      <c r="CI16" s="619"/>
      <c r="CJ16" s="619"/>
      <c r="CK16" s="619"/>
      <c r="CL16" s="619"/>
      <c r="CM16" s="619"/>
      <c r="CN16" s="619"/>
      <c r="CO16" s="619"/>
      <c r="CP16" s="619"/>
      <c r="CQ16" s="620"/>
      <c r="CR16" s="621">
        <v>35624</v>
      </c>
      <c r="CS16" s="622"/>
      <c r="CT16" s="622"/>
      <c r="CU16" s="622"/>
      <c r="CV16" s="622"/>
      <c r="CW16" s="622"/>
      <c r="CX16" s="622"/>
      <c r="CY16" s="623"/>
      <c r="CZ16" s="659">
        <v>0.7</v>
      </c>
      <c r="DA16" s="659"/>
      <c r="DB16" s="659"/>
      <c r="DC16" s="659"/>
      <c r="DD16" s="627" t="s">
        <v>190</v>
      </c>
      <c r="DE16" s="622"/>
      <c r="DF16" s="622"/>
      <c r="DG16" s="622"/>
      <c r="DH16" s="622"/>
      <c r="DI16" s="622"/>
      <c r="DJ16" s="622"/>
      <c r="DK16" s="622"/>
      <c r="DL16" s="622"/>
      <c r="DM16" s="622"/>
      <c r="DN16" s="622"/>
      <c r="DO16" s="622"/>
      <c r="DP16" s="623"/>
      <c r="DQ16" s="627">
        <v>30689</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22585</v>
      </c>
      <c r="S17" s="622"/>
      <c r="T17" s="622"/>
      <c r="U17" s="622"/>
      <c r="V17" s="622"/>
      <c r="W17" s="622"/>
      <c r="X17" s="622"/>
      <c r="Y17" s="623"/>
      <c r="Z17" s="659">
        <v>0.4</v>
      </c>
      <c r="AA17" s="659"/>
      <c r="AB17" s="659"/>
      <c r="AC17" s="659"/>
      <c r="AD17" s="660">
        <v>22585</v>
      </c>
      <c r="AE17" s="660"/>
      <c r="AF17" s="660"/>
      <c r="AG17" s="660"/>
      <c r="AH17" s="660"/>
      <c r="AI17" s="660"/>
      <c r="AJ17" s="660"/>
      <c r="AK17" s="660"/>
      <c r="AL17" s="624">
        <v>0.7</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242</v>
      </c>
      <c r="BH17" s="622"/>
      <c r="BI17" s="622"/>
      <c r="BJ17" s="622"/>
      <c r="BK17" s="622"/>
      <c r="BL17" s="622"/>
      <c r="BM17" s="622"/>
      <c r="BN17" s="623"/>
      <c r="BO17" s="659" t="s">
        <v>242</v>
      </c>
      <c r="BP17" s="659"/>
      <c r="BQ17" s="659"/>
      <c r="BR17" s="659"/>
      <c r="BS17" s="660" t="s">
        <v>242</v>
      </c>
      <c r="BT17" s="660"/>
      <c r="BU17" s="660"/>
      <c r="BV17" s="660"/>
      <c r="BW17" s="660"/>
      <c r="BX17" s="660"/>
      <c r="BY17" s="660"/>
      <c r="BZ17" s="660"/>
      <c r="CA17" s="660"/>
      <c r="CB17" s="698"/>
      <c r="CD17" s="618" t="s">
        <v>273</v>
      </c>
      <c r="CE17" s="619"/>
      <c r="CF17" s="619"/>
      <c r="CG17" s="619"/>
      <c r="CH17" s="619"/>
      <c r="CI17" s="619"/>
      <c r="CJ17" s="619"/>
      <c r="CK17" s="619"/>
      <c r="CL17" s="619"/>
      <c r="CM17" s="619"/>
      <c r="CN17" s="619"/>
      <c r="CO17" s="619"/>
      <c r="CP17" s="619"/>
      <c r="CQ17" s="620"/>
      <c r="CR17" s="621">
        <v>586612</v>
      </c>
      <c r="CS17" s="622"/>
      <c r="CT17" s="622"/>
      <c r="CU17" s="622"/>
      <c r="CV17" s="622"/>
      <c r="CW17" s="622"/>
      <c r="CX17" s="622"/>
      <c r="CY17" s="623"/>
      <c r="CZ17" s="659">
        <v>11.7</v>
      </c>
      <c r="DA17" s="659"/>
      <c r="DB17" s="659"/>
      <c r="DC17" s="659"/>
      <c r="DD17" s="627" t="s">
        <v>141</v>
      </c>
      <c r="DE17" s="622"/>
      <c r="DF17" s="622"/>
      <c r="DG17" s="622"/>
      <c r="DH17" s="622"/>
      <c r="DI17" s="622"/>
      <c r="DJ17" s="622"/>
      <c r="DK17" s="622"/>
      <c r="DL17" s="622"/>
      <c r="DM17" s="622"/>
      <c r="DN17" s="622"/>
      <c r="DO17" s="622"/>
      <c r="DP17" s="623"/>
      <c r="DQ17" s="627">
        <v>568960</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1988</v>
      </c>
      <c r="S18" s="622"/>
      <c r="T18" s="622"/>
      <c r="U18" s="622"/>
      <c r="V18" s="622"/>
      <c r="W18" s="622"/>
      <c r="X18" s="622"/>
      <c r="Y18" s="623"/>
      <c r="Z18" s="659">
        <v>0</v>
      </c>
      <c r="AA18" s="659"/>
      <c r="AB18" s="659"/>
      <c r="AC18" s="659"/>
      <c r="AD18" s="660">
        <v>1988</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190</v>
      </c>
      <c r="BP18" s="659"/>
      <c r="BQ18" s="659"/>
      <c r="BR18" s="659"/>
      <c r="BS18" s="660" t="s">
        <v>242</v>
      </c>
      <c r="BT18" s="660"/>
      <c r="BU18" s="660"/>
      <c r="BV18" s="660"/>
      <c r="BW18" s="660"/>
      <c r="BX18" s="660"/>
      <c r="BY18" s="660"/>
      <c r="BZ18" s="660"/>
      <c r="CA18" s="660"/>
      <c r="CB18" s="698"/>
      <c r="CD18" s="618" t="s">
        <v>276</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190</v>
      </c>
      <c r="DA18" s="659"/>
      <c r="DB18" s="659"/>
      <c r="DC18" s="659"/>
      <c r="DD18" s="627" t="s">
        <v>242</v>
      </c>
      <c r="DE18" s="622"/>
      <c r="DF18" s="622"/>
      <c r="DG18" s="622"/>
      <c r="DH18" s="622"/>
      <c r="DI18" s="622"/>
      <c r="DJ18" s="622"/>
      <c r="DK18" s="622"/>
      <c r="DL18" s="622"/>
      <c r="DM18" s="622"/>
      <c r="DN18" s="622"/>
      <c r="DO18" s="622"/>
      <c r="DP18" s="623"/>
      <c r="DQ18" s="627" t="s">
        <v>242</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1988</v>
      </c>
      <c r="S19" s="622"/>
      <c r="T19" s="622"/>
      <c r="U19" s="622"/>
      <c r="V19" s="622"/>
      <c r="W19" s="622"/>
      <c r="X19" s="622"/>
      <c r="Y19" s="623"/>
      <c r="Z19" s="659">
        <v>0</v>
      </c>
      <c r="AA19" s="659"/>
      <c r="AB19" s="659"/>
      <c r="AC19" s="659"/>
      <c r="AD19" s="660">
        <v>1988</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6093</v>
      </c>
      <c r="BH19" s="622"/>
      <c r="BI19" s="622"/>
      <c r="BJ19" s="622"/>
      <c r="BK19" s="622"/>
      <c r="BL19" s="622"/>
      <c r="BM19" s="622"/>
      <c r="BN19" s="623"/>
      <c r="BO19" s="659">
        <v>0.5</v>
      </c>
      <c r="BP19" s="659"/>
      <c r="BQ19" s="659"/>
      <c r="BR19" s="659"/>
      <c r="BS19" s="660" t="s">
        <v>242</v>
      </c>
      <c r="BT19" s="660"/>
      <c r="BU19" s="660"/>
      <c r="BV19" s="660"/>
      <c r="BW19" s="660"/>
      <c r="BX19" s="660"/>
      <c r="BY19" s="660"/>
      <c r="BZ19" s="660"/>
      <c r="CA19" s="660"/>
      <c r="CB19" s="698"/>
      <c r="CD19" s="618" t="s">
        <v>279</v>
      </c>
      <c r="CE19" s="619"/>
      <c r="CF19" s="619"/>
      <c r="CG19" s="619"/>
      <c r="CH19" s="619"/>
      <c r="CI19" s="619"/>
      <c r="CJ19" s="619"/>
      <c r="CK19" s="619"/>
      <c r="CL19" s="619"/>
      <c r="CM19" s="619"/>
      <c r="CN19" s="619"/>
      <c r="CO19" s="619"/>
      <c r="CP19" s="619"/>
      <c r="CQ19" s="620"/>
      <c r="CR19" s="621" t="s">
        <v>242</v>
      </c>
      <c r="CS19" s="622"/>
      <c r="CT19" s="622"/>
      <c r="CU19" s="622"/>
      <c r="CV19" s="622"/>
      <c r="CW19" s="622"/>
      <c r="CX19" s="622"/>
      <c r="CY19" s="623"/>
      <c r="CZ19" s="659" t="s">
        <v>242</v>
      </c>
      <c r="DA19" s="659"/>
      <c r="DB19" s="659"/>
      <c r="DC19" s="659"/>
      <c r="DD19" s="627" t="s">
        <v>242</v>
      </c>
      <c r="DE19" s="622"/>
      <c r="DF19" s="622"/>
      <c r="DG19" s="622"/>
      <c r="DH19" s="622"/>
      <c r="DI19" s="622"/>
      <c r="DJ19" s="622"/>
      <c r="DK19" s="622"/>
      <c r="DL19" s="622"/>
      <c r="DM19" s="622"/>
      <c r="DN19" s="622"/>
      <c r="DO19" s="622"/>
      <c r="DP19" s="623"/>
      <c r="DQ19" s="627" t="s">
        <v>141</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190</v>
      </c>
      <c r="S20" s="622"/>
      <c r="T20" s="622"/>
      <c r="U20" s="622"/>
      <c r="V20" s="622"/>
      <c r="W20" s="622"/>
      <c r="X20" s="622"/>
      <c r="Y20" s="623"/>
      <c r="Z20" s="659" t="s">
        <v>190</v>
      </c>
      <c r="AA20" s="659"/>
      <c r="AB20" s="659"/>
      <c r="AC20" s="659"/>
      <c r="AD20" s="660" t="s">
        <v>242</v>
      </c>
      <c r="AE20" s="660"/>
      <c r="AF20" s="660"/>
      <c r="AG20" s="660"/>
      <c r="AH20" s="660"/>
      <c r="AI20" s="660"/>
      <c r="AJ20" s="660"/>
      <c r="AK20" s="660"/>
      <c r="AL20" s="624" t="s">
        <v>190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6093</v>
      </c>
      <c r="BH20" s="622"/>
      <c r="BI20" s="622"/>
      <c r="BJ20" s="622"/>
      <c r="BK20" s="622"/>
      <c r="BL20" s="622"/>
      <c r="BM20" s="622"/>
      <c r="BN20" s="623"/>
      <c r="BO20" s="659">
        <v>0.5</v>
      </c>
      <c r="BP20" s="659"/>
      <c r="BQ20" s="659"/>
      <c r="BR20" s="659"/>
      <c r="BS20" s="660" t="s">
        <v>242</v>
      </c>
      <c r="BT20" s="660"/>
      <c r="BU20" s="660"/>
      <c r="BV20" s="660"/>
      <c r="BW20" s="660"/>
      <c r="BX20" s="660"/>
      <c r="BY20" s="660"/>
      <c r="BZ20" s="660"/>
      <c r="CA20" s="660"/>
      <c r="CB20" s="698"/>
      <c r="CD20" s="618" t="s">
        <v>282</v>
      </c>
      <c r="CE20" s="619"/>
      <c r="CF20" s="619"/>
      <c r="CG20" s="619"/>
      <c r="CH20" s="619"/>
      <c r="CI20" s="619"/>
      <c r="CJ20" s="619"/>
      <c r="CK20" s="619"/>
      <c r="CL20" s="619"/>
      <c r="CM20" s="619"/>
      <c r="CN20" s="619"/>
      <c r="CO20" s="619"/>
      <c r="CP20" s="619"/>
      <c r="CQ20" s="620"/>
      <c r="CR20" s="621">
        <v>5024404</v>
      </c>
      <c r="CS20" s="622"/>
      <c r="CT20" s="622"/>
      <c r="CU20" s="622"/>
      <c r="CV20" s="622"/>
      <c r="CW20" s="622"/>
      <c r="CX20" s="622"/>
      <c r="CY20" s="623"/>
      <c r="CZ20" s="659">
        <v>100</v>
      </c>
      <c r="DA20" s="659"/>
      <c r="DB20" s="659"/>
      <c r="DC20" s="659"/>
      <c r="DD20" s="627">
        <v>468661</v>
      </c>
      <c r="DE20" s="622"/>
      <c r="DF20" s="622"/>
      <c r="DG20" s="622"/>
      <c r="DH20" s="622"/>
      <c r="DI20" s="622"/>
      <c r="DJ20" s="622"/>
      <c r="DK20" s="622"/>
      <c r="DL20" s="622"/>
      <c r="DM20" s="622"/>
      <c r="DN20" s="622"/>
      <c r="DO20" s="622"/>
      <c r="DP20" s="623"/>
      <c r="DQ20" s="627">
        <v>3974053</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2092955</v>
      </c>
      <c r="S21" s="622"/>
      <c r="T21" s="622"/>
      <c r="U21" s="622"/>
      <c r="V21" s="622"/>
      <c r="W21" s="622"/>
      <c r="X21" s="622"/>
      <c r="Y21" s="623"/>
      <c r="Z21" s="659">
        <v>39.799999999999997</v>
      </c>
      <c r="AA21" s="659"/>
      <c r="AB21" s="659"/>
      <c r="AC21" s="659"/>
      <c r="AD21" s="660">
        <v>1706043</v>
      </c>
      <c r="AE21" s="660"/>
      <c r="AF21" s="660"/>
      <c r="AG21" s="660"/>
      <c r="AH21" s="660"/>
      <c r="AI21" s="660"/>
      <c r="AJ21" s="660"/>
      <c r="AK21" s="660"/>
      <c r="AL21" s="624">
        <v>55.1</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6093</v>
      </c>
      <c r="BH21" s="622"/>
      <c r="BI21" s="622"/>
      <c r="BJ21" s="622"/>
      <c r="BK21" s="622"/>
      <c r="BL21" s="622"/>
      <c r="BM21" s="622"/>
      <c r="BN21" s="623"/>
      <c r="BO21" s="659">
        <v>0.5</v>
      </c>
      <c r="BP21" s="659"/>
      <c r="BQ21" s="659"/>
      <c r="BR21" s="659"/>
      <c r="BS21" s="660" t="s">
        <v>190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1706043</v>
      </c>
      <c r="S22" s="622"/>
      <c r="T22" s="622"/>
      <c r="U22" s="622"/>
      <c r="V22" s="622"/>
      <c r="W22" s="622"/>
      <c r="X22" s="622"/>
      <c r="Y22" s="623"/>
      <c r="Z22" s="659">
        <v>32.4</v>
      </c>
      <c r="AA22" s="659"/>
      <c r="AB22" s="659"/>
      <c r="AC22" s="659"/>
      <c r="AD22" s="660">
        <v>1706043</v>
      </c>
      <c r="AE22" s="660"/>
      <c r="AF22" s="660"/>
      <c r="AG22" s="660"/>
      <c r="AH22" s="660"/>
      <c r="AI22" s="660"/>
      <c r="AJ22" s="660"/>
      <c r="AK22" s="660"/>
      <c r="AL22" s="624">
        <v>55.1</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242</v>
      </c>
      <c r="BH22" s="622"/>
      <c r="BI22" s="622"/>
      <c r="BJ22" s="622"/>
      <c r="BK22" s="622"/>
      <c r="BL22" s="622"/>
      <c r="BM22" s="622"/>
      <c r="BN22" s="623"/>
      <c r="BO22" s="659" t="s">
        <v>190</v>
      </c>
      <c r="BP22" s="659"/>
      <c r="BQ22" s="659"/>
      <c r="BR22" s="659"/>
      <c r="BS22" s="660" t="s">
        <v>190</v>
      </c>
      <c r="BT22" s="660"/>
      <c r="BU22" s="660"/>
      <c r="BV22" s="660"/>
      <c r="BW22" s="660"/>
      <c r="BX22" s="660"/>
      <c r="BY22" s="660"/>
      <c r="BZ22" s="660"/>
      <c r="CA22" s="660"/>
      <c r="CB22" s="698"/>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386912</v>
      </c>
      <c r="S23" s="622"/>
      <c r="T23" s="622"/>
      <c r="U23" s="622"/>
      <c r="V23" s="622"/>
      <c r="W23" s="622"/>
      <c r="X23" s="622"/>
      <c r="Y23" s="623"/>
      <c r="Z23" s="659">
        <v>7.3</v>
      </c>
      <c r="AA23" s="659"/>
      <c r="AB23" s="659"/>
      <c r="AC23" s="659"/>
      <c r="AD23" s="660" t="s">
        <v>242</v>
      </c>
      <c r="AE23" s="660"/>
      <c r="AF23" s="660"/>
      <c r="AG23" s="660"/>
      <c r="AH23" s="660"/>
      <c r="AI23" s="660"/>
      <c r="AJ23" s="660"/>
      <c r="AK23" s="660"/>
      <c r="AL23" s="624" t="s">
        <v>242</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242</v>
      </c>
      <c r="BH23" s="622"/>
      <c r="BI23" s="622"/>
      <c r="BJ23" s="622"/>
      <c r="BK23" s="622"/>
      <c r="BL23" s="622"/>
      <c r="BM23" s="622"/>
      <c r="BN23" s="623"/>
      <c r="BO23" s="659" t="s">
        <v>190</v>
      </c>
      <c r="BP23" s="659"/>
      <c r="BQ23" s="659"/>
      <c r="BR23" s="659"/>
      <c r="BS23" s="660" t="s">
        <v>190</v>
      </c>
      <c r="BT23" s="660"/>
      <c r="BU23" s="660"/>
      <c r="BV23" s="660"/>
      <c r="BW23" s="660"/>
      <c r="BX23" s="660"/>
      <c r="BY23" s="660"/>
      <c r="BZ23" s="660"/>
      <c r="CA23" s="660"/>
      <c r="CB23" s="698"/>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242</v>
      </c>
      <c r="S24" s="622"/>
      <c r="T24" s="622"/>
      <c r="U24" s="622"/>
      <c r="V24" s="622"/>
      <c r="W24" s="622"/>
      <c r="X24" s="622"/>
      <c r="Y24" s="623"/>
      <c r="Z24" s="659" t="s">
        <v>242</v>
      </c>
      <c r="AA24" s="659"/>
      <c r="AB24" s="659"/>
      <c r="AC24" s="659"/>
      <c r="AD24" s="660" t="s">
        <v>141</v>
      </c>
      <c r="AE24" s="660"/>
      <c r="AF24" s="660"/>
      <c r="AG24" s="660"/>
      <c r="AH24" s="660"/>
      <c r="AI24" s="660"/>
      <c r="AJ24" s="660"/>
      <c r="AK24" s="660"/>
      <c r="AL24" s="624" t="s">
        <v>190</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141</v>
      </c>
      <c r="BH24" s="622"/>
      <c r="BI24" s="622"/>
      <c r="BJ24" s="622"/>
      <c r="BK24" s="622"/>
      <c r="BL24" s="622"/>
      <c r="BM24" s="622"/>
      <c r="BN24" s="623"/>
      <c r="BO24" s="659" t="s">
        <v>190</v>
      </c>
      <c r="BP24" s="659"/>
      <c r="BQ24" s="659"/>
      <c r="BR24" s="659"/>
      <c r="BS24" s="660" t="s">
        <v>190</v>
      </c>
      <c r="BT24" s="660"/>
      <c r="BU24" s="660"/>
      <c r="BV24" s="660"/>
      <c r="BW24" s="660"/>
      <c r="BX24" s="660"/>
      <c r="BY24" s="660"/>
      <c r="BZ24" s="660"/>
      <c r="CA24" s="660"/>
      <c r="CB24" s="698"/>
      <c r="CD24" s="679" t="s">
        <v>297</v>
      </c>
      <c r="CE24" s="680"/>
      <c r="CF24" s="680"/>
      <c r="CG24" s="680"/>
      <c r="CH24" s="680"/>
      <c r="CI24" s="680"/>
      <c r="CJ24" s="680"/>
      <c r="CK24" s="680"/>
      <c r="CL24" s="680"/>
      <c r="CM24" s="680"/>
      <c r="CN24" s="680"/>
      <c r="CO24" s="680"/>
      <c r="CP24" s="680"/>
      <c r="CQ24" s="681"/>
      <c r="CR24" s="676">
        <v>1717820</v>
      </c>
      <c r="CS24" s="677"/>
      <c r="CT24" s="677"/>
      <c r="CU24" s="677"/>
      <c r="CV24" s="677"/>
      <c r="CW24" s="677"/>
      <c r="CX24" s="677"/>
      <c r="CY24" s="702"/>
      <c r="CZ24" s="703">
        <v>34.200000000000003</v>
      </c>
      <c r="DA24" s="685"/>
      <c r="DB24" s="685"/>
      <c r="DC24" s="705"/>
      <c r="DD24" s="701">
        <v>1354434</v>
      </c>
      <c r="DE24" s="677"/>
      <c r="DF24" s="677"/>
      <c r="DG24" s="677"/>
      <c r="DH24" s="677"/>
      <c r="DI24" s="677"/>
      <c r="DJ24" s="677"/>
      <c r="DK24" s="702"/>
      <c r="DL24" s="701">
        <v>1309062</v>
      </c>
      <c r="DM24" s="677"/>
      <c r="DN24" s="677"/>
      <c r="DO24" s="677"/>
      <c r="DP24" s="677"/>
      <c r="DQ24" s="677"/>
      <c r="DR24" s="677"/>
      <c r="DS24" s="677"/>
      <c r="DT24" s="677"/>
      <c r="DU24" s="677"/>
      <c r="DV24" s="702"/>
      <c r="DW24" s="703">
        <v>41.9</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3477200</v>
      </c>
      <c r="S25" s="622"/>
      <c r="T25" s="622"/>
      <c r="U25" s="622"/>
      <c r="V25" s="622"/>
      <c r="W25" s="622"/>
      <c r="X25" s="622"/>
      <c r="Y25" s="623"/>
      <c r="Z25" s="659">
        <v>66</v>
      </c>
      <c r="AA25" s="659"/>
      <c r="AB25" s="659"/>
      <c r="AC25" s="659"/>
      <c r="AD25" s="660">
        <v>3090288</v>
      </c>
      <c r="AE25" s="660"/>
      <c r="AF25" s="660"/>
      <c r="AG25" s="660"/>
      <c r="AH25" s="660"/>
      <c r="AI25" s="660"/>
      <c r="AJ25" s="660"/>
      <c r="AK25" s="660"/>
      <c r="AL25" s="624">
        <v>99.8</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59" t="s">
        <v>242</v>
      </c>
      <c r="BP25" s="659"/>
      <c r="BQ25" s="659"/>
      <c r="BR25" s="659"/>
      <c r="BS25" s="660" t="s">
        <v>190</v>
      </c>
      <c r="BT25" s="660"/>
      <c r="BU25" s="660"/>
      <c r="BV25" s="660"/>
      <c r="BW25" s="660"/>
      <c r="BX25" s="660"/>
      <c r="BY25" s="660"/>
      <c r="BZ25" s="660"/>
      <c r="CA25" s="660"/>
      <c r="CB25" s="698"/>
      <c r="CD25" s="618" t="s">
        <v>300</v>
      </c>
      <c r="CE25" s="619"/>
      <c r="CF25" s="619"/>
      <c r="CG25" s="619"/>
      <c r="CH25" s="619"/>
      <c r="CI25" s="619"/>
      <c r="CJ25" s="619"/>
      <c r="CK25" s="619"/>
      <c r="CL25" s="619"/>
      <c r="CM25" s="619"/>
      <c r="CN25" s="619"/>
      <c r="CO25" s="619"/>
      <c r="CP25" s="619"/>
      <c r="CQ25" s="620"/>
      <c r="CR25" s="621">
        <v>680520</v>
      </c>
      <c r="CS25" s="634"/>
      <c r="CT25" s="634"/>
      <c r="CU25" s="634"/>
      <c r="CV25" s="634"/>
      <c r="CW25" s="634"/>
      <c r="CX25" s="634"/>
      <c r="CY25" s="635"/>
      <c r="CZ25" s="624">
        <v>13.5</v>
      </c>
      <c r="DA25" s="636"/>
      <c r="DB25" s="636"/>
      <c r="DC25" s="637"/>
      <c r="DD25" s="627">
        <v>633305</v>
      </c>
      <c r="DE25" s="634"/>
      <c r="DF25" s="634"/>
      <c r="DG25" s="634"/>
      <c r="DH25" s="634"/>
      <c r="DI25" s="634"/>
      <c r="DJ25" s="634"/>
      <c r="DK25" s="635"/>
      <c r="DL25" s="627">
        <v>624787</v>
      </c>
      <c r="DM25" s="634"/>
      <c r="DN25" s="634"/>
      <c r="DO25" s="634"/>
      <c r="DP25" s="634"/>
      <c r="DQ25" s="634"/>
      <c r="DR25" s="634"/>
      <c r="DS25" s="634"/>
      <c r="DT25" s="634"/>
      <c r="DU25" s="634"/>
      <c r="DV25" s="635"/>
      <c r="DW25" s="624">
        <v>20</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t="s">
        <v>242</v>
      </c>
      <c r="S26" s="622"/>
      <c r="T26" s="622"/>
      <c r="U26" s="622"/>
      <c r="V26" s="622"/>
      <c r="W26" s="622"/>
      <c r="X26" s="622"/>
      <c r="Y26" s="623"/>
      <c r="Z26" s="659" t="s">
        <v>190</v>
      </c>
      <c r="AA26" s="659"/>
      <c r="AB26" s="659"/>
      <c r="AC26" s="659"/>
      <c r="AD26" s="660" t="s">
        <v>141</v>
      </c>
      <c r="AE26" s="660"/>
      <c r="AF26" s="660"/>
      <c r="AG26" s="660"/>
      <c r="AH26" s="660"/>
      <c r="AI26" s="660"/>
      <c r="AJ26" s="660"/>
      <c r="AK26" s="660"/>
      <c r="AL26" s="624" t="s">
        <v>190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141</v>
      </c>
      <c r="BP26" s="659"/>
      <c r="BQ26" s="659"/>
      <c r="BR26" s="659"/>
      <c r="BS26" s="660" t="s">
        <v>190</v>
      </c>
      <c r="BT26" s="660"/>
      <c r="BU26" s="660"/>
      <c r="BV26" s="660"/>
      <c r="BW26" s="660"/>
      <c r="BX26" s="660"/>
      <c r="BY26" s="660"/>
      <c r="BZ26" s="660"/>
      <c r="CA26" s="660"/>
      <c r="CB26" s="698"/>
      <c r="CD26" s="618" t="s">
        <v>303</v>
      </c>
      <c r="CE26" s="619"/>
      <c r="CF26" s="619"/>
      <c r="CG26" s="619"/>
      <c r="CH26" s="619"/>
      <c r="CI26" s="619"/>
      <c r="CJ26" s="619"/>
      <c r="CK26" s="619"/>
      <c r="CL26" s="619"/>
      <c r="CM26" s="619"/>
      <c r="CN26" s="619"/>
      <c r="CO26" s="619"/>
      <c r="CP26" s="619"/>
      <c r="CQ26" s="620"/>
      <c r="CR26" s="621">
        <v>397049</v>
      </c>
      <c r="CS26" s="622"/>
      <c r="CT26" s="622"/>
      <c r="CU26" s="622"/>
      <c r="CV26" s="622"/>
      <c r="CW26" s="622"/>
      <c r="CX26" s="622"/>
      <c r="CY26" s="623"/>
      <c r="CZ26" s="624">
        <v>7.9</v>
      </c>
      <c r="DA26" s="636"/>
      <c r="DB26" s="636"/>
      <c r="DC26" s="637"/>
      <c r="DD26" s="627">
        <v>357604</v>
      </c>
      <c r="DE26" s="622"/>
      <c r="DF26" s="622"/>
      <c r="DG26" s="622"/>
      <c r="DH26" s="622"/>
      <c r="DI26" s="622"/>
      <c r="DJ26" s="622"/>
      <c r="DK26" s="623"/>
      <c r="DL26" s="627" t="s">
        <v>242</v>
      </c>
      <c r="DM26" s="622"/>
      <c r="DN26" s="622"/>
      <c r="DO26" s="622"/>
      <c r="DP26" s="622"/>
      <c r="DQ26" s="622"/>
      <c r="DR26" s="622"/>
      <c r="DS26" s="622"/>
      <c r="DT26" s="622"/>
      <c r="DU26" s="622"/>
      <c r="DV26" s="623"/>
      <c r="DW26" s="624" t="s">
        <v>242</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15290</v>
      </c>
      <c r="S27" s="622"/>
      <c r="T27" s="622"/>
      <c r="U27" s="622"/>
      <c r="V27" s="622"/>
      <c r="W27" s="622"/>
      <c r="X27" s="622"/>
      <c r="Y27" s="623"/>
      <c r="Z27" s="659">
        <v>0.3</v>
      </c>
      <c r="AA27" s="659"/>
      <c r="AB27" s="659"/>
      <c r="AC27" s="659"/>
      <c r="AD27" s="660" t="s">
        <v>190</v>
      </c>
      <c r="AE27" s="660"/>
      <c r="AF27" s="660"/>
      <c r="AG27" s="660"/>
      <c r="AH27" s="660"/>
      <c r="AI27" s="660"/>
      <c r="AJ27" s="660"/>
      <c r="AK27" s="660"/>
      <c r="AL27" s="624" t="s">
        <v>190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1173854</v>
      </c>
      <c r="BH27" s="622"/>
      <c r="BI27" s="622"/>
      <c r="BJ27" s="622"/>
      <c r="BK27" s="622"/>
      <c r="BL27" s="622"/>
      <c r="BM27" s="622"/>
      <c r="BN27" s="623"/>
      <c r="BO27" s="659">
        <v>100</v>
      </c>
      <c r="BP27" s="659"/>
      <c r="BQ27" s="659"/>
      <c r="BR27" s="659"/>
      <c r="BS27" s="660" t="s">
        <v>190</v>
      </c>
      <c r="BT27" s="660"/>
      <c r="BU27" s="660"/>
      <c r="BV27" s="660"/>
      <c r="BW27" s="660"/>
      <c r="BX27" s="660"/>
      <c r="BY27" s="660"/>
      <c r="BZ27" s="660"/>
      <c r="CA27" s="660"/>
      <c r="CB27" s="698"/>
      <c r="CD27" s="618" t="s">
        <v>306</v>
      </c>
      <c r="CE27" s="619"/>
      <c r="CF27" s="619"/>
      <c r="CG27" s="619"/>
      <c r="CH27" s="619"/>
      <c r="CI27" s="619"/>
      <c r="CJ27" s="619"/>
      <c r="CK27" s="619"/>
      <c r="CL27" s="619"/>
      <c r="CM27" s="619"/>
      <c r="CN27" s="619"/>
      <c r="CO27" s="619"/>
      <c r="CP27" s="619"/>
      <c r="CQ27" s="620"/>
      <c r="CR27" s="621">
        <v>450688</v>
      </c>
      <c r="CS27" s="634"/>
      <c r="CT27" s="634"/>
      <c r="CU27" s="634"/>
      <c r="CV27" s="634"/>
      <c r="CW27" s="634"/>
      <c r="CX27" s="634"/>
      <c r="CY27" s="635"/>
      <c r="CZ27" s="624">
        <v>9</v>
      </c>
      <c r="DA27" s="636"/>
      <c r="DB27" s="636"/>
      <c r="DC27" s="637"/>
      <c r="DD27" s="627">
        <v>152169</v>
      </c>
      <c r="DE27" s="634"/>
      <c r="DF27" s="634"/>
      <c r="DG27" s="634"/>
      <c r="DH27" s="634"/>
      <c r="DI27" s="634"/>
      <c r="DJ27" s="634"/>
      <c r="DK27" s="635"/>
      <c r="DL27" s="627">
        <v>152169</v>
      </c>
      <c r="DM27" s="634"/>
      <c r="DN27" s="634"/>
      <c r="DO27" s="634"/>
      <c r="DP27" s="634"/>
      <c r="DQ27" s="634"/>
      <c r="DR27" s="634"/>
      <c r="DS27" s="634"/>
      <c r="DT27" s="634"/>
      <c r="DU27" s="634"/>
      <c r="DV27" s="635"/>
      <c r="DW27" s="624">
        <v>4.9000000000000004</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79716</v>
      </c>
      <c r="S28" s="622"/>
      <c r="T28" s="622"/>
      <c r="U28" s="622"/>
      <c r="V28" s="622"/>
      <c r="W28" s="622"/>
      <c r="X28" s="622"/>
      <c r="Y28" s="623"/>
      <c r="Z28" s="659">
        <v>1.5</v>
      </c>
      <c r="AA28" s="659"/>
      <c r="AB28" s="659"/>
      <c r="AC28" s="659"/>
      <c r="AD28" s="660">
        <v>1710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586612</v>
      </c>
      <c r="CS28" s="622"/>
      <c r="CT28" s="622"/>
      <c r="CU28" s="622"/>
      <c r="CV28" s="622"/>
      <c r="CW28" s="622"/>
      <c r="CX28" s="622"/>
      <c r="CY28" s="623"/>
      <c r="CZ28" s="624">
        <v>11.7</v>
      </c>
      <c r="DA28" s="636"/>
      <c r="DB28" s="636"/>
      <c r="DC28" s="637"/>
      <c r="DD28" s="627">
        <v>568960</v>
      </c>
      <c r="DE28" s="622"/>
      <c r="DF28" s="622"/>
      <c r="DG28" s="622"/>
      <c r="DH28" s="622"/>
      <c r="DI28" s="622"/>
      <c r="DJ28" s="622"/>
      <c r="DK28" s="623"/>
      <c r="DL28" s="627">
        <v>532106</v>
      </c>
      <c r="DM28" s="622"/>
      <c r="DN28" s="622"/>
      <c r="DO28" s="622"/>
      <c r="DP28" s="622"/>
      <c r="DQ28" s="622"/>
      <c r="DR28" s="622"/>
      <c r="DS28" s="622"/>
      <c r="DT28" s="622"/>
      <c r="DU28" s="622"/>
      <c r="DV28" s="623"/>
      <c r="DW28" s="624">
        <v>17</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2521</v>
      </c>
      <c r="S29" s="622"/>
      <c r="T29" s="622"/>
      <c r="U29" s="622"/>
      <c r="V29" s="622"/>
      <c r="W29" s="622"/>
      <c r="X29" s="622"/>
      <c r="Y29" s="623"/>
      <c r="Z29" s="659">
        <v>0</v>
      </c>
      <c r="AA29" s="659"/>
      <c r="AB29" s="659"/>
      <c r="AC29" s="659"/>
      <c r="AD29" s="660" t="s">
        <v>190</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310</v>
      </c>
      <c r="CE29" s="641"/>
      <c r="CF29" s="618" t="s">
        <v>72</v>
      </c>
      <c r="CG29" s="619"/>
      <c r="CH29" s="619"/>
      <c r="CI29" s="619"/>
      <c r="CJ29" s="619"/>
      <c r="CK29" s="619"/>
      <c r="CL29" s="619"/>
      <c r="CM29" s="619"/>
      <c r="CN29" s="619"/>
      <c r="CO29" s="619"/>
      <c r="CP29" s="619"/>
      <c r="CQ29" s="620"/>
      <c r="CR29" s="621">
        <v>586612</v>
      </c>
      <c r="CS29" s="634"/>
      <c r="CT29" s="634"/>
      <c r="CU29" s="634"/>
      <c r="CV29" s="634"/>
      <c r="CW29" s="634"/>
      <c r="CX29" s="634"/>
      <c r="CY29" s="635"/>
      <c r="CZ29" s="624">
        <v>11.7</v>
      </c>
      <c r="DA29" s="636"/>
      <c r="DB29" s="636"/>
      <c r="DC29" s="637"/>
      <c r="DD29" s="627">
        <v>568960</v>
      </c>
      <c r="DE29" s="634"/>
      <c r="DF29" s="634"/>
      <c r="DG29" s="634"/>
      <c r="DH29" s="634"/>
      <c r="DI29" s="634"/>
      <c r="DJ29" s="634"/>
      <c r="DK29" s="635"/>
      <c r="DL29" s="627">
        <v>532106</v>
      </c>
      <c r="DM29" s="634"/>
      <c r="DN29" s="634"/>
      <c r="DO29" s="634"/>
      <c r="DP29" s="634"/>
      <c r="DQ29" s="634"/>
      <c r="DR29" s="634"/>
      <c r="DS29" s="634"/>
      <c r="DT29" s="634"/>
      <c r="DU29" s="634"/>
      <c r="DV29" s="635"/>
      <c r="DW29" s="624">
        <v>17</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525168</v>
      </c>
      <c r="S30" s="622"/>
      <c r="T30" s="622"/>
      <c r="U30" s="622"/>
      <c r="V30" s="622"/>
      <c r="W30" s="622"/>
      <c r="X30" s="622"/>
      <c r="Y30" s="623"/>
      <c r="Z30" s="659">
        <v>10</v>
      </c>
      <c r="AA30" s="659"/>
      <c r="AB30" s="659"/>
      <c r="AC30" s="659"/>
      <c r="AD30" s="660" t="s">
        <v>190</v>
      </c>
      <c r="AE30" s="660"/>
      <c r="AF30" s="660"/>
      <c r="AG30" s="660"/>
      <c r="AH30" s="660"/>
      <c r="AI30" s="660"/>
      <c r="AJ30" s="660"/>
      <c r="AK30" s="660"/>
      <c r="AL30" s="624" t="s">
        <v>242</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575471</v>
      </c>
      <c r="CS30" s="622"/>
      <c r="CT30" s="622"/>
      <c r="CU30" s="622"/>
      <c r="CV30" s="622"/>
      <c r="CW30" s="622"/>
      <c r="CX30" s="622"/>
      <c r="CY30" s="623"/>
      <c r="CZ30" s="624">
        <v>11.5</v>
      </c>
      <c r="DA30" s="636"/>
      <c r="DB30" s="636"/>
      <c r="DC30" s="637"/>
      <c r="DD30" s="627">
        <v>557994</v>
      </c>
      <c r="DE30" s="622"/>
      <c r="DF30" s="622"/>
      <c r="DG30" s="622"/>
      <c r="DH30" s="622"/>
      <c r="DI30" s="622"/>
      <c r="DJ30" s="622"/>
      <c r="DK30" s="623"/>
      <c r="DL30" s="627">
        <v>521140</v>
      </c>
      <c r="DM30" s="622"/>
      <c r="DN30" s="622"/>
      <c r="DO30" s="622"/>
      <c r="DP30" s="622"/>
      <c r="DQ30" s="622"/>
      <c r="DR30" s="622"/>
      <c r="DS30" s="622"/>
      <c r="DT30" s="622"/>
      <c r="DU30" s="622"/>
      <c r="DV30" s="623"/>
      <c r="DW30" s="624">
        <v>16.7</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190</v>
      </c>
      <c r="S31" s="622"/>
      <c r="T31" s="622"/>
      <c r="U31" s="622"/>
      <c r="V31" s="622"/>
      <c r="W31" s="622"/>
      <c r="X31" s="622"/>
      <c r="Y31" s="623"/>
      <c r="Z31" s="659" t="s">
        <v>141</v>
      </c>
      <c r="AA31" s="659"/>
      <c r="AB31" s="659"/>
      <c r="AC31" s="659"/>
      <c r="AD31" s="660" t="s">
        <v>242</v>
      </c>
      <c r="AE31" s="660"/>
      <c r="AF31" s="660"/>
      <c r="AG31" s="660"/>
      <c r="AH31" s="660"/>
      <c r="AI31" s="660"/>
      <c r="AJ31" s="660"/>
      <c r="AK31" s="660"/>
      <c r="AL31" s="624" t="s">
        <v>242</v>
      </c>
      <c r="AM31" s="625"/>
      <c r="AN31" s="625"/>
      <c r="AO31" s="661"/>
      <c r="AP31" s="691" t="s">
        <v>316</v>
      </c>
      <c r="AQ31" s="692"/>
      <c r="AR31" s="692"/>
      <c r="AS31" s="692"/>
      <c r="AT31" s="693" t="s">
        <v>317</v>
      </c>
      <c r="AU31" s="218"/>
      <c r="AV31" s="218"/>
      <c r="AW31" s="218"/>
      <c r="AX31" s="679" t="s">
        <v>193</v>
      </c>
      <c r="AY31" s="680"/>
      <c r="AZ31" s="680"/>
      <c r="BA31" s="680"/>
      <c r="BB31" s="680"/>
      <c r="BC31" s="680"/>
      <c r="BD31" s="680"/>
      <c r="BE31" s="680"/>
      <c r="BF31" s="681"/>
      <c r="BG31" s="683">
        <v>99</v>
      </c>
      <c r="BH31" s="684"/>
      <c r="BI31" s="684"/>
      <c r="BJ31" s="684"/>
      <c r="BK31" s="684"/>
      <c r="BL31" s="684"/>
      <c r="BM31" s="685">
        <v>98</v>
      </c>
      <c r="BN31" s="684"/>
      <c r="BO31" s="684"/>
      <c r="BP31" s="684"/>
      <c r="BQ31" s="686"/>
      <c r="BR31" s="683">
        <v>99.6</v>
      </c>
      <c r="BS31" s="684"/>
      <c r="BT31" s="684"/>
      <c r="BU31" s="684"/>
      <c r="BV31" s="684"/>
      <c r="BW31" s="684"/>
      <c r="BX31" s="685">
        <v>98.3</v>
      </c>
      <c r="BY31" s="684"/>
      <c r="BZ31" s="684"/>
      <c r="CA31" s="684"/>
      <c r="CB31" s="686"/>
      <c r="CD31" s="642"/>
      <c r="CE31" s="643"/>
      <c r="CF31" s="618" t="s">
        <v>318</v>
      </c>
      <c r="CG31" s="619"/>
      <c r="CH31" s="619"/>
      <c r="CI31" s="619"/>
      <c r="CJ31" s="619"/>
      <c r="CK31" s="619"/>
      <c r="CL31" s="619"/>
      <c r="CM31" s="619"/>
      <c r="CN31" s="619"/>
      <c r="CO31" s="619"/>
      <c r="CP31" s="619"/>
      <c r="CQ31" s="620"/>
      <c r="CR31" s="621">
        <v>11141</v>
      </c>
      <c r="CS31" s="634"/>
      <c r="CT31" s="634"/>
      <c r="CU31" s="634"/>
      <c r="CV31" s="634"/>
      <c r="CW31" s="634"/>
      <c r="CX31" s="634"/>
      <c r="CY31" s="635"/>
      <c r="CZ31" s="624">
        <v>0.2</v>
      </c>
      <c r="DA31" s="636"/>
      <c r="DB31" s="636"/>
      <c r="DC31" s="637"/>
      <c r="DD31" s="627">
        <v>10966</v>
      </c>
      <c r="DE31" s="634"/>
      <c r="DF31" s="634"/>
      <c r="DG31" s="634"/>
      <c r="DH31" s="634"/>
      <c r="DI31" s="634"/>
      <c r="DJ31" s="634"/>
      <c r="DK31" s="635"/>
      <c r="DL31" s="627">
        <v>10966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199306</v>
      </c>
      <c r="S32" s="622"/>
      <c r="T32" s="622"/>
      <c r="U32" s="622"/>
      <c r="V32" s="622"/>
      <c r="W32" s="622"/>
      <c r="X32" s="622"/>
      <c r="Y32" s="623"/>
      <c r="Z32" s="659">
        <v>3.8</v>
      </c>
      <c r="AA32" s="659"/>
      <c r="AB32" s="659"/>
      <c r="AC32" s="659"/>
      <c r="AD32" s="660" t="s">
        <v>242</v>
      </c>
      <c r="AE32" s="660"/>
      <c r="AF32" s="660"/>
      <c r="AG32" s="660"/>
      <c r="AH32" s="660"/>
      <c r="AI32" s="660"/>
      <c r="AJ32" s="660"/>
      <c r="AK32" s="660"/>
      <c r="AL32" s="624" t="s">
        <v>242</v>
      </c>
      <c r="AM32" s="625"/>
      <c r="AN32" s="625"/>
      <c r="AO32" s="661"/>
      <c r="AP32" s="662"/>
      <c r="AQ32" s="663"/>
      <c r="AR32" s="663"/>
      <c r="AS32" s="663"/>
      <c r="AT32" s="694"/>
      <c r="AU32" s="214" t="s">
        <v>320</v>
      </c>
      <c r="AX32" s="618" t="s">
        <v>321</v>
      </c>
      <c r="AY32" s="619"/>
      <c r="AZ32" s="619"/>
      <c r="BA32" s="619"/>
      <c r="BB32" s="619"/>
      <c r="BC32" s="619"/>
      <c r="BD32" s="619"/>
      <c r="BE32" s="619"/>
      <c r="BF32" s="620"/>
      <c r="BG32" s="687">
        <v>100</v>
      </c>
      <c r="BH32" s="634"/>
      <c r="BI32" s="634"/>
      <c r="BJ32" s="634"/>
      <c r="BK32" s="634"/>
      <c r="BL32" s="634"/>
      <c r="BM32" s="625">
        <v>99.7</v>
      </c>
      <c r="BN32" s="634"/>
      <c r="BO32" s="634"/>
      <c r="BP32" s="634"/>
      <c r="BQ32" s="657"/>
      <c r="BR32" s="687">
        <v>99.8</v>
      </c>
      <c r="BS32" s="634"/>
      <c r="BT32" s="634"/>
      <c r="BU32" s="634"/>
      <c r="BV32" s="634"/>
      <c r="BW32" s="634"/>
      <c r="BX32" s="625">
        <v>99.4</v>
      </c>
      <c r="BY32" s="634"/>
      <c r="BZ32" s="634"/>
      <c r="CA32" s="634"/>
      <c r="CB32" s="657"/>
      <c r="CD32" s="644"/>
      <c r="CE32" s="645"/>
      <c r="CF32" s="618" t="s">
        <v>322</v>
      </c>
      <c r="CG32" s="619"/>
      <c r="CH32" s="619"/>
      <c r="CI32" s="619"/>
      <c r="CJ32" s="619"/>
      <c r="CK32" s="619"/>
      <c r="CL32" s="619"/>
      <c r="CM32" s="619"/>
      <c r="CN32" s="619"/>
      <c r="CO32" s="619"/>
      <c r="CP32" s="619"/>
      <c r="CQ32" s="620"/>
      <c r="CR32" s="621" t="s">
        <v>242</v>
      </c>
      <c r="CS32" s="622"/>
      <c r="CT32" s="622"/>
      <c r="CU32" s="622"/>
      <c r="CV32" s="622"/>
      <c r="CW32" s="622"/>
      <c r="CX32" s="622"/>
      <c r="CY32" s="623"/>
      <c r="CZ32" s="624" t="s">
        <v>242</v>
      </c>
      <c r="DA32" s="636"/>
      <c r="DB32" s="636"/>
      <c r="DC32" s="637"/>
      <c r="DD32" s="627" t="s">
        <v>242</v>
      </c>
      <c r="DE32" s="622"/>
      <c r="DF32" s="622"/>
      <c r="DG32" s="622"/>
      <c r="DH32" s="622"/>
      <c r="DI32" s="622"/>
      <c r="DJ32" s="622"/>
      <c r="DK32" s="623"/>
      <c r="DL32" s="627" t="s">
        <v>190</v>
      </c>
      <c r="DM32" s="622"/>
      <c r="DN32" s="622"/>
      <c r="DO32" s="622"/>
      <c r="DP32" s="622"/>
      <c r="DQ32" s="622"/>
      <c r="DR32" s="622"/>
      <c r="DS32" s="622"/>
      <c r="DT32" s="622"/>
      <c r="DU32" s="622"/>
      <c r="DV32" s="623"/>
      <c r="DW32" s="624" t="s">
        <v>190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4614</v>
      </c>
      <c r="S33" s="622"/>
      <c r="T33" s="622"/>
      <c r="U33" s="622"/>
      <c r="V33" s="622"/>
      <c r="W33" s="622"/>
      <c r="X33" s="622"/>
      <c r="Y33" s="623"/>
      <c r="Z33" s="659">
        <v>0.1</v>
      </c>
      <c r="AA33" s="659"/>
      <c r="AB33" s="659"/>
      <c r="AC33" s="659"/>
      <c r="AD33" s="660" t="s">
        <v>190</v>
      </c>
      <c r="AE33" s="660"/>
      <c r="AF33" s="660"/>
      <c r="AG33" s="660"/>
      <c r="AH33" s="660"/>
      <c r="AI33" s="660"/>
      <c r="AJ33" s="660"/>
      <c r="AK33" s="660"/>
      <c r="AL33" s="624" t="s">
        <v>190</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97.1</v>
      </c>
      <c r="BH33" s="606"/>
      <c r="BI33" s="606"/>
      <c r="BJ33" s="606"/>
      <c r="BK33" s="606"/>
      <c r="BL33" s="606"/>
      <c r="BM33" s="652">
        <v>94.8</v>
      </c>
      <c r="BN33" s="606"/>
      <c r="BO33" s="606"/>
      <c r="BP33" s="606"/>
      <c r="BQ33" s="669"/>
      <c r="BR33" s="682">
        <v>99.4</v>
      </c>
      <c r="BS33" s="606"/>
      <c r="BT33" s="606"/>
      <c r="BU33" s="606"/>
      <c r="BV33" s="606"/>
      <c r="BW33" s="606"/>
      <c r="BX33" s="652">
        <v>96.6</v>
      </c>
      <c r="BY33" s="606"/>
      <c r="BZ33" s="606"/>
      <c r="CA33" s="606"/>
      <c r="CB33" s="669"/>
      <c r="CD33" s="618" t="s">
        <v>325</v>
      </c>
      <c r="CE33" s="619"/>
      <c r="CF33" s="619"/>
      <c r="CG33" s="619"/>
      <c r="CH33" s="619"/>
      <c r="CI33" s="619"/>
      <c r="CJ33" s="619"/>
      <c r="CK33" s="619"/>
      <c r="CL33" s="619"/>
      <c r="CM33" s="619"/>
      <c r="CN33" s="619"/>
      <c r="CO33" s="619"/>
      <c r="CP33" s="619"/>
      <c r="CQ33" s="620"/>
      <c r="CR33" s="621">
        <v>2802299</v>
      </c>
      <c r="CS33" s="634"/>
      <c r="CT33" s="634"/>
      <c r="CU33" s="634"/>
      <c r="CV33" s="634"/>
      <c r="CW33" s="634"/>
      <c r="CX33" s="634"/>
      <c r="CY33" s="635"/>
      <c r="CZ33" s="624">
        <v>55.8</v>
      </c>
      <c r="DA33" s="636"/>
      <c r="DB33" s="636"/>
      <c r="DC33" s="637"/>
      <c r="DD33" s="627">
        <v>2444491</v>
      </c>
      <c r="DE33" s="634"/>
      <c r="DF33" s="634"/>
      <c r="DG33" s="634"/>
      <c r="DH33" s="634"/>
      <c r="DI33" s="634"/>
      <c r="DJ33" s="634"/>
      <c r="DK33" s="635"/>
      <c r="DL33" s="627">
        <v>1360582</v>
      </c>
      <c r="DM33" s="634"/>
      <c r="DN33" s="634"/>
      <c r="DO33" s="634"/>
      <c r="DP33" s="634"/>
      <c r="DQ33" s="634"/>
      <c r="DR33" s="634"/>
      <c r="DS33" s="634"/>
      <c r="DT33" s="634"/>
      <c r="DU33" s="634"/>
      <c r="DV33" s="635"/>
      <c r="DW33" s="624">
        <v>43.6</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48884</v>
      </c>
      <c r="S34" s="622"/>
      <c r="T34" s="622"/>
      <c r="U34" s="622"/>
      <c r="V34" s="622"/>
      <c r="W34" s="622"/>
      <c r="X34" s="622"/>
      <c r="Y34" s="623"/>
      <c r="Z34" s="659">
        <v>0.9</v>
      </c>
      <c r="AA34" s="659"/>
      <c r="AB34" s="659"/>
      <c r="AC34" s="659"/>
      <c r="AD34" s="660" t="s">
        <v>242</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637793</v>
      </c>
      <c r="CS34" s="622"/>
      <c r="CT34" s="622"/>
      <c r="CU34" s="622"/>
      <c r="CV34" s="622"/>
      <c r="CW34" s="622"/>
      <c r="CX34" s="622"/>
      <c r="CY34" s="623"/>
      <c r="CZ34" s="624">
        <v>12.7</v>
      </c>
      <c r="DA34" s="636"/>
      <c r="DB34" s="636"/>
      <c r="DC34" s="637"/>
      <c r="DD34" s="627">
        <v>504285</v>
      </c>
      <c r="DE34" s="622"/>
      <c r="DF34" s="622"/>
      <c r="DG34" s="622"/>
      <c r="DH34" s="622"/>
      <c r="DI34" s="622"/>
      <c r="DJ34" s="622"/>
      <c r="DK34" s="623"/>
      <c r="DL34" s="627">
        <v>458421</v>
      </c>
      <c r="DM34" s="622"/>
      <c r="DN34" s="622"/>
      <c r="DO34" s="622"/>
      <c r="DP34" s="622"/>
      <c r="DQ34" s="622"/>
      <c r="DR34" s="622"/>
      <c r="DS34" s="622"/>
      <c r="DT34" s="622"/>
      <c r="DU34" s="622"/>
      <c r="DV34" s="623"/>
      <c r="DW34" s="624">
        <v>14.7</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519051</v>
      </c>
      <c r="S35" s="622"/>
      <c r="T35" s="622"/>
      <c r="U35" s="622"/>
      <c r="V35" s="622"/>
      <c r="W35" s="622"/>
      <c r="X35" s="622"/>
      <c r="Y35" s="623"/>
      <c r="Z35" s="659">
        <v>9.9</v>
      </c>
      <c r="AA35" s="659"/>
      <c r="AB35" s="659"/>
      <c r="AC35" s="659"/>
      <c r="AD35" s="660" t="s">
        <v>190</v>
      </c>
      <c r="AE35" s="660"/>
      <c r="AF35" s="660"/>
      <c r="AG35" s="660"/>
      <c r="AH35" s="660"/>
      <c r="AI35" s="660"/>
      <c r="AJ35" s="660"/>
      <c r="AK35" s="660"/>
      <c r="AL35" s="624" t="s">
        <v>141</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172822</v>
      </c>
      <c r="CS35" s="634"/>
      <c r="CT35" s="634"/>
      <c r="CU35" s="634"/>
      <c r="CV35" s="634"/>
      <c r="CW35" s="634"/>
      <c r="CX35" s="634"/>
      <c r="CY35" s="635"/>
      <c r="CZ35" s="624">
        <v>3.4</v>
      </c>
      <c r="DA35" s="636"/>
      <c r="DB35" s="636"/>
      <c r="DC35" s="637"/>
      <c r="DD35" s="627">
        <v>146734</v>
      </c>
      <c r="DE35" s="634"/>
      <c r="DF35" s="634"/>
      <c r="DG35" s="634"/>
      <c r="DH35" s="634"/>
      <c r="DI35" s="634"/>
      <c r="DJ35" s="634"/>
      <c r="DK35" s="635"/>
      <c r="DL35" s="627">
        <v>92312</v>
      </c>
      <c r="DM35" s="634"/>
      <c r="DN35" s="634"/>
      <c r="DO35" s="634"/>
      <c r="DP35" s="634"/>
      <c r="DQ35" s="634"/>
      <c r="DR35" s="634"/>
      <c r="DS35" s="634"/>
      <c r="DT35" s="634"/>
      <c r="DU35" s="634"/>
      <c r="DV35" s="635"/>
      <c r="DW35" s="624">
        <v>3</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132694</v>
      </c>
      <c r="S36" s="622"/>
      <c r="T36" s="622"/>
      <c r="U36" s="622"/>
      <c r="V36" s="622"/>
      <c r="W36" s="622"/>
      <c r="X36" s="622"/>
      <c r="Y36" s="623"/>
      <c r="Z36" s="659">
        <v>2.5</v>
      </c>
      <c r="AA36" s="659"/>
      <c r="AB36" s="659"/>
      <c r="AC36" s="659"/>
      <c r="AD36" s="660" t="s">
        <v>190</v>
      </c>
      <c r="AE36" s="660"/>
      <c r="AF36" s="660"/>
      <c r="AG36" s="660"/>
      <c r="AH36" s="660"/>
      <c r="AI36" s="660"/>
      <c r="AJ36" s="660"/>
      <c r="AK36" s="660"/>
      <c r="AL36" s="624" t="s">
        <v>190</v>
      </c>
      <c r="AM36" s="625"/>
      <c r="AN36" s="625"/>
      <c r="AO36" s="661"/>
      <c r="AP36" s="222"/>
      <c r="AQ36" s="670" t="s">
        <v>333</v>
      </c>
      <c r="AR36" s="671"/>
      <c r="AS36" s="671"/>
      <c r="AT36" s="671"/>
      <c r="AU36" s="671"/>
      <c r="AV36" s="671"/>
      <c r="AW36" s="671"/>
      <c r="AX36" s="671"/>
      <c r="AY36" s="672"/>
      <c r="AZ36" s="676">
        <v>505176</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13593</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825551</v>
      </c>
      <c r="CS36" s="622"/>
      <c r="CT36" s="622"/>
      <c r="CU36" s="622"/>
      <c r="CV36" s="622"/>
      <c r="CW36" s="622"/>
      <c r="CX36" s="622"/>
      <c r="CY36" s="623"/>
      <c r="CZ36" s="624">
        <v>16.399999999999999</v>
      </c>
      <c r="DA36" s="636"/>
      <c r="DB36" s="636"/>
      <c r="DC36" s="637"/>
      <c r="DD36" s="627">
        <v>760213</v>
      </c>
      <c r="DE36" s="622"/>
      <c r="DF36" s="622"/>
      <c r="DG36" s="622"/>
      <c r="DH36" s="622"/>
      <c r="DI36" s="622"/>
      <c r="DJ36" s="622"/>
      <c r="DK36" s="623"/>
      <c r="DL36" s="627">
        <v>491641</v>
      </c>
      <c r="DM36" s="622"/>
      <c r="DN36" s="622"/>
      <c r="DO36" s="622"/>
      <c r="DP36" s="622"/>
      <c r="DQ36" s="622"/>
      <c r="DR36" s="622"/>
      <c r="DS36" s="622"/>
      <c r="DT36" s="622"/>
      <c r="DU36" s="622"/>
      <c r="DV36" s="623"/>
      <c r="DW36" s="624">
        <v>15.7</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83989</v>
      </c>
      <c r="S37" s="622"/>
      <c r="T37" s="622"/>
      <c r="U37" s="622"/>
      <c r="V37" s="622"/>
      <c r="W37" s="622"/>
      <c r="X37" s="622"/>
      <c r="Y37" s="623"/>
      <c r="Z37" s="659">
        <v>1.6</v>
      </c>
      <c r="AA37" s="659"/>
      <c r="AB37" s="659"/>
      <c r="AC37" s="659"/>
      <c r="AD37" s="660">
        <v>4005</v>
      </c>
      <c r="AE37" s="660"/>
      <c r="AF37" s="660"/>
      <c r="AG37" s="660"/>
      <c r="AH37" s="660"/>
      <c r="AI37" s="660"/>
      <c r="AJ37" s="660"/>
      <c r="AK37" s="660"/>
      <c r="AL37" s="624">
        <v>0.1</v>
      </c>
      <c r="AM37" s="625"/>
      <c r="AN37" s="625"/>
      <c r="AO37" s="661"/>
      <c r="AQ37" s="654" t="s">
        <v>337</v>
      </c>
      <c r="AR37" s="655"/>
      <c r="AS37" s="655"/>
      <c r="AT37" s="655"/>
      <c r="AU37" s="655"/>
      <c r="AV37" s="655"/>
      <c r="AW37" s="655"/>
      <c r="AX37" s="655"/>
      <c r="AY37" s="656"/>
      <c r="AZ37" s="621">
        <v>127202</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7794</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352912</v>
      </c>
      <c r="CS37" s="634"/>
      <c r="CT37" s="634"/>
      <c r="CU37" s="634"/>
      <c r="CV37" s="634"/>
      <c r="CW37" s="634"/>
      <c r="CX37" s="634"/>
      <c r="CY37" s="635"/>
      <c r="CZ37" s="624">
        <v>7</v>
      </c>
      <c r="DA37" s="636"/>
      <c r="DB37" s="636"/>
      <c r="DC37" s="637"/>
      <c r="DD37" s="627">
        <v>349314</v>
      </c>
      <c r="DE37" s="634"/>
      <c r="DF37" s="634"/>
      <c r="DG37" s="634"/>
      <c r="DH37" s="634"/>
      <c r="DI37" s="634"/>
      <c r="DJ37" s="634"/>
      <c r="DK37" s="635"/>
      <c r="DL37" s="627">
        <v>327694</v>
      </c>
      <c r="DM37" s="634"/>
      <c r="DN37" s="634"/>
      <c r="DO37" s="634"/>
      <c r="DP37" s="634"/>
      <c r="DQ37" s="634"/>
      <c r="DR37" s="634"/>
      <c r="DS37" s="634"/>
      <c r="DT37" s="634"/>
      <c r="DU37" s="634"/>
      <c r="DV37" s="635"/>
      <c r="DW37" s="624">
        <v>10.5</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176684</v>
      </c>
      <c r="S38" s="622"/>
      <c r="T38" s="622"/>
      <c r="U38" s="622"/>
      <c r="V38" s="622"/>
      <c r="W38" s="622"/>
      <c r="X38" s="622"/>
      <c r="Y38" s="623"/>
      <c r="Z38" s="659">
        <v>3.4</v>
      </c>
      <c r="AA38" s="659"/>
      <c r="AB38" s="659"/>
      <c r="AC38" s="659"/>
      <c r="AD38" s="660" t="s">
        <v>242</v>
      </c>
      <c r="AE38" s="660"/>
      <c r="AF38" s="660"/>
      <c r="AG38" s="660"/>
      <c r="AH38" s="660"/>
      <c r="AI38" s="660"/>
      <c r="AJ38" s="660"/>
      <c r="AK38" s="660"/>
      <c r="AL38" s="624" t="s">
        <v>190</v>
      </c>
      <c r="AM38" s="625"/>
      <c r="AN38" s="625"/>
      <c r="AO38" s="661"/>
      <c r="AQ38" s="654" t="s">
        <v>341</v>
      </c>
      <c r="AR38" s="655"/>
      <c r="AS38" s="655"/>
      <c r="AT38" s="655"/>
      <c r="AU38" s="655"/>
      <c r="AV38" s="655"/>
      <c r="AW38" s="655"/>
      <c r="AX38" s="655"/>
      <c r="AY38" s="656"/>
      <c r="AZ38" s="621">
        <v>105894</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675</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377974</v>
      </c>
      <c r="CS38" s="622"/>
      <c r="CT38" s="622"/>
      <c r="CU38" s="622"/>
      <c r="CV38" s="622"/>
      <c r="CW38" s="622"/>
      <c r="CX38" s="622"/>
      <c r="CY38" s="623"/>
      <c r="CZ38" s="624">
        <v>7.5</v>
      </c>
      <c r="DA38" s="636"/>
      <c r="DB38" s="636"/>
      <c r="DC38" s="637"/>
      <c r="DD38" s="627">
        <v>328184</v>
      </c>
      <c r="DE38" s="622"/>
      <c r="DF38" s="622"/>
      <c r="DG38" s="622"/>
      <c r="DH38" s="622"/>
      <c r="DI38" s="622"/>
      <c r="DJ38" s="622"/>
      <c r="DK38" s="623"/>
      <c r="DL38" s="627">
        <v>296601</v>
      </c>
      <c r="DM38" s="622"/>
      <c r="DN38" s="622"/>
      <c r="DO38" s="622"/>
      <c r="DP38" s="622"/>
      <c r="DQ38" s="622"/>
      <c r="DR38" s="622"/>
      <c r="DS38" s="622"/>
      <c r="DT38" s="622"/>
      <c r="DU38" s="622"/>
      <c r="DV38" s="623"/>
      <c r="DW38" s="624">
        <v>9.5</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190</v>
      </c>
      <c r="S39" s="622"/>
      <c r="T39" s="622"/>
      <c r="U39" s="622"/>
      <c r="V39" s="622"/>
      <c r="W39" s="622"/>
      <c r="X39" s="622"/>
      <c r="Y39" s="623"/>
      <c r="Z39" s="659" t="s">
        <v>242</v>
      </c>
      <c r="AA39" s="659"/>
      <c r="AB39" s="659"/>
      <c r="AC39" s="659"/>
      <c r="AD39" s="660" t="s">
        <v>190</v>
      </c>
      <c r="AE39" s="660"/>
      <c r="AF39" s="660"/>
      <c r="AG39" s="660"/>
      <c r="AH39" s="660"/>
      <c r="AI39" s="660"/>
      <c r="AJ39" s="660"/>
      <c r="AK39" s="660"/>
      <c r="AL39" s="624" t="s">
        <v>190</v>
      </c>
      <c r="AM39" s="625"/>
      <c r="AN39" s="625"/>
      <c r="AO39" s="661"/>
      <c r="AQ39" s="654" t="s">
        <v>345</v>
      </c>
      <c r="AR39" s="655"/>
      <c r="AS39" s="655"/>
      <c r="AT39" s="655"/>
      <c r="AU39" s="655"/>
      <c r="AV39" s="655"/>
      <c r="AW39" s="655"/>
      <c r="AX39" s="655"/>
      <c r="AY39" s="656"/>
      <c r="AZ39" s="621" t="s">
        <v>242</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941</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710952</v>
      </c>
      <c r="CS39" s="634"/>
      <c r="CT39" s="634"/>
      <c r="CU39" s="634"/>
      <c r="CV39" s="634"/>
      <c r="CW39" s="634"/>
      <c r="CX39" s="634"/>
      <c r="CY39" s="635"/>
      <c r="CZ39" s="624">
        <v>14.1</v>
      </c>
      <c r="DA39" s="636"/>
      <c r="DB39" s="636"/>
      <c r="DC39" s="637"/>
      <c r="DD39" s="627">
        <v>683468</v>
      </c>
      <c r="DE39" s="634"/>
      <c r="DF39" s="634"/>
      <c r="DG39" s="634"/>
      <c r="DH39" s="634"/>
      <c r="DI39" s="634"/>
      <c r="DJ39" s="634"/>
      <c r="DK39" s="635"/>
      <c r="DL39" s="627" t="s">
        <v>242</v>
      </c>
      <c r="DM39" s="634"/>
      <c r="DN39" s="634"/>
      <c r="DO39" s="634"/>
      <c r="DP39" s="634"/>
      <c r="DQ39" s="634"/>
      <c r="DR39" s="634"/>
      <c r="DS39" s="634"/>
      <c r="DT39" s="634"/>
      <c r="DU39" s="634"/>
      <c r="DV39" s="635"/>
      <c r="DW39" s="624" t="s">
        <v>190</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25784</v>
      </c>
      <c r="S40" s="622"/>
      <c r="T40" s="622"/>
      <c r="U40" s="622"/>
      <c r="V40" s="622"/>
      <c r="W40" s="622"/>
      <c r="X40" s="622"/>
      <c r="Y40" s="623"/>
      <c r="Z40" s="659">
        <v>0.5</v>
      </c>
      <c r="AA40" s="659"/>
      <c r="AB40" s="659"/>
      <c r="AC40" s="659"/>
      <c r="AD40" s="660" t="s">
        <v>190</v>
      </c>
      <c r="AE40" s="660"/>
      <c r="AF40" s="660"/>
      <c r="AG40" s="660"/>
      <c r="AH40" s="660"/>
      <c r="AI40" s="660"/>
      <c r="AJ40" s="660"/>
      <c r="AK40" s="660"/>
      <c r="AL40" s="624" t="s">
        <v>190</v>
      </c>
      <c r="AM40" s="625"/>
      <c r="AN40" s="625"/>
      <c r="AO40" s="661"/>
      <c r="AQ40" s="654" t="s">
        <v>349</v>
      </c>
      <c r="AR40" s="655"/>
      <c r="AS40" s="655"/>
      <c r="AT40" s="655"/>
      <c r="AU40" s="655"/>
      <c r="AV40" s="655"/>
      <c r="AW40" s="655"/>
      <c r="AX40" s="655"/>
      <c r="AY40" s="656"/>
      <c r="AZ40" s="621" t="s">
        <v>242</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77</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77207</v>
      </c>
      <c r="CS40" s="622"/>
      <c r="CT40" s="622"/>
      <c r="CU40" s="622"/>
      <c r="CV40" s="622"/>
      <c r="CW40" s="622"/>
      <c r="CX40" s="622"/>
      <c r="CY40" s="623"/>
      <c r="CZ40" s="624">
        <v>1.5</v>
      </c>
      <c r="DA40" s="636"/>
      <c r="DB40" s="636"/>
      <c r="DC40" s="637"/>
      <c r="DD40" s="627">
        <v>21607</v>
      </c>
      <c r="DE40" s="622"/>
      <c r="DF40" s="622"/>
      <c r="DG40" s="622"/>
      <c r="DH40" s="622"/>
      <c r="DI40" s="622"/>
      <c r="DJ40" s="622"/>
      <c r="DK40" s="623"/>
      <c r="DL40" s="627">
        <v>21607</v>
      </c>
      <c r="DM40" s="622"/>
      <c r="DN40" s="622"/>
      <c r="DO40" s="622"/>
      <c r="DP40" s="622"/>
      <c r="DQ40" s="622"/>
      <c r="DR40" s="622"/>
      <c r="DS40" s="622"/>
      <c r="DT40" s="622"/>
      <c r="DU40" s="622"/>
      <c r="DV40" s="623"/>
      <c r="DW40" s="624">
        <v>0.7</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5265117</v>
      </c>
      <c r="S41" s="646"/>
      <c r="T41" s="646"/>
      <c r="U41" s="646"/>
      <c r="V41" s="646"/>
      <c r="W41" s="646"/>
      <c r="X41" s="646"/>
      <c r="Y41" s="649"/>
      <c r="Z41" s="650">
        <v>100</v>
      </c>
      <c r="AA41" s="650"/>
      <c r="AB41" s="650"/>
      <c r="AC41" s="650"/>
      <c r="AD41" s="651">
        <v>3096003</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46071</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242</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190</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226009</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365</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504285</v>
      </c>
      <c r="CS42" s="634"/>
      <c r="CT42" s="634"/>
      <c r="CU42" s="634"/>
      <c r="CV42" s="634"/>
      <c r="CW42" s="634"/>
      <c r="CX42" s="634"/>
      <c r="CY42" s="635"/>
      <c r="CZ42" s="624">
        <v>10</v>
      </c>
      <c r="DA42" s="636"/>
      <c r="DB42" s="636"/>
      <c r="DC42" s="637"/>
      <c r="DD42" s="627">
        <v>175128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11017</v>
      </c>
      <c r="CS43" s="634"/>
      <c r="CT43" s="634"/>
      <c r="CU43" s="634"/>
      <c r="CV43" s="634"/>
      <c r="CW43" s="634"/>
      <c r="CX43" s="634"/>
      <c r="CY43" s="635"/>
      <c r="CZ43" s="624">
        <v>0.2</v>
      </c>
      <c r="DA43" s="636"/>
      <c r="DB43" s="636"/>
      <c r="DC43" s="637"/>
      <c r="DD43" s="627">
        <v>11017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468661</v>
      </c>
      <c r="CS44" s="622"/>
      <c r="CT44" s="622"/>
      <c r="CU44" s="622"/>
      <c r="CV44" s="622"/>
      <c r="CW44" s="622"/>
      <c r="CX44" s="622"/>
      <c r="CY44" s="623"/>
      <c r="CZ44" s="624">
        <v>9.3000000000000007</v>
      </c>
      <c r="DA44" s="625"/>
      <c r="DB44" s="625"/>
      <c r="DC44" s="626"/>
      <c r="DD44" s="627">
        <v>144439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211149</v>
      </c>
      <c r="CS45" s="634"/>
      <c r="CT45" s="634"/>
      <c r="CU45" s="634"/>
      <c r="CV45" s="634"/>
      <c r="CW45" s="634"/>
      <c r="CX45" s="634"/>
      <c r="CY45" s="635"/>
      <c r="CZ45" s="624">
        <v>4.2</v>
      </c>
      <c r="DA45" s="636"/>
      <c r="DB45" s="636"/>
      <c r="DC45" s="637"/>
      <c r="DD45" s="627">
        <v>10759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253232</v>
      </c>
      <c r="CS46" s="622"/>
      <c r="CT46" s="622"/>
      <c r="CU46" s="622"/>
      <c r="CV46" s="622"/>
      <c r="CW46" s="622"/>
      <c r="CX46" s="622"/>
      <c r="CY46" s="623"/>
      <c r="CZ46" s="624">
        <v>5</v>
      </c>
      <c r="DA46" s="625"/>
      <c r="DB46" s="625"/>
      <c r="DC46" s="626"/>
      <c r="DD46" s="627">
        <v>130337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35624</v>
      </c>
      <c r="CS47" s="634"/>
      <c r="CT47" s="634"/>
      <c r="CU47" s="634"/>
      <c r="CV47" s="634"/>
      <c r="CW47" s="634"/>
      <c r="CX47" s="634"/>
      <c r="CY47" s="635"/>
      <c r="CZ47" s="624">
        <v>0.7</v>
      </c>
      <c r="DA47" s="636"/>
      <c r="DB47" s="636"/>
      <c r="DC47" s="637"/>
      <c r="DD47" s="627">
        <v>30689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190</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5024404</v>
      </c>
      <c r="CS49" s="606"/>
      <c r="CT49" s="606"/>
      <c r="CU49" s="606"/>
      <c r="CV49" s="606"/>
      <c r="CW49" s="606"/>
      <c r="CX49" s="606"/>
      <c r="CY49" s="607"/>
      <c r="CZ49" s="608">
        <v>100</v>
      </c>
      <c r="DA49" s="609"/>
      <c r="DB49" s="609"/>
      <c r="DC49" s="610"/>
      <c r="DD49" s="611">
        <v>3974053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0aGykShPBAe1X18HF7IPH5+E3rGlbDnk5XVQMWgRIpCJuUUHcrd9XFHToN1CcKNZVbffJ4wjdzZWREFgmmTXQ==" saltValue="vQbq5NZisADfAz1mGMupw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90" zoomScaleNormal="9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5222</v>
      </c>
      <c r="R7" s="1103"/>
      <c r="S7" s="1103"/>
      <c r="T7" s="1103"/>
      <c r="U7" s="1103"/>
      <c r="V7" s="1103">
        <v>4981</v>
      </c>
      <c r="W7" s="1103"/>
      <c r="X7" s="1103"/>
      <c r="Y7" s="1103"/>
      <c r="Z7" s="1103"/>
      <c r="AA7" s="1103">
        <v>241</v>
      </c>
      <c r="AB7" s="1103"/>
      <c r="AC7" s="1103"/>
      <c r="AD7" s="1103"/>
      <c r="AE7" s="1104"/>
      <c r="AF7" s="1105">
        <v>90</v>
      </c>
      <c r="AG7" s="1106"/>
      <c r="AH7" s="1106"/>
      <c r="AI7" s="1106"/>
      <c r="AJ7" s="1107"/>
      <c r="AK7" s="1108">
        <v>517</v>
      </c>
      <c r="AL7" s="1109"/>
      <c r="AM7" s="1109"/>
      <c r="AN7" s="1109"/>
      <c r="AO7" s="1109"/>
      <c r="AP7" s="1109">
        <v>3913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586</v>
      </c>
      <c r="BT7" s="1100"/>
      <c r="BU7" s="1100"/>
      <c r="BV7" s="1100"/>
      <c r="BW7" s="1100"/>
      <c r="BX7" s="1100"/>
      <c r="BY7" s="1100"/>
      <c r="BZ7" s="1100"/>
      <c r="CA7" s="1100"/>
      <c r="CB7" s="1100"/>
      <c r="CC7" s="1100"/>
      <c r="CD7" s="1100"/>
      <c r="CE7" s="1100"/>
      <c r="CF7" s="1100"/>
      <c r="CG7" s="1112"/>
      <c r="CH7" s="1096">
        <v>24</v>
      </c>
      <c r="CI7" s="1097"/>
      <c r="CJ7" s="1097"/>
      <c r="CK7" s="1097"/>
      <c r="CL7" s="1098"/>
      <c r="CM7" s="1096">
        <v>78</v>
      </c>
      <c r="CN7" s="1097"/>
      <c r="CO7" s="1097"/>
      <c r="CP7" s="1097"/>
      <c r="CQ7" s="1098"/>
      <c r="CR7" s="1096">
        <v>8</v>
      </c>
      <c r="CS7" s="1097"/>
      <c r="CT7" s="1097"/>
      <c r="CU7" s="1097"/>
      <c r="CV7" s="1098"/>
      <c r="CW7" s="1096" t="s">
        <v>577</v>
      </c>
      <c r="CX7" s="1097"/>
      <c r="CY7" s="1097"/>
      <c r="CZ7" s="1097"/>
      <c r="DA7" s="1098"/>
      <c r="DB7" s="1096" t="s">
        <v>577</v>
      </c>
      <c r="DC7" s="1097"/>
      <c r="DD7" s="1097"/>
      <c r="DE7" s="1097"/>
      <c r="DF7" s="1098"/>
      <c r="DG7" s="1096" t="s">
        <v>577</v>
      </c>
      <c r="DH7" s="1097"/>
      <c r="DI7" s="1097"/>
      <c r="DJ7" s="1097"/>
      <c r="DK7" s="1098"/>
      <c r="DL7" s="1096" t="s">
        <v>577</v>
      </c>
      <c r="DM7" s="1097"/>
      <c r="DN7" s="1097"/>
      <c r="DO7" s="1097"/>
      <c r="DP7" s="1098"/>
      <c r="DQ7" s="1096" t="s">
        <v>577</v>
      </c>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57</v>
      </c>
      <c r="R8" s="1039"/>
      <c r="S8" s="1039"/>
      <c r="T8" s="1039"/>
      <c r="U8" s="1039"/>
      <c r="V8" s="1039">
        <v>57</v>
      </c>
      <c r="W8" s="1039"/>
      <c r="X8" s="1039"/>
      <c r="Y8" s="1039"/>
      <c r="Z8" s="1039"/>
      <c r="AA8" s="1039" t="s">
        <v>576</v>
      </c>
      <c r="AB8" s="1039"/>
      <c r="AC8" s="1039"/>
      <c r="AD8" s="1039"/>
      <c r="AE8" s="1040"/>
      <c r="AF8" s="1035" t="s">
        <v>190</v>
      </c>
      <c r="AG8" s="1036"/>
      <c r="AH8" s="1036"/>
      <c r="AI8" s="1036"/>
      <c r="AJ8" s="1037"/>
      <c r="AK8" s="1080">
        <v>17</v>
      </c>
      <c r="AL8" s="1081"/>
      <c r="AM8" s="1081"/>
      <c r="AN8" s="1081"/>
      <c r="AO8" s="1081"/>
      <c r="AP8" s="1081">
        <v>22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3</v>
      </c>
      <c r="R9" s="1039"/>
      <c r="S9" s="1039"/>
      <c r="T9" s="1039"/>
      <c r="U9" s="1039"/>
      <c r="V9" s="1039">
        <v>3</v>
      </c>
      <c r="W9" s="1039"/>
      <c r="X9" s="1039"/>
      <c r="Y9" s="1039"/>
      <c r="Z9" s="1039"/>
      <c r="AA9" s="1039" t="s">
        <v>576</v>
      </c>
      <c r="AB9" s="1039"/>
      <c r="AC9" s="1039"/>
      <c r="AD9" s="1039"/>
      <c r="AE9" s="1040"/>
      <c r="AF9" s="1035" t="s">
        <v>190</v>
      </c>
      <c r="AG9" s="1036"/>
      <c r="AH9" s="1036"/>
      <c r="AI9" s="1036"/>
      <c r="AJ9" s="1037"/>
      <c r="AK9" s="1080">
        <v>2</v>
      </c>
      <c r="AL9" s="1081"/>
      <c r="AM9" s="1081"/>
      <c r="AN9" s="1081"/>
      <c r="AO9" s="1081"/>
      <c r="AP9" s="1081" t="s">
        <v>576</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395</v>
      </c>
      <c r="C10" s="1031"/>
      <c r="D10" s="1031"/>
      <c r="E10" s="1031"/>
      <c r="F10" s="1031"/>
      <c r="G10" s="1031"/>
      <c r="H10" s="1031"/>
      <c r="I10" s="1031"/>
      <c r="J10" s="1031"/>
      <c r="K10" s="1031"/>
      <c r="L10" s="1031"/>
      <c r="M10" s="1031"/>
      <c r="N10" s="1031"/>
      <c r="O10" s="1031"/>
      <c r="P10" s="1032"/>
      <c r="Q10" s="1038">
        <v>2</v>
      </c>
      <c r="R10" s="1039"/>
      <c r="S10" s="1039"/>
      <c r="T10" s="1039"/>
      <c r="U10" s="1039"/>
      <c r="V10" s="1039">
        <v>2</v>
      </c>
      <c r="W10" s="1039"/>
      <c r="X10" s="1039"/>
      <c r="Y10" s="1039"/>
      <c r="Z10" s="1039"/>
      <c r="AA10" s="1039" t="s">
        <v>576</v>
      </c>
      <c r="AB10" s="1039"/>
      <c r="AC10" s="1039"/>
      <c r="AD10" s="1039"/>
      <c r="AE10" s="1040"/>
      <c r="AF10" s="1035" t="s">
        <v>190</v>
      </c>
      <c r="AG10" s="1036"/>
      <c r="AH10" s="1036"/>
      <c r="AI10" s="1036"/>
      <c r="AJ10" s="1037"/>
      <c r="AK10" s="1080" t="s">
        <v>577</v>
      </c>
      <c r="AL10" s="1081"/>
      <c r="AM10" s="1081"/>
      <c r="AN10" s="1081"/>
      <c r="AO10" s="1081"/>
      <c r="AP10" s="1081" t="s">
        <v>576</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5265</v>
      </c>
      <c r="R23" s="1061"/>
      <c r="S23" s="1061"/>
      <c r="T23" s="1061"/>
      <c r="U23" s="1061"/>
      <c r="V23" s="1061">
        <v>5024</v>
      </c>
      <c r="W23" s="1061"/>
      <c r="X23" s="1061"/>
      <c r="Y23" s="1061"/>
      <c r="Z23" s="1061"/>
      <c r="AA23" s="1061">
        <v>241</v>
      </c>
      <c r="AB23" s="1061"/>
      <c r="AC23" s="1061"/>
      <c r="AD23" s="1061"/>
      <c r="AE23" s="1068"/>
      <c r="AF23" s="1069">
        <v>90</v>
      </c>
      <c r="AG23" s="1061"/>
      <c r="AH23" s="1061"/>
      <c r="AI23" s="1061"/>
      <c r="AJ23" s="1070"/>
      <c r="AK23" s="1071"/>
      <c r="AL23" s="1072"/>
      <c r="AM23" s="1072"/>
      <c r="AN23" s="1072"/>
      <c r="AO23" s="1072"/>
      <c r="AP23" s="1061">
        <v>3935</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514</v>
      </c>
      <c r="R28" s="1051"/>
      <c r="S28" s="1051"/>
      <c r="T28" s="1051"/>
      <c r="U28" s="1051"/>
      <c r="V28" s="1051">
        <v>500</v>
      </c>
      <c r="W28" s="1051"/>
      <c r="X28" s="1051"/>
      <c r="Y28" s="1051"/>
      <c r="Z28" s="1051"/>
      <c r="AA28" s="1051">
        <v>14</v>
      </c>
      <c r="AB28" s="1051"/>
      <c r="AC28" s="1051"/>
      <c r="AD28" s="1051"/>
      <c r="AE28" s="1052"/>
      <c r="AF28" s="1053">
        <v>14</v>
      </c>
      <c r="AG28" s="1051"/>
      <c r="AH28" s="1051"/>
      <c r="AI28" s="1051"/>
      <c r="AJ28" s="1054"/>
      <c r="AK28" s="1042">
        <v>46</v>
      </c>
      <c r="AL28" s="1043"/>
      <c r="AM28" s="1043"/>
      <c r="AN28" s="1043"/>
      <c r="AO28" s="1043"/>
      <c r="AP28" s="1043" t="s">
        <v>576</v>
      </c>
      <c r="AQ28" s="1043"/>
      <c r="AR28" s="1043"/>
      <c r="AS28" s="1043"/>
      <c r="AT28" s="1043"/>
      <c r="AU28" s="1043" t="s">
        <v>576</v>
      </c>
      <c r="AV28" s="1043"/>
      <c r="AW28" s="1043"/>
      <c r="AX28" s="1043"/>
      <c r="AY28" s="1043"/>
      <c r="AZ28" s="1044" t="s">
        <v>576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87</v>
      </c>
      <c r="R29" s="1039"/>
      <c r="S29" s="1039"/>
      <c r="T29" s="1039"/>
      <c r="U29" s="1039"/>
      <c r="V29" s="1039">
        <v>87</v>
      </c>
      <c r="W29" s="1039"/>
      <c r="X29" s="1039"/>
      <c r="Y29" s="1039"/>
      <c r="Z29" s="1039"/>
      <c r="AA29" s="1039">
        <v>0</v>
      </c>
      <c r="AB29" s="1039"/>
      <c r="AC29" s="1039"/>
      <c r="AD29" s="1039"/>
      <c r="AE29" s="1040"/>
      <c r="AF29" s="1035">
        <v>0</v>
      </c>
      <c r="AG29" s="1036"/>
      <c r="AH29" s="1036"/>
      <c r="AI29" s="1036"/>
      <c r="AJ29" s="1037"/>
      <c r="AK29" s="980">
        <v>27</v>
      </c>
      <c r="AL29" s="971"/>
      <c r="AM29" s="971"/>
      <c r="AN29" s="971"/>
      <c r="AO29" s="971"/>
      <c r="AP29" s="971" t="s">
        <v>576</v>
      </c>
      <c r="AQ29" s="971"/>
      <c r="AR29" s="971"/>
      <c r="AS29" s="971"/>
      <c r="AT29" s="971"/>
      <c r="AU29" s="971" t="s">
        <v>576</v>
      </c>
      <c r="AV29" s="971"/>
      <c r="AW29" s="971"/>
      <c r="AX29" s="971"/>
      <c r="AY29" s="971"/>
      <c r="AZ29" s="1041" t="s">
        <v>576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787</v>
      </c>
      <c r="R30" s="1039"/>
      <c r="S30" s="1039"/>
      <c r="T30" s="1039"/>
      <c r="U30" s="1039"/>
      <c r="V30" s="1039">
        <v>779</v>
      </c>
      <c r="W30" s="1039"/>
      <c r="X30" s="1039"/>
      <c r="Y30" s="1039"/>
      <c r="Z30" s="1039"/>
      <c r="AA30" s="1039">
        <v>8</v>
      </c>
      <c r="AB30" s="1039"/>
      <c r="AC30" s="1039"/>
      <c r="AD30" s="1039"/>
      <c r="AE30" s="1040"/>
      <c r="AF30" s="1035">
        <v>8</v>
      </c>
      <c r="AG30" s="1036"/>
      <c r="AH30" s="1036"/>
      <c r="AI30" s="1036"/>
      <c r="AJ30" s="1037"/>
      <c r="AK30" s="980">
        <v>114</v>
      </c>
      <c r="AL30" s="971"/>
      <c r="AM30" s="971"/>
      <c r="AN30" s="971"/>
      <c r="AO30" s="971"/>
      <c r="AP30" s="971" t="s">
        <v>576</v>
      </c>
      <c r="AQ30" s="971"/>
      <c r="AR30" s="971"/>
      <c r="AS30" s="971"/>
      <c r="AT30" s="971"/>
      <c r="AU30" s="971" t="s">
        <v>576</v>
      </c>
      <c r="AV30" s="971"/>
      <c r="AW30" s="971"/>
      <c r="AX30" s="971"/>
      <c r="AY30" s="971"/>
      <c r="AZ30" s="1041" t="s">
        <v>576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3</v>
      </c>
      <c r="R31" s="1039"/>
      <c r="S31" s="1039"/>
      <c r="T31" s="1039"/>
      <c r="U31" s="1039"/>
      <c r="V31" s="1039">
        <v>3</v>
      </c>
      <c r="W31" s="1039"/>
      <c r="X31" s="1039"/>
      <c r="Y31" s="1039"/>
      <c r="Z31" s="1039"/>
      <c r="AA31" s="1039" t="s">
        <v>576</v>
      </c>
      <c r="AB31" s="1039"/>
      <c r="AC31" s="1039"/>
      <c r="AD31" s="1039"/>
      <c r="AE31" s="1040"/>
      <c r="AF31" s="1035" t="s">
        <v>190</v>
      </c>
      <c r="AG31" s="1036"/>
      <c r="AH31" s="1036"/>
      <c r="AI31" s="1036"/>
      <c r="AJ31" s="1037"/>
      <c r="AK31" s="980">
        <v>2</v>
      </c>
      <c r="AL31" s="971"/>
      <c r="AM31" s="971"/>
      <c r="AN31" s="971"/>
      <c r="AO31" s="971"/>
      <c r="AP31" s="971" t="s">
        <v>576</v>
      </c>
      <c r="AQ31" s="971"/>
      <c r="AR31" s="971"/>
      <c r="AS31" s="971"/>
      <c r="AT31" s="971"/>
      <c r="AU31" s="971" t="s">
        <v>576</v>
      </c>
      <c r="AV31" s="971"/>
      <c r="AW31" s="971"/>
      <c r="AX31" s="971"/>
      <c r="AY31" s="971"/>
      <c r="AZ31" s="1041" t="s">
        <v>576</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247</v>
      </c>
      <c r="R32" s="1039"/>
      <c r="S32" s="1039"/>
      <c r="T32" s="1039"/>
      <c r="U32" s="1039"/>
      <c r="V32" s="1039">
        <v>240</v>
      </c>
      <c r="W32" s="1039"/>
      <c r="X32" s="1039"/>
      <c r="Y32" s="1039"/>
      <c r="Z32" s="1039"/>
      <c r="AA32" s="1039">
        <v>7</v>
      </c>
      <c r="AB32" s="1039"/>
      <c r="AC32" s="1039"/>
      <c r="AD32" s="1039"/>
      <c r="AE32" s="1040"/>
      <c r="AF32" s="1035">
        <v>237</v>
      </c>
      <c r="AG32" s="1036"/>
      <c r="AH32" s="1036"/>
      <c r="AI32" s="1036"/>
      <c r="AJ32" s="1037"/>
      <c r="AK32" s="980">
        <v>127</v>
      </c>
      <c r="AL32" s="971"/>
      <c r="AM32" s="971"/>
      <c r="AN32" s="971"/>
      <c r="AO32" s="971"/>
      <c r="AP32" s="971">
        <v>2109</v>
      </c>
      <c r="AQ32" s="971"/>
      <c r="AR32" s="971"/>
      <c r="AS32" s="971"/>
      <c r="AT32" s="971"/>
      <c r="AU32" s="971">
        <v>1413</v>
      </c>
      <c r="AV32" s="971"/>
      <c r="AW32" s="971"/>
      <c r="AX32" s="971"/>
      <c r="AY32" s="971"/>
      <c r="AZ32" s="1041" t="s">
        <v>577</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337</v>
      </c>
      <c r="R33" s="1039"/>
      <c r="S33" s="1039"/>
      <c r="T33" s="1039"/>
      <c r="U33" s="1039"/>
      <c r="V33" s="1039">
        <v>334</v>
      </c>
      <c r="W33" s="1039"/>
      <c r="X33" s="1039"/>
      <c r="Y33" s="1039"/>
      <c r="Z33" s="1039"/>
      <c r="AA33" s="1039">
        <v>3</v>
      </c>
      <c r="AB33" s="1039"/>
      <c r="AC33" s="1039"/>
      <c r="AD33" s="1039"/>
      <c r="AE33" s="1040"/>
      <c r="AF33" s="1035">
        <v>3</v>
      </c>
      <c r="AG33" s="1036"/>
      <c r="AH33" s="1036"/>
      <c r="AI33" s="1036"/>
      <c r="AJ33" s="1037"/>
      <c r="AK33" s="980">
        <v>106</v>
      </c>
      <c r="AL33" s="971"/>
      <c r="AM33" s="971"/>
      <c r="AN33" s="971"/>
      <c r="AO33" s="971"/>
      <c r="AP33" s="971">
        <v>1451</v>
      </c>
      <c r="AQ33" s="971"/>
      <c r="AR33" s="971"/>
      <c r="AS33" s="971"/>
      <c r="AT33" s="971"/>
      <c r="AU33" s="971">
        <v>1415</v>
      </c>
      <c r="AV33" s="971"/>
      <c r="AW33" s="971"/>
      <c r="AX33" s="971"/>
      <c r="AY33" s="971"/>
      <c r="AZ33" s="1041" t="s">
        <v>577</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261</v>
      </c>
      <c r="AG63" s="959"/>
      <c r="AH63" s="959"/>
      <c r="AI63" s="959"/>
      <c r="AJ63" s="1022"/>
      <c r="AK63" s="1023"/>
      <c r="AL63" s="963"/>
      <c r="AM63" s="963"/>
      <c r="AN63" s="963"/>
      <c r="AO63" s="963"/>
      <c r="AP63" s="959">
        <v>3560</v>
      </c>
      <c r="AQ63" s="959"/>
      <c r="AR63" s="959"/>
      <c r="AS63" s="959"/>
      <c r="AT63" s="959"/>
      <c r="AU63" s="959">
        <v>2828</v>
      </c>
      <c r="AV63" s="959"/>
      <c r="AW63" s="959"/>
      <c r="AX63" s="959"/>
      <c r="AY63" s="959"/>
      <c r="AZ63" s="1017"/>
      <c r="BA63" s="1017"/>
      <c r="BB63" s="1017"/>
      <c r="BC63" s="1017"/>
      <c r="BD63" s="1017"/>
      <c r="BE63" s="960"/>
      <c r="BF63" s="960"/>
      <c r="BG63" s="960"/>
      <c r="BH63" s="960"/>
      <c r="BI63" s="961"/>
      <c r="BJ63" s="1018" t="s">
        <v>190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402</v>
      </c>
      <c r="R66" s="1002"/>
      <c r="S66" s="1002"/>
      <c r="T66" s="1002"/>
      <c r="U66" s="1003"/>
      <c r="V66" s="1001" t="s">
        <v>403</v>
      </c>
      <c r="W66" s="1002"/>
      <c r="X66" s="1002"/>
      <c r="Y66" s="1002"/>
      <c r="Z66" s="1003"/>
      <c r="AA66" s="1001" t="s">
        <v>404</v>
      </c>
      <c r="AB66" s="1002"/>
      <c r="AC66" s="1002"/>
      <c r="AD66" s="1002"/>
      <c r="AE66" s="1003"/>
      <c r="AF66" s="1007" t="s">
        <v>405</v>
      </c>
      <c r="AG66" s="1008"/>
      <c r="AH66" s="1008"/>
      <c r="AI66" s="1008"/>
      <c r="AJ66" s="1009"/>
      <c r="AK66" s="1001" t="s">
        <v>406</v>
      </c>
      <c r="AL66" s="996"/>
      <c r="AM66" s="996"/>
      <c r="AN66" s="996"/>
      <c r="AO66" s="997"/>
      <c r="AP66" s="1001" t="s">
        <v>407</v>
      </c>
      <c r="AQ66" s="1002"/>
      <c r="AR66" s="1002"/>
      <c r="AS66" s="1002"/>
      <c r="AT66" s="1003"/>
      <c r="AU66" s="1001" t="s">
        <v>422</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578</v>
      </c>
      <c r="C68" s="986"/>
      <c r="D68" s="986"/>
      <c r="E68" s="986"/>
      <c r="F68" s="986"/>
      <c r="G68" s="986"/>
      <c r="H68" s="986"/>
      <c r="I68" s="986"/>
      <c r="J68" s="986"/>
      <c r="K68" s="986"/>
      <c r="L68" s="986"/>
      <c r="M68" s="986"/>
      <c r="N68" s="986"/>
      <c r="O68" s="986"/>
      <c r="P68" s="987"/>
      <c r="Q68" s="988">
        <v>7170</v>
      </c>
      <c r="R68" s="982"/>
      <c r="S68" s="982"/>
      <c r="T68" s="982"/>
      <c r="U68" s="982"/>
      <c r="V68" s="982">
        <v>7083</v>
      </c>
      <c r="W68" s="982"/>
      <c r="X68" s="982"/>
      <c r="Y68" s="982"/>
      <c r="Z68" s="982"/>
      <c r="AA68" s="982">
        <v>87</v>
      </c>
      <c r="AB68" s="982"/>
      <c r="AC68" s="982"/>
      <c r="AD68" s="982"/>
      <c r="AE68" s="982"/>
      <c r="AF68" s="982">
        <v>87</v>
      </c>
      <c r="AG68" s="982"/>
      <c r="AH68" s="982"/>
      <c r="AI68" s="982"/>
      <c r="AJ68" s="982"/>
      <c r="AK68" s="982">
        <v>2533</v>
      </c>
      <c r="AL68" s="982"/>
      <c r="AM68" s="982"/>
      <c r="AN68" s="982"/>
      <c r="AO68" s="982"/>
      <c r="AP68" s="982" t="s">
        <v>577</v>
      </c>
      <c r="AQ68" s="982"/>
      <c r="AR68" s="982"/>
      <c r="AS68" s="982"/>
      <c r="AT68" s="982"/>
      <c r="AU68" s="982" t="s">
        <v>577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579</v>
      </c>
      <c r="C69" s="975"/>
      <c r="D69" s="975"/>
      <c r="E69" s="975"/>
      <c r="F69" s="975"/>
      <c r="G69" s="975"/>
      <c r="H69" s="975"/>
      <c r="I69" s="975"/>
      <c r="J69" s="975"/>
      <c r="K69" s="975"/>
      <c r="L69" s="975"/>
      <c r="M69" s="975"/>
      <c r="N69" s="975"/>
      <c r="O69" s="975"/>
      <c r="P69" s="976"/>
      <c r="Q69" s="977">
        <v>82</v>
      </c>
      <c r="R69" s="971"/>
      <c r="S69" s="971"/>
      <c r="T69" s="971"/>
      <c r="U69" s="971"/>
      <c r="V69" s="971">
        <v>64</v>
      </c>
      <c r="W69" s="971"/>
      <c r="X69" s="971"/>
      <c r="Y69" s="971"/>
      <c r="Z69" s="971"/>
      <c r="AA69" s="971">
        <v>19</v>
      </c>
      <c r="AB69" s="971"/>
      <c r="AC69" s="971"/>
      <c r="AD69" s="971"/>
      <c r="AE69" s="971"/>
      <c r="AF69" s="971">
        <v>19</v>
      </c>
      <c r="AG69" s="971"/>
      <c r="AH69" s="971"/>
      <c r="AI69" s="971"/>
      <c r="AJ69" s="971"/>
      <c r="AK69" s="971" t="s">
        <v>577</v>
      </c>
      <c r="AL69" s="971"/>
      <c r="AM69" s="971"/>
      <c r="AN69" s="971"/>
      <c r="AO69" s="971"/>
      <c r="AP69" s="971" t="s">
        <v>577</v>
      </c>
      <c r="AQ69" s="971"/>
      <c r="AR69" s="971"/>
      <c r="AS69" s="971"/>
      <c r="AT69" s="971"/>
      <c r="AU69" s="971" t="s">
        <v>577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580</v>
      </c>
      <c r="C70" s="975"/>
      <c r="D70" s="975"/>
      <c r="E70" s="975"/>
      <c r="F70" s="975"/>
      <c r="G70" s="975"/>
      <c r="H70" s="975"/>
      <c r="I70" s="975"/>
      <c r="J70" s="975"/>
      <c r="K70" s="975"/>
      <c r="L70" s="975"/>
      <c r="M70" s="975"/>
      <c r="N70" s="975"/>
      <c r="O70" s="975"/>
      <c r="P70" s="976"/>
      <c r="Q70" s="977">
        <v>146</v>
      </c>
      <c r="R70" s="971"/>
      <c r="S70" s="971"/>
      <c r="T70" s="971"/>
      <c r="U70" s="971"/>
      <c r="V70" s="971">
        <v>135</v>
      </c>
      <c r="W70" s="971"/>
      <c r="X70" s="971"/>
      <c r="Y70" s="971"/>
      <c r="Z70" s="971"/>
      <c r="AA70" s="971">
        <v>11</v>
      </c>
      <c r="AB70" s="971"/>
      <c r="AC70" s="971"/>
      <c r="AD70" s="971"/>
      <c r="AE70" s="971"/>
      <c r="AF70" s="971">
        <v>11</v>
      </c>
      <c r="AG70" s="971"/>
      <c r="AH70" s="971"/>
      <c r="AI70" s="971"/>
      <c r="AJ70" s="971"/>
      <c r="AK70" s="971">
        <v>32</v>
      </c>
      <c r="AL70" s="971"/>
      <c r="AM70" s="971"/>
      <c r="AN70" s="971"/>
      <c r="AO70" s="971"/>
      <c r="AP70" s="971" t="s">
        <v>577</v>
      </c>
      <c r="AQ70" s="971"/>
      <c r="AR70" s="971"/>
      <c r="AS70" s="971"/>
      <c r="AT70" s="971"/>
      <c r="AU70" s="971" t="s">
        <v>577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581</v>
      </c>
      <c r="C71" s="975"/>
      <c r="D71" s="975"/>
      <c r="E71" s="975"/>
      <c r="F71" s="975"/>
      <c r="G71" s="975"/>
      <c r="H71" s="975"/>
      <c r="I71" s="975"/>
      <c r="J71" s="975"/>
      <c r="K71" s="975"/>
      <c r="L71" s="975"/>
      <c r="M71" s="975"/>
      <c r="N71" s="975"/>
      <c r="O71" s="975"/>
      <c r="P71" s="976"/>
      <c r="Q71" s="977">
        <v>542</v>
      </c>
      <c r="R71" s="971"/>
      <c r="S71" s="971"/>
      <c r="T71" s="971"/>
      <c r="U71" s="971"/>
      <c r="V71" s="971">
        <v>507</v>
      </c>
      <c r="W71" s="971"/>
      <c r="X71" s="971"/>
      <c r="Y71" s="971"/>
      <c r="Z71" s="971"/>
      <c r="AA71" s="971">
        <v>35</v>
      </c>
      <c r="AB71" s="971"/>
      <c r="AC71" s="971"/>
      <c r="AD71" s="971"/>
      <c r="AE71" s="971"/>
      <c r="AF71" s="971">
        <v>35</v>
      </c>
      <c r="AG71" s="971"/>
      <c r="AH71" s="971"/>
      <c r="AI71" s="971"/>
      <c r="AJ71" s="971"/>
      <c r="AK71" s="971" t="s">
        <v>577</v>
      </c>
      <c r="AL71" s="971"/>
      <c r="AM71" s="971"/>
      <c r="AN71" s="971"/>
      <c r="AO71" s="971"/>
      <c r="AP71" s="971" t="s">
        <v>577</v>
      </c>
      <c r="AQ71" s="971"/>
      <c r="AR71" s="971"/>
      <c r="AS71" s="971"/>
      <c r="AT71" s="971"/>
      <c r="AU71" s="971" t="s">
        <v>577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582</v>
      </c>
      <c r="C72" s="975"/>
      <c r="D72" s="975"/>
      <c r="E72" s="975"/>
      <c r="F72" s="975"/>
      <c r="G72" s="975"/>
      <c r="H72" s="975"/>
      <c r="I72" s="975"/>
      <c r="J72" s="975"/>
      <c r="K72" s="975"/>
      <c r="L72" s="975"/>
      <c r="M72" s="975"/>
      <c r="N72" s="975"/>
      <c r="O72" s="975"/>
      <c r="P72" s="976"/>
      <c r="Q72" s="977">
        <v>154466</v>
      </c>
      <c r="R72" s="971"/>
      <c r="S72" s="971"/>
      <c r="T72" s="971"/>
      <c r="U72" s="971"/>
      <c r="V72" s="971">
        <v>151330</v>
      </c>
      <c r="W72" s="971"/>
      <c r="X72" s="971"/>
      <c r="Y72" s="971"/>
      <c r="Z72" s="971"/>
      <c r="AA72" s="971">
        <v>3136</v>
      </c>
      <c r="AB72" s="971"/>
      <c r="AC72" s="971"/>
      <c r="AD72" s="971"/>
      <c r="AE72" s="971"/>
      <c r="AF72" s="971">
        <v>3136</v>
      </c>
      <c r="AG72" s="971"/>
      <c r="AH72" s="971"/>
      <c r="AI72" s="971"/>
      <c r="AJ72" s="971"/>
      <c r="AK72" s="971">
        <v>668</v>
      </c>
      <c r="AL72" s="971"/>
      <c r="AM72" s="971"/>
      <c r="AN72" s="971"/>
      <c r="AO72" s="971"/>
      <c r="AP72" s="971" t="s">
        <v>577</v>
      </c>
      <c r="AQ72" s="971"/>
      <c r="AR72" s="971"/>
      <c r="AS72" s="971"/>
      <c r="AT72" s="971"/>
      <c r="AU72" s="971" t="s">
        <v>577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583</v>
      </c>
      <c r="C73" s="975"/>
      <c r="D73" s="975"/>
      <c r="E73" s="975"/>
      <c r="F73" s="975"/>
      <c r="G73" s="975"/>
      <c r="H73" s="975"/>
      <c r="I73" s="975"/>
      <c r="J73" s="975"/>
      <c r="K73" s="975"/>
      <c r="L73" s="975"/>
      <c r="M73" s="975"/>
      <c r="N73" s="975"/>
      <c r="O73" s="975"/>
      <c r="P73" s="976"/>
      <c r="Q73" s="977">
        <v>809</v>
      </c>
      <c r="R73" s="971"/>
      <c r="S73" s="971"/>
      <c r="T73" s="971"/>
      <c r="U73" s="971"/>
      <c r="V73" s="971">
        <v>802</v>
      </c>
      <c r="W73" s="971"/>
      <c r="X73" s="971"/>
      <c r="Y73" s="971"/>
      <c r="Z73" s="971"/>
      <c r="AA73" s="971">
        <v>7</v>
      </c>
      <c r="AB73" s="971"/>
      <c r="AC73" s="971"/>
      <c r="AD73" s="971"/>
      <c r="AE73" s="971"/>
      <c r="AF73" s="971">
        <v>7</v>
      </c>
      <c r="AG73" s="971"/>
      <c r="AH73" s="971"/>
      <c r="AI73" s="971"/>
      <c r="AJ73" s="971"/>
      <c r="AK73" s="971" t="s">
        <v>577</v>
      </c>
      <c r="AL73" s="971"/>
      <c r="AM73" s="971"/>
      <c r="AN73" s="971"/>
      <c r="AO73" s="971"/>
      <c r="AP73" s="971" t="s">
        <v>577</v>
      </c>
      <c r="AQ73" s="971"/>
      <c r="AR73" s="971"/>
      <c r="AS73" s="971"/>
      <c r="AT73" s="971"/>
      <c r="AU73" s="971" t="s">
        <v>577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584</v>
      </c>
      <c r="C74" s="975"/>
      <c r="D74" s="975"/>
      <c r="E74" s="975"/>
      <c r="F74" s="975"/>
      <c r="G74" s="975"/>
      <c r="H74" s="975"/>
      <c r="I74" s="975"/>
      <c r="J74" s="975"/>
      <c r="K74" s="975"/>
      <c r="L74" s="975"/>
      <c r="M74" s="975"/>
      <c r="N74" s="975"/>
      <c r="O74" s="975"/>
      <c r="P74" s="976"/>
      <c r="Q74" s="977">
        <v>1816</v>
      </c>
      <c r="R74" s="971"/>
      <c r="S74" s="971"/>
      <c r="T74" s="971"/>
      <c r="U74" s="971"/>
      <c r="V74" s="971">
        <v>1778</v>
      </c>
      <c r="W74" s="971"/>
      <c r="X74" s="971"/>
      <c r="Y74" s="971"/>
      <c r="Z74" s="971"/>
      <c r="AA74" s="971">
        <v>38</v>
      </c>
      <c r="AB74" s="971"/>
      <c r="AC74" s="971"/>
      <c r="AD74" s="971"/>
      <c r="AE74" s="971"/>
      <c r="AF74" s="971">
        <v>35</v>
      </c>
      <c r="AG74" s="971"/>
      <c r="AH74" s="971"/>
      <c r="AI74" s="971"/>
      <c r="AJ74" s="971"/>
      <c r="AK74" s="971" t="s">
        <v>577</v>
      </c>
      <c r="AL74" s="971"/>
      <c r="AM74" s="971"/>
      <c r="AN74" s="971"/>
      <c r="AO74" s="971"/>
      <c r="AP74" s="971">
        <v>3203</v>
      </c>
      <c r="AQ74" s="971"/>
      <c r="AR74" s="971"/>
      <c r="AS74" s="971"/>
      <c r="AT74" s="971"/>
      <c r="AU74" s="971">
        <v>236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585</v>
      </c>
      <c r="C75" s="975"/>
      <c r="D75" s="975"/>
      <c r="E75" s="975"/>
      <c r="F75" s="975"/>
      <c r="G75" s="975"/>
      <c r="H75" s="975"/>
      <c r="I75" s="975"/>
      <c r="J75" s="975"/>
      <c r="K75" s="975"/>
      <c r="L75" s="975"/>
      <c r="M75" s="975"/>
      <c r="N75" s="975"/>
      <c r="O75" s="975"/>
      <c r="P75" s="976"/>
      <c r="Q75" s="978">
        <v>0</v>
      </c>
      <c r="R75" s="979"/>
      <c r="S75" s="979"/>
      <c r="T75" s="979"/>
      <c r="U75" s="980"/>
      <c r="V75" s="981" t="s">
        <v>577</v>
      </c>
      <c r="W75" s="979"/>
      <c r="X75" s="979"/>
      <c r="Y75" s="979"/>
      <c r="Z75" s="980"/>
      <c r="AA75" s="981">
        <v>0</v>
      </c>
      <c r="AB75" s="979"/>
      <c r="AC75" s="979"/>
      <c r="AD75" s="979"/>
      <c r="AE75" s="980"/>
      <c r="AF75" s="981">
        <v>0</v>
      </c>
      <c r="AG75" s="979"/>
      <c r="AH75" s="979"/>
      <c r="AI75" s="979"/>
      <c r="AJ75" s="980"/>
      <c r="AK75" s="981" t="s">
        <v>577</v>
      </c>
      <c r="AL75" s="979"/>
      <c r="AM75" s="979"/>
      <c r="AN75" s="979"/>
      <c r="AO75" s="980"/>
      <c r="AP75" s="981" t="s">
        <v>577</v>
      </c>
      <c r="AQ75" s="979"/>
      <c r="AR75" s="979"/>
      <c r="AS75" s="979"/>
      <c r="AT75" s="980"/>
      <c r="AU75" s="981" t="s">
        <v>577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3330</v>
      </c>
      <c r="AG88" s="959"/>
      <c r="AH88" s="959"/>
      <c r="AI88" s="959"/>
      <c r="AJ88" s="959"/>
      <c r="AK88" s="963"/>
      <c r="AL88" s="963"/>
      <c r="AM88" s="963"/>
      <c r="AN88" s="963"/>
      <c r="AO88" s="963"/>
      <c r="AP88" s="959">
        <v>3203</v>
      </c>
      <c r="AQ88" s="959"/>
      <c r="AR88" s="959"/>
      <c r="AS88" s="959"/>
      <c r="AT88" s="959"/>
      <c r="AU88" s="959">
        <v>236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v>
      </c>
      <c r="CS102" s="953"/>
      <c r="CT102" s="953"/>
      <c r="CU102" s="953"/>
      <c r="CV102" s="954"/>
      <c r="CW102" s="952" t="s">
        <v>577</v>
      </c>
      <c r="CX102" s="953"/>
      <c r="CY102" s="953"/>
      <c r="CZ102" s="953"/>
      <c r="DA102" s="954"/>
      <c r="DB102" s="952" t="s">
        <v>577</v>
      </c>
      <c r="DC102" s="953"/>
      <c r="DD102" s="953"/>
      <c r="DE102" s="953"/>
      <c r="DF102" s="954"/>
      <c r="DG102" s="952" t="s">
        <v>577</v>
      </c>
      <c r="DH102" s="953"/>
      <c r="DI102" s="953"/>
      <c r="DJ102" s="953"/>
      <c r="DK102" s="954"/>
      <c r="DL102" s="952" t="s">
        <v>577</v>
      </c>
      <c r="DM102" s="953"/>
      <c r="DN102" s="953"/>
      <c r="DO102" s="953"/>
      <c r="DP102" s="954"/>
      <c r="DQ102" s="952" t="s">
        <v>577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312</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312</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312</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570572</v>
      </c>
      <c r="AB110" s="889"/>
      <c r="AC110" s="889"/>
      <c r="AD110" s="889"/>
      <c r="AE110" s="890"/>
      <c r="AF110" s="891">
        <v>570520</v>
      </c>
      <c r="AG110" s="889"/>
      <c r="AH110" s="889"/>
      <c r="AI110" s="889"/>
      <c r="AJ110" s="890"/>
      <c r="AK110" s="891">
        <v>549758</v>
      </c>
      <c r="AL110" s="889"/>
      <c r="AM110" s="889"/>
      <c r="AN110" s="889"/>
      <c r="AO110" s="890"/>
      <c r="AP110" s="892">
        <v>21.7</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4614192</v>
      </c>
      <c r="BR110" s="842"/>
      <c r="BS110" s="842"/>
      <c r="BT110" s="842"/>
      <c r="BU110" s="842"/>
      <c r="BV110" s="842">
        <v>4333373</v>
      </c>
      <c r="BW110" s="842"/>
      <c r="BX110" s="842"/>
      <c r="BY110" s="842"/>
      <c r="BZ110" s="842"/>
      <c r="CA110" s="842">
        <v>3934586</v>
      </c>
      <c r="CB110" s="842"/>
      <c r="CC110" s="842"/>
      <c r="CD110" s="842"/>
      <c r="CE110" s="842"/>
      <c r="CF110" s="866">
        <v>155.5</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399</v>
      </c>
      <c r="DH110" s="842"/>
      <c r="DI110" s="842"/>
      <c r="DJ110" s="842"/>
      <c r="DK110" s="842"/>
      <c r="DL110" s="842" t="s">
        <v>190</v>
      </c>
      <c r="DM110" s="842"/>
      <c r="DN110" s="842"/>
      <c r="DO110" s="842"/>
      <c r="DP110" s="842"/>
      <c r="DQ110" s="842" t="s">
        <v>399</v>
      </c>
      <c r="DR110" s="842"/>
      <c r="DS110" s="842"/>
      <c r="DT110" s="842"/>
      <c r="DU110" s="842"/>
      <c r="DV110" s="843" t="s">
        <v>190</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190</v>
      </c>
      <c r="AB111" s="919"/>
      <c r="AC111" s="919"/>
      <c r="AD111" s="919"/>
      <c r="AE111" s="920"/>
      <c r="AF111" s="921" t="s">
        <v>190</v>
      </c>
      <c r="AG111" s="919"/>
      <c r="AH111" s="919"/>
      <c r="AI111" s="919"/>
      <c r="AJ111" s="920"/>
      <c r="AK111" s="921" t="s">
        <v>190</v>
      </c>
      <c r="AL111" s="919"/>
      <c r="AM111" s="919"/>
      <c r="AN111" s="919"/>
      <c r="AO111" s="920"/>
      <c r="AP111" s="922" t="s">
        <v>190</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42080</v>
      </c>
      <c r="BR111" s="817"/>
      <c r="BS111" s="817"/>
      <c r="BT111" s="817"/>
      <c r="BU111" s="817"/>
      <c r="BV111" s="817">
        <v>31560</v>
      </c>
      <c r="BW111" s="817"/>
      <c r="BX111" s="817"/>
      <c r="BY111" s="817"/>
      <c r="BZ111" s="817"/>
      <c r="CA111" s="817">
        <v>21040</v>
      </c>
      <c r="CB111" s="817"/>
      <c r="CC111" s="817"/>
      <c r="CD111" s="817"/>
      <c r="CE111" s="817"/>
      <c r="CF111" s="875">
        <v>0.8</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399</v>
      </c>
      <c r="DH111" s="817"/>
      <c r="DI111" s="817"/>
      <c r="DJ111" s="817"/>
      <c r="DK111" s="817"/>
      <c r="DL111" s="817" t="s">
        <v>399</v>
      </c>
      <c r="DM111" s="817"/>
      <c r="DN111" s="817"/>
      <c r="DO111" s="817"/>
      <c r="DP111" s="817"/>
      <c r="DQ111" s="817" t="s">
        <v>399</v>
      </c>
      <c r="DR111" s="817"/>
      <c r="DS111" s="817"/>
      <c r="DT111" s="817"/>
      <c r="DU111" s="817"/>
      <c r="DV111" s="794" t="s">
        <v>190</v>
      </c>
      <c r="DW111" s="794"/>
      <c r="DX111" s="794"/>
      <c r="DY111" s="794"/>
      <c r="DZ111" s="795"/>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190</v>
      </c>
      <c r="AB112" s="780"/>
      <c r="AC112" s="780"/>
      <c r="AD112" s="780"/>
      <c r="AE112" s="781"/>
      <c r="AF112" s="782" t="s">
        <v>190</v>
      </c>
      <c r="AG112" s="780"/>
      <c r="AH112" s="780"/>
      <c r="AI112" s="780"/>
      <c r="AJ112" s="781"/>
      <c r="AK112" s="782" t="s">
        <v>445</v>
      </c>
      <c r="AL112" s="780"/>
      <c r="AM112" s="780"/>
      <c r="AN112" s="780"/>
      <c r="AO112" s="781"/>
      <c r="AP112" s="824" t="s">
        <v>190</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3014855</v>
      </c>
      <c r="BR112" s="817"/>
      <c r="BS112" s="817"/>
      <c r="BT112" s="817"/>
      <c r="BU112" s="817"/>
      <c r="BV112" s="817">
        <v>2928733</v>
      </c>
      <c r="BW112" s="817"/>
      <c r="BX112" s="817"/>
      <c r="BY112" s="817"/>
      <c r="BZ112" s="817"/>
      <c r="CA112" s="817">
        <v>2827632</v>
      </c>
      <c r="CB112" s="817"/>
      <c r="CC112" s="817"/>
      <c r="CD112" s="817"/>
      <c r="CE112" s="817"/>
      <c r="CF112" s="875">
        <v>111.7</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399</v>
      </c>
      <c r="DH112" s="817"/>
      <c r="DI112" s="817"/>
      <c r="DJ112" s="817"/>
      <c r="DK112" s="817"/>
      <c r="DL112" s="817" t="s">
        <v>190</v>
      </c>
      <c r="DM112" s="817"/>
      <c r="DN112" s="817"/>
      <c r="DO112" s="817"/>
      <c r="DP112" s="817"/>
      <c r="DQ112" s="817" t="s">
        <v>190</v>
      </c>
      <c r="DR112" s="817"/>
      <c r="DS112" s="817"/>
      <c r="DT112" s="817"/>
      <c r="DU112" s="817"/>
      <c r="DV112" s="794" t="s">
        <v>399</v>
      </c>
      <c r="DW112" s="794"/>
      <c r="DX112" s="794"/>
      <c r="DY112" s="794"/>
      <c r="DZ112" s="795"/>
    </row>
    <row r="113" spans="1:130" s="230" customFormat="1" ht="26.25" customHeight="1" x14ac:dyDescent="0.15">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225688</v>
      </c>
      <c r="AB113" s="919"/>
      <c r="AC113" s="919"/>
      <c r="AD113" s="919"/>
      <c r="AE113" s="920"/>
      <c r="AF113" s="921">
        <v>226044</v>
      </c>
      <c r="AG113" s="919"/>
      <c r="AH113" s="919"/>
      <c r="AI113" s="919"/>
      <c r="AJ113" s="920"/>
      <c r="AK113" s="921">
        <v>223993</v>
      </c>
      <c r="AL113" s="919"/>
      <c r="AM113" s="919"/>
      <c r="AN113" s="919"/>
      <c r="AO113" s="920"/>
      <c r="AP113" s="922">
        <v>8.9</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158506</v>
      </c>
      <c r="BR113" s="817"/>
      <c r="BS113" s="817"/>
      <c r="BT113" s="817"/>
      <c r="BU113" s="817"/>
      <c r="BV113" s="817">
        <v>239950</v>
      </c>
      <c r="BW113" s="817"/>
      <c r="BX113" s="817"/>
      <c r="BY113" s="817"/>
      <c r="BZ113" s="817"/>
      <c r="CA113" s="817">
        <v>235729</v>
      </c>
      <c r="CB113" s="817"/>
      <c r="CC113" s="817"/>
      <c r="CD113" s="817"/>
      <c r="CE113" s="817"/>
      <c r="CF113" s="875">
        <v>9.3000000000000007</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190</v>
      </c>
      <c r="DH113" s="780"/>
      <c r="DI113" s="780"/>
      <c r="DJ113" s="780"/>
      <c r="DK113" s="781"/>
      <c r="DL113" s="782" t="s">
        <v>190</v>
      </c>
      <c r="DM113" s="780"/>
      <c r="DN113" s="780"/>
      <c r="DO113" s="780"/>
      <c r="DP113" s="781"/>
      <c r="DQ113" s="782" t="s">
        <v>399</v>
      </c>
      <c r="DR113" s="780"/>
      <c r="DS113" s="780"/>
      <c r="DT113" s="780"/>
      <c r="DU113" s="781"/>
      <c r="DV113" s="824" t="s">
        <v>190</v>
      </c>
      <c r="DW113" s="825"/>
      <c r="DX113" s="825"/>
      <c r="DY113" s="825"/>
      <c r="DZ113" s="826"/>
    </row>
    <row r="114" spans="1:130" s="230" customFormat="1" ht="26.25" customHeight="1" x14ac:dyDescent="0.15">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399</v>
      </c>
      <c r="AB114" s="780"/>
      <c r="AC114" s="780"/>
      <c r="AD114" s="780"/>
      <c r="AE114" s="781"/>
      <c r="AF114" s="782" t="s">
        <v>399</v>
      </c>
      <c r="AG114" s="780"/>
      <c r="AH114" s="780"/>
      <c r="AI114" s="780"/>
      <c r="AJ114" s="781"/>
      <c r="AK114" s="782" t="s">
        <v>190</v>
      </c>
      <c r="AL114" s="780"/>
      <c r="AM114" s="780"/>
      <c r="AN114" s="780"/>
      <c r="AO114" s="781"/>
      <c r="AP114" s="824" t="s">
        <v>190</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426341</v>
      </c>
      <c r="BR114" s="817"/>
      <c r="BS114" s="817"/>
      <c r="BT114" s="817"/>
      <c r="BU114" s="817"/>
      <c r="BV114" s="817">
        <v>377587</v>
      </c>
      <c r="BW114" s="817"/>
      <c r="BX114" s="817"/>
      <c r="BY114" s="817"/>
      <c r="BZ114" s="817"/>
      <c r="CA114" s="817">
        <v>363215</v>
      </c>
      <c r="CB114" s="817"/>
      <c r="CC114" s="817"/>
      <c r="CD114" s="817"/>
      <c r="CE114" s="817"/>
      <c r="CF114" s="875">
        <v>14.4</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190</v>
      </c>
      <c r="DH114" s="780"/>
      <c r="DI114" s="780"/>
      <c r="DJ114" s="780"/>
      <c r="DK114" s="781"/>
      <c r="DL114" s="782" t="s">
        <v>190</v>
      </c>
      <c r="DM114" s="780"/>
      <c r="DN114" s="780"/>
      <c r="DO114" s="780"/>
      <c r="DP114" s="781"/>
      <c r="DQ114" s="782" t="s">
        <v>190</v>
      </c>
      <c r="DR114" s="780"/>
      <c r="DS114" s="780"/>
      <c r="DT114" s="780"/>
      <c r="DU114" s="781"/>
      <c r="DV114" s="824" t="s">
        <v>399</v>
      </c>
      <c r="DW114" s="825"/>
      <c r="DX114" s="825"/>
      <c r="DY114" s="825"/>
      <c r="DZ114" s="826"/>
    </row>
    <row r="115" spans="1:130" s="230" customFormat="1" ht="26.25" customHeight="1" x14ac:dyDescent="0.15">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11362</v>
      </c>
      <c r="AB115" s="919"/>
      <c r="AC115" s="919"/>
      <c r="AD115" s="919"/>
      <c r="AE115" s="920"/>
      <c r="AF115" s="921">
        <v>11193</v>
      </c>
      <c r="AG115" s="919"/>
      <c r="AH115" s="919"/>
      <c r="AI115" s="919"/>
      <c r="AJ115" s="920"/>
      <c r="AK115" s="921">
        <v>11025</v>
      </c>
      <c r="AL115" s="919"/>
      <c r="AM115" s="919"/>
      <c r="AN115" s="919"/>
      <c r="AO115" s="920"/>
      <c r="AP115" s="922">
        <v>0.4</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399</v>
      </c>
      <c r="BR115" s="817"/>
      <c r="BS115" s="817"/>
      <c r="BT115" s="817"/>
      <c r="BU115" s="817"/>
      <c r="BV115" s="817" t="s">
        <v>399</v>
      </c>
      <c r="BW115" s="817"/>
      <c r="BX115" s="817"/>
      <c r="BY115" s="817"/>
      <c r="BZ115" s="817"/>
      <c r="CA115" s="817" t="s">
        <v>190</v>
      </c>
      <c r="CB115" s="817"/>
      <c r="CC115" s="817"/>
      <c r="CD115" s="817"/>
      <c r="CE115" s="817"/>
      <c r="CF115" s="875" t="s">
        <v>190</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399</v>
      </c>
      <c r="DH115" s="780"/>
      <c r="DI115" s="780"/>
      <c r="DJ115" s="780"/>
      <c r="DK115" s="781"/>
      <c r="DL115" s="782" t="s">
        <v>399</v>
      </c>
      <c r="DM115" s="780"/>
      <c r="DN115" s="780"/>
      <c r="DO115" s="780"/>
      <c r="DP115" s="781"/>
      <c r="DQ115" s="782" t="s">
        <v>190</v>
      </c>
      <c r="DR115" s="780"/>
      <c r="DS115" s="780"/>
      <c r="DT115" s="780"/>
      <c r="DU115" s="781"/>
      <c r="DV115" s="824" t="s">
        <v>190</v>
      </c>
      <c r="DW115" s="825"/>
      <c r="DX115" s="825"/>
      <c r="DY115" s="825"/>
      <c r="DZ115" s="826"/>
    </row>
    <row r="116" spans="1:130" s="230" customFormat="1" ht="26.25" customHeight="1" x14ac:dyDescent="0.15">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399</v>
      </c>
      <c r="AB116" s="780"/>
      <c r="AC116" s="780"/>
      <c r="AD116" s="780"/>
      <c r="AE116" s="781"/>
      <c r="AF116" s="782" t="s">
        <v>445</v>
      </c>
      <c r="AG116" s="780"/>
      <c r="AH116" s="780"/>
      <c r="AI116" s="780"/>
      <c r="AJ116" s="781"/>
      <c r="AK116" s="782" t="s">
        <v>190</v>
      </c>
      <c r="AL116" s="780"/>
      <c r="AM116" s="780"/>
      <c r="AN116" s="780"/>
      <c r="AO116" s="781"/>
      <c r="AP116" s="824" t="s">
        <v>399</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190</v>
      </c>
      <c r="BR116" s="817"/>
      <c r="BS116" s="817"/>
      <c r="BT116" s="817"/>
      <c r="BU116" s="817"/>
      <c r="BV116" s="817" t="s">
        <v>399</v>
      </c>
      <c r="BW116" s="817"/>
      <c r="BX116" s="817"/>
      <c r="BY116" s="817"/>
      <c r="BZ116" s="817"/>
      <c r="CA116" s="817" t="s">
        <v>190</v>
      </c>
      <c r="CB116" s="817"/>
      <c r="CC116" s="817"/>
      <c r="CD116" s="817"/>
      <c r="CE116" s="817"/>
      <c r="CF116" s="875" t="s">
        <v>190</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42080</v>
      </c>
      <c r="DH116" s="780"/>
      <c r="DI116" s="780"/>
      <c r="DJ116" s="780"/>
      <c r="DK116" s="781"/>
      <c r="DL116" s="782">
        <v>31560</v>
      </c>
      <c r="DM116" s="780"/>
      <c r="DN116" s="780"/>
      <c r="DO116" s="780"/>
      <c r="DP116" s="781"/>
      <c r="DQ116" s="782">
        <v>21040</v>
      </c>
      <c r="DR116" s="780"/>
      <c r="DS116" s="780"/>
      <c r="DT116" s="780"/>
      <c r="DU116" s="781"/>
      <c r="DV116" s="824">
        <v>0.8</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807622</v>
      </c>
      <c r="AB117" s="903"/>
      <c r="AC117" s="903"/>
      <c r="AD117" s="903"/>
      <c r="AE117" s="904"/>
      <c r="AF117" s="905">
        <v>807757</v>
      </c>
      <c r="AG117" s="903"/>
      <c r="AH117" s="903"/>
      <c r="AI117" s="903"/>
      <c r="AJ117" s="904"/>
      <c r="AK117" s="905">
        <v>784776</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190</v>
      </c>
      <c r="BW117" s="817"/>
      <c r="BX117" s="817"/>
      <c r="BY117" s="817"/>
      <c r="BZ117" s="817"/>
      <c r="CA117" s="817" t="s">
        <v>399</v>
      </c>
      <c r="CB117" s="817"/>
      <c r="CC117" s="817"/>
      <c r="CD117" s="817"/>
      <c r="CE117" s="817"/>
      <c r="CF117" s="875" t="s">
        <v>399</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190</v>
      </c>
      <c r="DH117" s="780"/>
      <c r="DI117" s="780"/>
      <c r="DJ117" s="780"/>
      <c r="DK117" s="781"/>
      <c r="DL117" s="782" t="s">
        <v>190</v>
      </c>
      <c r="DM117" s="780"/>
      <c r="DN117" s="780"/>
      <c r="DO117" s="780"/>
      <c r="DP117" s="781"/>
      <c r="DQ117" s="782" t="s">
        <v>190</v>
      </c>
      <c r="DR117" s="780"/>
      <c r="DS117" s="780"/>
      <c r="DT117" s="780"/>
      <c r="DU117" s="781"/>
      <c r="DV117" s="824" t="s">
        <v>190</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312</v>
      </c>
      <c r="AL118" s="896"/>
      <c r="AM118" s="896"/>
      <c r="AN118" s="896"/>
      <c r="AO118" s="897"/>
      <c r="AP118" s="899" t="s">
        <v>434</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399</v>
      </c>
      <c r="BR118" s="845"/>
      <c r="BS118" s="845"/>
      <c r="BT118" s="845"/>
      <c r="BU118" s="845"/>
      <c r="BV118" s="845" t="s">
        <v>399</v>
      </c>
      <c r="BW118" s="845"/>
      <c r="BX118" s="845"/>
      <c r="BY118" s="845"/>
      <c r="BZ118" s="845"/>
      <c r="CA118" s="845" t="s">
        <v>399</v>
      </c>
      <c r="CB118" s="845"/>
      <c r="CC118" s="845"/>
      <c r="CD118" s="845"/>
      <c r="CE118" s="845"/>
      <c r="CF118" s="875" t="s">
        <v>399</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190</v>
      </c>
      <c r="DH118" s="780"/>
      <c r="DI118" s="780"/>
      <c r="DJ118" s="780"/>
      <c r="DK118" s="781"/>
      <c r="DL118" s="782" t="s">
        <v>399</v>
      </c>
      <c r="DM118" s="780"/>
      <c r="DN118" s="780"/>
      <c r="DO118" s="780"/>
      <c r="DP118" s="781"/>
      <c r="DQ118" s="782" t="s">
        <v>399</v>
      </c>
      <c r="DR118" s="780"/>
      <c r="DS118" s="780"/>
      <c r="DT118" s="780"/>
      <c r="DU118" s="781"/>
      <c r="DV118" s="824" t="s">
        <v>399</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190</v>
      </c>
      <c r="AB119" s="889"/>
      <c r="AC119" s="889"/>
      <c r="AD119" s="889"/>
      <c r="AE119" s="890"/>
      <c r="AF119" s="891" t="s">
        <v>190</v>
      </c>
      <c r="AG119" s="889"/>
      <c r="AH119" s="889"/>
      <c r="AI119" s="889"/>
      <c r="AJ119" s="890"/>
      <c r="AK119" s="891" t="s">
        <v>190</v>
      </c>
      <c r="AL119" s="889"/>
      <c r="AM119" s="889"/>
      <c r="AN119" s="889"/>
      <c r="AO119" s="890"/>
      <c r="AP119" s="892" t="s">
        <v>190</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465</v>
      </c>
      <c r="BP119" s="878"/>
      <c r="BQ119" s="879">
        <v>8255974</v>
      </c>
      <c r="BR119" s="845"/>
      <c r="BS119" s="845"/>
      <c r="BT119" s="845"/>
      <c r="BU119" s="845"/>
      <c r="BV119" s="845">
        <v>7911203</v>
      </c>
      <c r="BW119" s="845"/>
      <c r="BX119" s="845"/>
      <c r="BY119" s="845"/>
      <c r="BZ119" s="845"/>
      <c r="CA119" s="845">
        <v>7382202</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190</v>
      </c>
      <c r="DH119" s="764"/>
      <c r="DI119" s="764"/>
      <c r="DJ119" s="764"/>
      <c r="DK119" s="765"/>
      <c r="DL119" s="766" t="s">
        <v>190</v>
      </c>
      <c r="DM119" s="764"/>
      <c r="DN119" s="764"/>
      <c r="DO119" s="764"/>
      <c r="DP119" s="765"/>
      <c r="DQ119" s="766" t="s">
        <v>190</v>
      </c>
      <c r="DR119" s="764"/>
      <c r="DS119" s="764"/>
      <c r="DT119" s="764"/>
      <c r="DU119" s="765"/>
      <c r="DV119" s="848" t="s">
        <v>399</v>
      </c>
      <c r="DW119" s="849"/>
      <c r="DX119" s="849"/>
      <c r="DY119" s="849"/>
      <c r="DZ119" s="850"/>
    </row>
    <row r="120" spans="1:130" s="230" customFormat="1" ht="26.25" customHeight="1" x14ac:dyDescent="0.15">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399</v>
      </c>
      <c r="AB120" s="780"/>
      <c r="AC120" s="780"/>
      <c r="AD120" s="780"/>
      <c r="AE120" s="781"/>
      <c r="AF120" s="782" t="s">
        <v>190</v>
      </c>
      <c r="AG120" s="780"/>
      <c r="AH120" s="780"/>
      <c r="AI120" s="780"/>
      <c r="AJ120" s="781"/>
      <c r="AK120" s="782" t="s">
        <v>190</v>
      </c>
      <c r="AL120" s="780"/>
      <c r="AM120" s="780"/>
      <c r="AN120" s="780"/>
      <c r="AO120" s="781"/>
      <c r="AP120" s="824" t="s">
        <v>190</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2114160</v>
      </c>
      <c r="BR120" s="842"/>
      <c r="BS120" s="842"/>
      <c r="BT120" s="842"/>
      <c r="BU120" s="842"/>
      <c r="BV120" s="842">
        <v>2418263</v>
      </c>
      <c r="BW120" s="842"/>
      <c r="BX120" s="842"/>
      <c r="BY120" s="842"/>
      <c r="BZ120" s="842"/>
      <c r="CA120" s="842">
        <v>2623735</v>
      </c>
      <c r="CB120" s="842"/>
      <c r="CC120" s="842"/>
      <c r="CD120" s="842"/>
      <c r="CE120" s="842"/>
      <c r="CF120" s="866">
        <v>103.7</v>
      </c>
      <c r="CG120" s="867"/>
      <c r="CH120" s="867"/>
      <c r="CI120" s="867"/>
      <c r="CJ120" s="867"/>
      <c r="CK120" s="868" t="s">
        <v>469</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1479489</v>
      </c>
      <c r="DH120" s="842"/>
      <c r="DI120" s="842"/>
      <c r="DJ120" s="842"/>
      <c r="DK120" s="842"/>
      <c r="DL120" s="842">
        <v>1440169</v>
      </c>
      <c r="DM120" s="842"/>
      <c r="DN120" s="842"/>
      <c r="DO120" s="842"/>
      <c r="DP120" s="842"/>
      <c r="DQ120" s="842">
        <v>1414683</v>
      </c>
      <c r="DR120" s="842"/>
      <c r="DS120" s="842"/>
      <c r="DT120" s="842"/>
      <c r="DU120" s="842"/>
      <c r="DV120" s="843">
        <v>55.9</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190</v>
      </c>
      <c r="AB121" s="780"/>
      <c r="AC121" s="780"/>
      <c r="AD121" s="780"/>
      <c r="AE121" s="781"/>
      <c r="AF121" s="782" t="s">
        <v>399</v>
      </c>
      <c r="AG121" s="780"/>
      <c r="AH121" s="780"/>
      <c r="AI121" s="780"/>
      <c r="AJ121" s="781"/>
      <c r="AK121" s="782" t="s">
        <v>399</v>
      </c>
      <c r="AL121" s="780"/>
      <c r="AM121" s="780"/>
      <c r="AN121" s="780"/>
      <c r="AO121" s="781"/>
      <c r="AP121" s="824" t="s">
        <v>399</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12875</v>
      </c>
      <c r="BR121" s="817"/>
      <c r="BS121" s="817"/>
      <c r="BT121" s="817"/>
      <c r="BU121" s="817"/>
      <c r="BV121" s="817">
        <v>9082</v>
      </c>
      <c r="BW121" s="817"/>
      <c r="BX121" s="817"/>
      <c r="BY121" s="817"/>
      <c r="BZ121" s="817"/>
      <c r="CA121" s="817">
        <v>5227</v>
      </c>
      <c r="CB121" s="817"/>
      <c r="CC121" s="817"/>
      <c r="CD121" s="817"/>
      <c r="CE121" s="817"/>
      <c r="CF121" s="875">
        <v>0.2</v>
      </c>
      <c r="CG121" s="876"/>
      <c r="CH121" s="876"/>
      <c r="CI121" s="876"/>
      <c r="CJ121" s="876"/>
      <c r="CK121" s="869"/>
      <c r="CL121" s="855"/>
      <c r="CM121" s="855"/>
      <c r="CN121" s="855"/>
      <c r="CO121" s="856"/>
      <c r="CP121" s="835" t="s">
        <v>414</v>
      </c>
      <c r="CQ121" s="836"/>
      <c r="CR121" s="836"/>
      <c r="CS121" s="836"/>
      <c r="CT121" s="836"/>
      <c r="CU121" s="836"/>
      <c r="CV121" s="836"/>
      <c r="CW121" s="836"/>
      <c r="CX121" s="836"/>
      <c r="CY121" s="836"/>
      <c r="CZ121" s="836"/>
      <c r="DA121" s="836"/>
      <c r="DB121" s="836"/>
      <c r="DC121" s="836"/>
      <c r="DD121" s="836"/>
      <c r="DE121" s="836"/>
      <c r="DF121" s="837"/>
      <c r="DG121" s="816">
        <v>1535366</v>
      </c>
      <c r="DH121" s="817"/>
      <c r="DI121" s="817"/>
      <c r="DJ121" s="817"/>
      <c r="DK121" s="817"/>
      <c r="DL121" s="817">
        <v>1488564</v>
      </c>
      <c r="DM121" s="817"/>
      <c r="DN121" s="817"/>
      <c r="DO121" s="817"/>
      <c r="DP121" s="817"/>
      <c r="DQ121" s="817">
        <v>1412949</v>
      </c>
      <c r="DR121" s="817"/>
      <c r="DS121" s="817"/>
      <c r="DT121" s="817"/>
      <c r="DU121" s="817"/>
      <c r="DV121" s="794">
        <v>55.8</v>
      </c>
      <c r="DW121" s="794"/>
      <c r="DX121" s="794"/>
      <c r="DY121" s="794"/>
      <c r="DZ121" s="795"/>
    </row>
    <row r="122" spans="1:130" s="230" customFormat="1" ht="26.25" customHeight="1" x14ac:dyDescent="0.15">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399</v>
      </c>
      <c r="AB122" s="780"/>
      <c r="AC122" s="780"/>
      <c r="AD122" s="780"/>
      <c r="AE122" s="781"/>
      <c r="AF122" s="782" t="s">
        <v>190</v>
      </c>
      <c r="AG122" s="780"/>
      <c r="AH122" s="780"/>
      <c r="AI122" s="780"/>
      <c r="AJ122" s="781"/>
      <c r="AK122" s="782" t="s">
        <v>190</v>
      </c>
      <c r="AL122" s="780"/>
      <c r="AM122" s="780"/>
      <c r="AN122" s="780"/>
      <c r="AO122" s="781"/>
      <c r="AP122" s="824" t="s">
        <v>399</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4252748</v>
      </c>
      <c r="BR122" s="845"/>
      <c r="BS122" s="845"/>
      <c r="BT122" s="845"/>
      <c r="BU122" s="845"/>
      <c r="BV122" s="845">
        <v>3952670</v>
      </c>
      <c r="BW122" s="845"/>
      <c r="BX122" s="845"/>
      <c r="BY122" s="845"/>
      <c r="BZ122" s="845"/>
      <c r="CA122" s="845">
        <v>3765826</v>
      </c>
      <c r="CB122" s="845"/>
      <c r="CC122" s="845"/>
      <c r="CD122" s="845"/>
      <c r="CE122" s="845"/>
      <c r="CF122" s="846">
        <v>148.80000000000001</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11362</v>
      </c>
      <c r="AB123" s="780"/>
      <c r="AC123" s="780"/>
      <c r="AD123" s="780"/>
      <c r="AE123" s="781"/>
      <c r="AF123" s="782">
        <v>11193</v>
      </c>
      <c r="AG123" s="780"/>
      <c r="AH123" s="780"/>
      <c r="AI123" s="780"/>
      <c r="AJ123" s="781"/>
      <c r="AK123" s="782">
        <v>11025</v>
      </c>
      <c r="AL123" s="780"/>
      <c r="AM123" s="780"/>
      <c r="AN123" s="780"/>
      <c r="AO123" s="781"/>
      <c r="AP123" s="824">
        <v>0.4</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473</v>
      </c>
      <c r="BP123" s="878"/>
      <c r="BQ123" s="832">
        <v>6379783</v>
      </c>
      <c r="BR123" s="833"/>
      <c r="BS123" s="833"/>
      <c r="BT123" s="833"/>
      <c r="BU123" s="833"/>
      <c r="BV123" s="833">
        <v>6380015</v>
      </c>
      <c r="BW123" s="833"/>
      <c r="BX123" s="833"/>
      <c r="BY123" s="833"/>
      <c r="BZ123" s="833"/>
      <c r="CA123" s="833">
        <v>6394788</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190</v>
      </c>
      <c r="AB124" s="780"/>
      <c r="AC124" s="780"/>
      <c r="AD124" s="780"/>
      <c r="AE124" s="781"/>
      <c r="AF124" s="782" t="s">
        <v>190</v>
      </c>
      <c r="AG124" s="780"/>
      <c r="AH124" s="780"/>
      <c r="AI124" s="780"/>
      <c r="AJ124" s="781"/>
      <c r="AK124" s="782" t="s">
        <v>399</v>
      </c>
      <c r="AL124" s="780"/>
      <c r="AM124" s="780"/>
      <c r="AN124" s="780"/>
      <c r="AO124" s="781"/>
      <c r="AP124" s="824" t="s">
        <v>190</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82</v>
      </c>
      <c r="BR124" s="831"/>
      <c r="BS124" s="831"/>
      <c r="BT124" s="831"/>
      <c r="BU124" s="831"/>
      <c r="BV124" s="831">
        <v>60.1</v>
      </c>
      <c r="BW124" s="831"/>
      <c r="BX124" s="831"/>
      <c r="BY124" s="831"/>
      <c r="BZ124" s="831"/>
      <c r="CA124" s="831">
        <v>39</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399</v>
      </c>
      <c r="DH124" s="764"/>
      <c r="DI124" s="764"/>
      <c r="DJ124" s="764"/>
      <c r="DK124" s="765"/>
      <c r="DL124" s="766" t="s">
        <v>190</v>
      </c>
      <c r="DM124" s="764"/>
      <c r="DN124" s="764"/>
      <c r="DO124" s="764"/>
      <c r="DP124" s="765"/>
      <c r="DQ124" s="766" t="s">
        <v>190</v>
      </c>
      <c r="DR124" s="764"/>
      <c r="DS124" s="764"/>
      <c r="DT124" s="764"/>
      <c r="DU124" s="765"/>
      <c r="DV124" s="848" t="s">
        <v>190</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190</v>
      </c>
      <c r="AG125" s="780"/>
      <c r="AH125" s="780"/>
      <c r="AI125" s="780"/>
      <c r="AJ125" s="781"/>
      <c r="AK125" s="782" t="s">
        <v>190</v>
      </c>
      <c r="AL125" s="780"/>
      <c r="AM125" s="780"/>
      <c r="AN125" s="780"/>
      <c r="AO125" s="781"/>
      <c r="AP125" s="824" t="s">
        <v>190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190</v>
      </c>
      <c r="DH125" s="842"/>
      <c r="DI125" s="842"/>
      <c r="DJ125" s="842"/>
      <c r="DK125" s="842"/>
      <c r="DL125" s="842" t="s">
        <v>399</v>
      </c>
      <c r="DM125" s="842"/>
      <c r="DN125" s="842"/>
      <c r="DO125" s="842"/>
      <c r="DP125" s="842"/>
      <c r="DQ125" s="842" t="s">
        <v>190</v>
      </c>
      <c r="DR125" s="842"/>
      <c r="DS125" s="842"/>
      <c r="DT125" s="842"/>
      <c r="DU125" s="842"/>
      <c r="DV125" s="843" t="s">
        <v>190</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399</v>
      </c>
      <c r="AB126" s="780"/>
      <c r="AC126" s="780"/>
      <c r="AD126" s="780"/>
      <c r="AE126" s="781"/>
      <c r="AF126" s="782" t="s">
        <v>445</v>
      </c>
      <c r="AG126" s="780"/>
      <c r="AH126" s="780"/>
      <c r="AI126" s="780"/>
      <c r="AJ126" s="781"/>
      <c r="AK126" s="782" t="s">
        <v>190</v>
      </c>
      <c r="AL126" s="780"/>
      <c r="AM126" s="780"/>
      <c r="AN126" s="780"/>
      <c r="AO126" s="781"/>
      <c r="AP126" s="824" t="s">
        <v>190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190</v>
      </c>
      <c r="DH126" s="817"/>
      <c r="DI126" s="817"/>
      <c r="DJ126" s="817"/>
      <c r="DK126" s="817"/>
      <c r="DL126" s="817" t="s">
        <v>399</v>
      </c>
      <c r="DM126" s="817"/>
      <c r="DN126" s="817"/>
      <c r="DO126" s="817"/>
      <c r="DP126" s="817"/>
      <c r="DQ126" s="817" t="s">
        <v>190</v>
      </c>
      <c r="DR126" s="817"/>
      <c r="DS126" s="817"/>
      <c r="DT126" s="817"/>
      <c r="DU126" s="817"/>
      <c r="DV126" s="794" t="s">
        <v>190</v>
      </c>
      <c r="DW126" s="794"/>
      <c r="DX126" s="794"/>
      <c r="DY126" s="794"/>
      <c r="DZ126" s="795"/>
    </row>
    <row r="127" spans="1:130" s="230" customFormat="1" ht="26.25" customHeight="1" x14ac:dyDescent="0.15">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399</v>
      </c>
      <c r="AB127" s="780"/>
      <c r="AC127" s="780"/>
      <c r="AD127" s="780"/>
      <c r="AE127" s="781"/>
      <c r="AF127" s="782" t="s">
        <v>190</v>
      </c>
      <c r="AG127" s="780"/>
      <c r="AH127" s="780"/>
      <c r="AI127" s="780"/>
      <c r="AJ127" s="781"/>
      <c r="AK127" s="782" t="s">
        <v>190</v>
      </c>
      <c r="AL127" s="780"/>
      <c r="AM127" s="780"/>
      <c r="AN127" s="780"/>
      <c r="AO127" s="781"/>
      <c r="AP127" s="824" t="s">
        <v>190</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190</v>
      </c>
      <c r="DH127" s="817"/>
      <c r="DI127" s="817"/>
      <c r="DJ127" s="817"/>
      <c r="DK127" s="817"/>
      <c r="DL127" s="817" t="s">
        <v>190</v>
      </c>
      <c r="DM127" s="817"/>
      <c r="DN127" s="817"/>
      <c r="DO127" s="817"/>
      <c r="DP127" s="817"/>
      <c r="DQ127" s="817" t="s">
        <v>190</v>
      </c>
      <c r="DR127" s="817"/>
      <c r="DS127" s="817"/>
      <c r="DT127" s="817"/>
      <c r="DU127" s="817"/>
      <c r="DV127" s="794" t="s">
        <v>190</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3988</v>
      </c>
      <c r="AB128" s="801"/>
      <c r="AC128" s="801"/>
      <c r="AD128" s="801"/>
      <c r="AE128" s="802"/>
      <c r="AF128" s="803">
        <v>3988</v>
      </c>
      <c r="AG128" s="801"/>
      <c r="AH128" s="801"/>
      <c r="AI128" s="801"/>
      <c r="AJ128" s="802"/>
      <c r="AK128" s="803">
        <v>3988</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190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190</v>
      </c>
      <c r="DH128" s="791"/>
      <c r="DI128" s="791"/>
      <c r="DJ128" s="791"/>
      <c r="DK128" s="791"/>
      <c r="DL128" s="791" t="s">
        <v>190</v>
      </c>
      <c r="DM128" s="791"/>
      <c r="DN128" s="791"/>
      <c r="DO128" s="791"/>
      <c r="DP128" s="791"/>
      <c r="DQ128" s="791" t="s">
        <v>190</v>
      </c>
      <c r="DR128" s="791"/>
      <c r="DS128" s="791"/>
      <c r="DT128" s="791"/>
      <c r="DU128" s="791"/>
      <c r="DV128" s="792" t="s">
        <v>190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2720067</v>
      </c>
      <c r="AB129" s="780"/>
      <c r="AC129" s="780"/>
      <c r="AD129" s="780"/>
      <c r="AE129" s="781"/>
      <c r="AF129" s="782">
        <v>2996484</v>
      </c>
      <c r="AG129" s="780"/>
      <c r="AH129" s="780"/>
      <c r="AI129" s="780"/>
      <c r="AJ129" s="781"/>
      <c r="AK129" s="782">
        <v>2976608</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190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433008</v>
      </c>
      <c r="AB130" s="780"/>
      <c r="AC130" s="780"/>
      <c r="AD130" s="780"/>
      <c r="AE130" s="781"/>
      <c r="AF130" s="782">
        <v>452528</v>
      </c>
      <c r="AG130" s="780"/>
      <c r="AH130" s="780"/>
      <c r="AI130" s="780"/>
      <c r="AJ130" s="781"/>
      <c r="AK130" s="782">
        <v>445621</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14.4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2287059</v>
      </c>
      <c r="AB131" s="764"/>
      <c r="AC131" s="764"/>
      <c r="AD131" s="764"/>
      <c r="AE131" s="765"/>
      <c r="AF131" s="766">
        <v>2543956</v>
      </c>
      <c r="AG131" s="764"/>
      <c r="AH131" s="764"/>
      <c r="AI131" s="764"/>
      <c r="AJ131" s="765"/>
      <c r="AK131" s="766">
        <v>2530987</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v>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16.205353689999999</v>
      </c>
      <c r="AB132" s="745"/>
      <c r="AC132" s="745"/>
      <c r="AD132" s="745"/>
      <c r="AE132" s="746"/>
      <c r="AF132" s="747">
        <v>13.806881880000001</v>
      </c>
      <c r="AG132" s="745"/>
      <c r="AH132" s="745"/>
      <c r="AI132" s="745"/>
      <c r="AJ132" s="746"/>
      <c r="AK132" s="747">
        <v>13.24254135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16</v>
      </c>
      <c r="AB133" s="724"/>
      <c r="AC133" s="724"/>
      <c r="AD133" s="724"/>
      <c r="AE133" s="725"/>
      <c r="AF133" s="723">
        <v>15.3</v>
      </c>
      <c r="AG133" s="724"/>
      <c r="AH133" s="724"/>
      <c r="AI133" s="724"/>
      <c r="AJ133" s="725"/>
      <c r="AK133" s="723">
        <v>14.4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K/0YPNJrtkX3+b4KbGDqf4pfGp5w7HqMpGDzBLQkIi+Es7vLI/mmzFGkfWyWZQYSvxDGdMmIGOmo7WZZiVBWQ==" saltValue="NV/O+N8AAEN3ZQfhouS5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5t5ClPklUZyhqJ1xqeDTg3Z895aKpbg3djyew4wwOeiWQICc1/HrVGlu91/ztpAi1Kfb2xyI83U8dx9SkVg2w==" saltValue="t6v0m2QEM5Jq5UB1dFGem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CgpzAMZ+2bEsBYsD9xY+9Atb/42CcfH5tVpaG1/ySdXNw20tzXXhATaDyEtTVLnmE3oK6eBz6UfcTOcp/+06g==" saltValue="UH+61mO5DzaKdwlAYDnR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507</v>
      </c>
      <c r="AL9" s="1131"/>
      <c r="AM9" s="1131"/>
      <c r="AN9" s="1132"/>
      <c r="AO9" s="281">
        <v>680520</v>
      </c>
      <c r="AP9" s="281">
        <v>145162</v>
      </c>
      <c r="AQ9" s="282">
        <v>255467</v>
      </c>
      <c r="AR9" s="283">
        <v>-43.2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508</v>
      </c>
      <c r="AL10" s="1131"/>
      <c r="AM10" s="1131"/>
      <c r="AN10" s="1132"/>
      <c r="AO10" s="284">
        <v>139306</v>
      </c>
      <c r="AP10" s="284">
        <v>29715</v>
      </c>
      <c r="AQ10" s="285">
        <v>29275</v>
      </c>
      <c r="AR10" s="286">
        <v>1.5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509</v>
      </c>
      <c r="AL11" s="1131"/>
      <c r="AM11" s="1131"/>
      <c r="AN11" s="1132"/>
      <c r="AO11" s="284" t="s">
        <v>510</v>
      </c>
      <c r="AP11" s="284" t="s">
        <v>510</v>
      </c>
      <c r="AQ11" s="285">
        <v>3959</v>
      </c>
      <c r="AR11" s="286" t="s">
        <v>510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510</v>
      </c>
      <c r="AP12" s="284" t="s">
        <v>510</v>
      </c>
      <c r="AQ12" s="285" t="s">
        <v>510</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512</v>
      </c>
      <c r="AL13" s="1131"/>
      <c r="AM13" s="1131"/>
      <c r="AN13" s="1132"/>
      <c r="AO13" s="284">
        <v>19353</v>
      </c>
      <c r="AP13" s="284">
        <v>4128</v>
      </c>
      <c r="AQ13" s="285">
        <v>9349</v>
      </c>
      <c r="AR13" s="286">
        <v>-55.8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513</v>
      </c>
      <c r="AL14" s="1131"/>
      <c r="AM14" s="1131"/>
      <c r="AN14" s="1132"/>
      <c r="AO14" s="284">
        <v>11017</v>
      </c>
      <c r="AP14" s="284">
        <v>2350</v>
      </c>
      <c r="AQ14" s="285">
        <v>4659</v>
      </c>
      <c r="AR14" s="286">
        <v>-49.6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514</v>
      </c>
      <c r="AL15" s="1134"/>
      <c r="AM15" s="1134"/>
      <c r="AN15" s="1135"/>
      <c r="AO15" s="284">
        <v>-23805</v>
      </c>
      <c r="AP15" s="284">
        <v>-5078</v>
      </c>
      <c r="AQ15" s="285">
        <v>-18111</v>
      </c>
      <c r="AR15" s="286">
        <v>-72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826391</v>
      </c>
      <c r="AP16" s="284">
        <v>176278</v>
      </c>
      <c r="AQ16" s="285">
        <v>284598</v>
      </c>
      <c r="AR16" s="286">
        <v>-38.1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519</v>
      </c>
      <c r="AL21" s="1137"/>
      <c r="AM21" s="1137"/>
      <c r="AN21" s="1138"/>
      <c r="AO21" s="297">
        <v>14.93</v>
      </c>
      <c r="AP21" s="298">
        <v>25.07</v>
      </c>
      <c r="AQ21" s="299">
        <v>-10.14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520</v>
      </c>
      <c r="AL22" s="1137"/>
      <c r="AM22" s="1137"/>
      <c r="AN22" s="1138"/>
      <c r="AO22" s="302">
        <v>93.4</v>
      </c>
      <c r="AP22" s="303">
        <v>94.5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524</v>
      </c>
      <c r="AL32" s="1121"/>
      <c r="AM32" s="1121"/>
      <c r="AN32" s="1122"/>
      <c r="AO32" s="312">
        <v>549758</v>
      </c>
      <c r="AP32" s="312">
        <v>117269</v>
      </c>
      <c r="AQ32" s="313">
        <v>156764</v>
      </c>
      <c r="AR32" s="314">
        <v>-25.2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525</v>
      </c>
      <c r="AL33" s="1121"/>
      <c r="AM33" s="1121"/>
      <c r="AN33" s="112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526</v>
      </c>
      <c r="AL34" s="1121"/>
      <c r="AM34" s="1121"/>
      <c r="AN34" s="1122"/>
      <c r="AO34" s="312" t="s">
        <v>510</v>
      </c>
      <c r="AP34" s="312" t="s">
        <v>510</v>
      </c>
      <c r="AQ34" s="313" t="s">
        <v>510</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527</v>
      </c>
      <c r="AL35" s="1121"/>
      <c r="AM35" s="1121"/>
      <c r="AN35" s="1122"/>
      <c r="AO35" s="312">
        <v>223993</v>
      </c>
      <c r="AP35" s="312">
        <v>47780</v>
      </c>
      <c r="AQ35" s="313">
        <v>30923</v>
      </c>
      <c r="AR35" s="314">
        <v>54.5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528</v>
      </c>
      <c r="AL36" s="1121"/>
      <c r="AM36" s="1121"/>
      <c r="AN36" s="1122"/>
      <c r="AO36" s="312" t="s">
        <v>510</v>
      </c>
      <c r="AP36" s="312" t="s">
        <v>510</v>
      </c>
      <c r="AQ36" s="313">
        <v>4657</v>
      </c>
      <c r="AR36" s="314" t="s">
        <v>510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529</v>
      </c>
      <c r="AL37" s="1121"/>
      <c r="AM37" s="1121"/>
      <c r="AN37" s="1122"/>
      <c r="AO37" s="312">
        <v>11025</v>
      </c>
      <c r="AP37" s="312">
        <v>2352</v>
      </c>
      <c r="AQ37" s="313">
        <v>888</v>
      </c>
      <c r="AR37" s="314">
        <v>164.9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530</v>
      </c>
      <c r="AL38" s="1124"/>
      <c r="AM38" s="1124"/>
      <c r="AN38" s="1125"/>
      <c r="AO38" s="315" t="s">
        <v>510</v>
      </c>
      <c r="AP38" s="315" t="s">
        <v>510</v>
      </c>
      <c r="AQ38" s="316">
        <v>21</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531</v>
      </c>
      <c r="AL39" s="1124"/>
      <c r="AM39" s="1124"/>
      <c r="AN39" s="1125"/>
      <c r="AO39" s="312">
        <v>-3988</v>
      </c>
      <c r="AP39" s="312">
        <v>-851</v>
      </c>
      <c r="AQ39" s="313">
        <v>-6724</v>
      </c>
      <c r="AR39" s="314">
        <v>-87.3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532</v>
      </c>
      <c r="AL40" s="1121"/>
      <c r="AM40" s="1121"/>
      <c r="AN40" s="1122"/>
      <c r="AO40" s="312">
        <v>-445621</v>
      </c>
      <c r="AP40" s="312">
        <v>-95056</v>
      </c>
      <c r="AQ40" s="313">
        <v>-136123</v>
      </c>
      <c r="AR40" s="314">
        <v>-30.2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335167</v>
      </c>
      <c r="AP41" s="312">
        <v>71495</v>
      </c>
      <c r="AQ41" s="313">
        <v>50405</v>
      </c>
      <c r="AR41" s="314">
        <v>41.8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502</v>
      </c>
      <c r="AN49" s="1115" t="s">
        <v>536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576242</v>
      </c>
      <c r="AN51" s="334">
        <v>112679</v>
      </c>
      <c r="AO51" s="335">
        <v>-21.5</v>
      </c>
      <c r="AP51" s="336">
        <v>121449</v>
      </c>
      <c r="AQ51" s="337">
        <v>4.5999999999999996</v>
      </c>
      <c r="AR51" s="338">
        <v>-26.1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216217</v>
      </c>
      <c r="AN52" s="342">
        <v>42279</v>
      </c>
      <c r="AO52" s="343">
        <v>-54.7</v>
      </c>
      <c r="AP52" s="344">
        <v>62922</v>
      </c>
      <c r="AQ52" s="345">
        <v>2.2000000000000002</v>
      </c>
      <c r="AR52" s="346">
        <v>-56.9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512935</v>
      </c>
      <c r="AN53" s="334">
        <v>102690</v>
      </c>
      <c r="AO53" s="335">
        <v>-8.9</v>
      </c>
      <c r="AP53" s="336">
        <v>145139</v>
      </c>
      <c r="AQ53" s="337">
        <v>19.5</v>
      </c>
      <c r="AR53" s="338">
        <v>-28.4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365160</v>
      </c>
      <c r="AN54" s="342">
        <v>73105</v>
      </c>
      <c r="AO54" s="343">
        <v>72.900000000000006</v>
      </c>
      <c r="AP54" s="344">
        <v>83762</v>
      </c>
      <c r="AQ54" s="345">
        <v>33.1</v>
      </c>
      <c r="AR54" s="346">
        <v>39.799999999999997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790016</v>
      </c>
      <c r="AN55" s="334">
        <v>161922</v>
      </c>
      <c r="AO55" s="335">
        <v>57.7</v>
      </c>
      <c r="AP55" s="336">
        <v>332350</v>
      </c>
      <c r="AQ55" s="337">
        <v>129</v>
      </c>
      <c r="AR55" s="338">
        <v>-71.3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241769</v>
      </c>
      <c r="AN56" s="342">
        <v>49553</v>
      </c>
      <c r="AO56" s="343">
        <v>-32.200000000000003</v>
      </c>
      <c r="AP56" s="344">
        <v>200453</v>
      </c>
      <c r="AQ56" s="345">
        <v>139.30000000000001</v>
      </c>
      <c r="AR56" s="346">
        <v>-171.5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551916</v>
      </c>
      <c r="AN57" s="334">
        <v>115126</v>
      </c>
      <c r="AO57" s="335">
        <v>-28.9</v>
      </c>
      <c r="AP57" s="336">
        <v>362690</v>
      </c>
      <c r="AQ57" s="337">
        <v>9.1</v>
      </c>
      <c r="AR57" s="338">
        <v>-38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400703</v>
      </c>
      <c r="AN58" s="342">
        <v>83584</v>
      </c>
      <c r="AO58" s="343">
        <v>68.7</v>
      </c>
      <c r="AP58" s="344">
        <v>172580</v>
      </c>
      <c r="AQ58" s="345">
        <v>-13.9</v>
      </c>
      <c r="AR58" s="346">
        <v>82.6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468661</v>
      </c>
      <c r="AN59" s="334">
        <v>99970</v>
      </c>
      <c r="AO59" s="335">
        <v>-13.2</v>
      </c>
      <c r="AP59" s="336">
        <v>296093</v>
      </c>
      <c r="AQ59" s="337">
        <v>-18.399999999999999</v>
      </c>
      <c r="AR59" s="338">
        <v>5.2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253232</v>
      </c>
      <c r="AN60" s="342">
        <v>54017</v>
      </c>
      <c r="AO60" s="343">
        <v>-35.4</v>
      </c>
      <c r="AP60" s="344">
        <v>140545</v>
      </c>
      <c r="AQ60" s="345">
        <v>-18.600000000000001</v>
      </c>
      <c r="AR60" s="346">
        <v>-16.8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579954</v>
      </c>
      <c r="AN61" s="349">
        <v>118477</v>
      </c>
      <c r="AO61" s="350">
        <v>-3</v>
      </c>
      <c r="AP61" s="351">
        <v>251544</v>
      </c>
      <c r="AQ61" s="352">
        <v>28.8</v>
      </c>
      <c r="AR61" s="338">
        <v>-31.8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295416</v>
      </c>
      <c r="AN62" s="342">
        <v>60508</v>
      </c>
      <c r="AO62" s="343">
        <v>3.9</v>
      </c>
      <c r="AP62" s="344">
        <v>132052</v>
      </c>
      <c r="AQ62" s="345">
        <v>28.4</v>
      </c>
      <c r="AR62" s="346">
        <v>-24.5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zYhSrrlnVaqSQcXsTRFbLkcWwwlsTISQXo6mmpTfQo2Yd6R62POxioJjXH5Gbbei32zIiGjKeO5NSZe3LOOGg==" saltValue="6QDbQ9ZXY7d4EzenJdoo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1" spans="125:125" ht="13.5" hidden="1" customHeight="1" x14ac:dyDescent="0.15">
      <c r="DU121" s="259"/>
    </row>
  </sheetData>
  <sheetProtection algorithmName="SHA-512" hashValue="qKO/ap/1UHuT568bKgswGmPAvifvpVXacKUG3H81EaZ4D+cI4SPvPgEpAWFN1GyaI3MjQC3vrfRnZAGho96Ybw==" saltValue="ScKrMp3JhaTFPhlUqk7k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IHDHgjrxdnvkvb6Y/PniLQeVV1jamy66MomQon4tvgmcEKsZTFk10yX/2qrpPy9A7YcNpXrIjNUE9/RFdy9ydg==" saltValue="i1UzUWLJogD55dTUZxzy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38.78</v>
      </c>
      <c r="G47" s="12">
        <v>40.26</v>
      </c>
      <c r="H47" s="12">
        <v>37.31</v>
      </c>
      <c r="I47" s="12">
        <v>33.86</v>
      </c>
      <c r="J47" s="13">
        <v>42.06</v>
      </c>
    </row>
    <row r="48" spans="2:10" ht="57.75" customHeight="1" x14ac:dyDescent="0.15">
      <c r="B48" s="14"/>
      <c r="C48" s="1141" t="s">
        <v>4</v>
      </c>
      <c r="D48" s="1141"/>
      <c r="E48" s="1142"/>
      <c r="F48" s="15">
        <v>3.44</v>
      </c>
      <c r="G48" s="16">
        <v>4.1500000000000004</v>
      </c>
      <c r="H48" s="16">
        <v>4</v>
      </c>
      <c r="I48" s="16">
        <v>3.6</v>
      </c>
      <c r="J48" s="17">
        <v>3.03</v>
      </c>
    </row>
    <row r="49" spans="2:10" ht="57.75" customHeight="1" thickBot="1" x14ac:dyDescent="0.2">
      <c r="B49" s="18"/>
      <c r="C49" s="1143" t="s">
        <v>5</v>
      </c>
      <c r="D49" s="1143"/>
      <c r="E49" s="1144"/>
      <c r="F49" s="19" t="s">
        <v>557</v>
      </c>
      <c r="G49" s="20">
        <v>1.54</v>
      </c>
      <c r="H49" s="20" t="s">
        <v>558</v>
      </c>
      <c r="I49" s="20">
        <v>1.08</v>
      </c>
      <c r="J49" s="21">
        <v>8.61</v>
      </c>
    </row>
    <row r="50" spans="2:10" x14ac:dyDescent="0.15"/>
  </sheetData>
  <sheetProtection algorithmName="SHA-512" hashValue="m7koVlktvoaP5fYj0KFbI/+0tXpQ77/6Blo0UZCABfzu1kgMXcWaURAwwIatsc9C5DkVtNd69mK5yr80kLrjgw==" saltValue="zmQzzxxgHwnyuAHZyw69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幸多朗</cp:lastModifiedBy>
  <cp:lastPrinted>2024-03-19T06:51:13Z</cp:lastPrinted>
  <dcterms:created xsi:type="dcterms:W3CDTF">2024-02-05T00:03:46Z</dcterms:created>
  <dcterms:modified xsi:type="dcterms:W3CDTF">2024-03-22T02:38:44Z</dcterms:modified>
  <cp:category/>
</cp:coreProperties>
</file>