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240322財政状況資料集完成版の確認依頼について\"/>
    </mc:Choice>
  </mc:AlternateContent>
  <bookViews>
    <workbookView xWindow="-120" yWindow="-120" windowWidth="29040" windowHeight="15840" tabRatio="86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BW34" i="10"/>
  <c r="BW35" i="10" s="1"/>
  <c r="BW36" i="10" s="1"/>
  <c r="BW37" i="10" s="1"/>
  <c r="BW38" i="10" s="1"/>
  <c r="BW39" i="10" s="1"/>
  <c r="BW40" i="10" s="1"/>
  <c r="BW41" i="10" s="1"/>
  <c r="C34" i="10"/>
  <c r="U34" i="10" l="1"/>
  <c r="U35" i="10" s="1"/>
  <c r="U36"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<sst xmlns="http://schemas.openxmlformats.org/spreadsheetml/2006/main" count="1116" uniqueCount="589">
  <si>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</si>
  <si>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</si>
  <si>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</si>
  <si>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</si>
  <si>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</si>
  <si>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</si>
  <si>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</si>
  <si>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</si>
  <si>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</si>
  <si>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</si>
  <si>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</si>
  <si>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</si>
  <si>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</si>
  <si>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</si>
  <si>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</si>
  <si>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</si>
  <si>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</si>
  <si>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</si>
  <si>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</si>
  <si>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</si>
  <si>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</si>
  <si>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</si>
  <si>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</si>
  <si>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</si>
  <si>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</si>
  <si>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</si>
  <si>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</si>
  <si>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</si>
  <si>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</si>
  <si>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</si>
  <si>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</si>
  <si>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</si>
  <si>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</si>
  <si>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</si>
  <si>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</si>
  <si>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</si>
  <si>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</si>
  <si>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</si>
  <si>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</si>
  <si>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</si>
  <si>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</si>
  <si>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</si>
  <si>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</si>
  <si>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</si>
  <si>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</si>
  <si>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</si>
  <si>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</si>
  <si>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</si>
  <si>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</si>
  <si>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</si>
  <si>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</si>
  <si>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</si>
  <si>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</si>
  <si>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</si>
  <si>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</si>
  <si>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</si>
  <si>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</si>
  <si>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</si>
  <si>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</si>
  <si>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</si>
  <si>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</si>
  <si>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</si>
  <si>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</si>
  <si>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</si>
  <si>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</si>
  <si>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</si>
  <si>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</si>
  <si>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</si>
  <si>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</si>
  <si>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</si>
  <si>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</si>
  <si>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</si>
  <si>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</si>
  <si>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</si>
  <si>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</si>
  <si>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</si>
  <si>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</si>
  <si>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</si>
  <si>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</si>
  <si>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</si>
  <si>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</si>
  <si>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</si>
  <si>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</si>
  <si>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</si>
  <si>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</si>
  <si>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</si>
  <si>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</si>
  <si>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</si>
  <si>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</si>
  <si>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</si>
  <si>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</si>
  <si>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</si>
  <si>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</si>
  <si>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</si>
  <si>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</si>
  <si>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</si>
  <si>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</si>
  <si>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</si>
  <si>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</si>
  <si>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</si>
  <si>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にかほ市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</si>
  <si>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</si>
  <si>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</si>
  <si>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</si>
  <si>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</si>
  <si>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</si>
  <si>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</si>
  <si>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</si>
  <si>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</si>
  <si>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</si>
  <si>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</si>
  <si>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</si>
  <si>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</si>
  <si>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</si>
  <si>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</si>
  <si>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</si>
  <si>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</si>
  <si>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</si>
  <si>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</si>
  <si>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</si>
  <si>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</si>
  <si>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</si>
  <si>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</si>
  <si>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</si>
  <si>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</si>
  <si>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</si>
  <si>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</si>
  <si>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</si>
  <si>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</si>
  <si>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</si>
  <si>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</si>
  <si>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</si>
  <si>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</si>
  <si>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</si>
  <si>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</si>
  <si>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</si>
  <si>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</si>
  <si>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</si>
  <si>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</si>
  <si>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</si>
  <si>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</si>
  <si>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</si>
  <si>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</si>
  <si>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</si>
  <si>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</si>
  <si>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</si>
  <si>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</si>
  <si>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</si>
  <si>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</si>
  <si>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</si>
  <si>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</si>
  <si>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</si>
  <si>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</si>
  <si>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</si>
  <si>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</si>
  <si>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</si>
  <si>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</si>
  <si>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</si>
  <si>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</si>
  <si>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</si>
  <si>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</si>
  <si>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</si>
  <si>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</si>
  <si>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</si>
  <si>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</si>
  <si>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</si>
  <si>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</si>
  <si>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</si>
  <si>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</si>
  <si>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</si>
  <si>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</si>
  <si>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</si>
  <si>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</si>
  <si>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</si>
  <si>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</si>
  <si>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</si>
  <si>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</si>
  <si>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</si>
  <si>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</si>
  <si>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</si>
  <si>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</si>
  <si>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</si>
  <si>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</si>
  <si>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</si>
  <si>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</si>
  <si>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</si>
  <si>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</si>
  <si>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</si>
  <si>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</si>
  <si>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</si>
  <si>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</si>
  <si>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</si>
  <si>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</si>
  <si>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</si>
  <si>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</si>
  <si>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</si>
  <si>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</si>
  <si>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</si>
  <si>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</si>
  <si>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</si>
  <si>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</si>
  <si>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</si>
  <si>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</si>
  <si>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</si>
  <si>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</si>
  <si>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</si>
  <si>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</si>
  <si>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</si>
  <si>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</si>
  <si>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</si>
  <si>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</si>
  <si>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</si>
  <si>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</si>
  <si>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</si>
  <si>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</si>
  <si>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</si>
  <si>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</si>
  <si>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秋田県にかほ市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</si>
  <si>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</si>
  <si>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</si>
  <si>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</si>
  <si>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</si>
  <si>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</si>
  <si>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</si>
  <si>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</si>
  <si>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</si>
  <si>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</si>
  <si>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</si>
  <si>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</si>
  <si>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</si>
  <si>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</si>
  <si>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</si>
  <si>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</si>
  <si>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</si>
  <si>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</si>
  <si>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</si>
  <si>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</si>
  <si>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</si>
  <si>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</si>
  <si>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</si>
  <si>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</si>
  <si>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</si>
  <si>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</si>
  <si>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</si>
  <si>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</si>
  <si>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</si>
  <si>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</si>
  <si>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</si>
  <si>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</si>
  <si>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</si>
  <si>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</si>
  <si>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</si>
  <si>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</si>
  <si>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</si>
  <si>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</si>
  <si>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</si>
  <si>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</si>
  <si>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</si>
  <si>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</si>
  <si>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</si>
  <si>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</si>
  <si>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</si>
  <si>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</si>
  <si>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</si>
  <si>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</si>
  <si>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</si>
  <si>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</si>
  <si>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</si>
  <si>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</si>
  <si>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</si>
  <si>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</si>
  <si>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</si>
  <si>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</si>
  <si>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</si>
  <si>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</si>
  <si>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</si>
  <si>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</si>
  <si>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</si>
  <si>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</si>
  <si>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</si>
  <si>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</si>
  <si>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</si>
  <si>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</si>
  <si>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</si>
  <si>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</si>
  <si>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</si>
  <si>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</si>
  <si>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</si>
  <si>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</si>
  <si>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</si>
  <si>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</si>
  <si>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</si>
  <si>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</si>
  <si>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</si>
  <si>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</si>
  <si>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</si>
  <si>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</si>
  <si>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</si>
  <si>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</si>
  <si>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</si>
  <si>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</si>
  <si>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</si>
  <si>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</si>
  <si>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</si>
  <si>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</si>
  <si>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</si>
  <si>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</si>
  <si>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</si>
  <si>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</si>
  <si>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</si>
  <si>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</si>
  <si>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</si>
  <si>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</si>
  <si>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</si>
  <si>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</si>
  <si>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</si>
  <si>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</si>
  <si>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</si>
  <si>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</si>
  <si>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</si>
  <si>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</si>
  <si>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</si>
  <si>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</si>
  <si>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</si>
  <si>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</si>
  <si>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</si>
  <si>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</si>
  <si>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</si>
  <si>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</si>
  <si>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</si>
  <si>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</si>
  <si>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</si>
  <si>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</si>
  <si>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</si>
  <si>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</si>
  <si>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</si>
  <si>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</si>
  <si>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</si>
  <si>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</si>
  <si>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</si>
  <si>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</si>
  <si>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</si>
  <si>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</si>
  <si>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</si>
  <si>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</si>
  <si>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</si>
  <si>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</si>
  <si>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</si>
  <si>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</si>
  <si>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</si>
  <si>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</si>
  <si>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</si>
  <si>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</si>
  <si>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</si>
  <si>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</si>
  <si>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</si>
  <si>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</si>
  <si>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</si>
  <si>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</si>
  <si>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</si>
  <si>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</si>
  <si>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</si>
  <si>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</si>
  <si>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</si>
  <si>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</si>
  <si>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</si>
  <si>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</si>
  <si>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</si>
  <si>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</si>
  <si>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</si>
  <si>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秋田県にかほ市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</si>
  <si>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</si>
  <si>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</si>
  <si>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</si>
  <si>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</si>
  <si>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</si>
  <si>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</si>
  <si>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</si>
  <si>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</si>
  <si>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</si>
  <si>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</si>
  <si>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</si>
  <si>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</si>
  <si>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</si>
  <si>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</si>
  <si>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</si>
  <si>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</si>
  <si>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</si>
  <si>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</si>
  <si>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</si>
  <si>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</si>
  <si>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</si>
  <si>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</si>
  <si>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</si>
  <si>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</si>
  <si>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</si>
  <si>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</si>
  <si>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</si>
  <si>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</si>
  <si>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</si>
  <si>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</si>
  <si>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</si>
  <si>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</si>
  <si>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</si>
  <si>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</si>
  <si>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t>
    <phoneticPr fontId="5"/>
  </si>
  <si>
    <t>後期高齢者医療特別会計</t>
    <phoneticPr fontId="5"/>
  </si>
  <si>
    <t>水道事業会計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</si>
  <si>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</si>
  <si>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</si>
  <si>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</si>
  <si>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</si>
  <si>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</si>
  <si>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</si>
  <si>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</si>
  <si>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</si>
  <si>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</si>
  <si>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</si>
  <si>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</si>
  <si>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</si>
  <si>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</si>
  <si>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</si>
  <si>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</si>
  <si>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</si>
  <si>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</si>
  <si>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</si>
  <si>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</si>
  <si>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</si>
  <si>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</si>
  <si>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</si>
  <si>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</si>
  <si>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</si>
  <si>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</si>
  <si>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</si>
  <si>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</si>
  <si>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</si>
  <si>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</si>
  <si>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</si>
  <si>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</si>
  <si>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</si>
  <si>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</si>
  <si>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</si>
  <si>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</si>
  <si>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</si>
  <si>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</si>
  <si>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</si>
  <si>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</si>
  <si>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</si>
  <si>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</si>
  <si>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</si>
  <si>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</si>
  <si>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</si>
  <si>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</si>
  <si>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</si>
  <si>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</si>
  <si>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</si>
  <si>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</si>
  <si>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</si>
  <si>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</si>
  <si>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</si>
  <si>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</si>
  <si>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</si>
  <si>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</si>
  <si>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</si>
  <si>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</si>
  <si>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</si>
  <si>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</si>
  <si>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</si>
  <si>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</si>
  <si>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</si>
  <si>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</si>
  <si>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</si>
  <si>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</si>
  <si>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</si>
  <si>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</si>
  <si>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</si>
  <si>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</si>
  <si>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</si>
  <si>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</si>
  <si>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</si>
  <si>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</si>
  <si>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</si>
  <si>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</si>
  <si>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</si>
  <si>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</si>
  <si>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</si>
  <si>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</si>
  <si>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</si>
  <si>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</si>
  <si>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</si>
  <si>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</si>
  <si>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</si>
  <si>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</si>
  <si>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</si>
  <si>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</si>
  <si>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</si>
  <si>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</si>
  <si>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</si>
  <si>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</si>
  <si>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</si>
  <si>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</si>
  <si>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</si>
  <si>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</si>
  <si>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</si>
  <si>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</si>
  <si>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</si>
  <si>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</si>
  <si>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</si>
  <si>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</si>
  <si>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</si>
  <si>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</si>
  <si>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</si>
  <si>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</si>
  <si>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</si>
  <si>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</si>
  <si>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</si>
  <si>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</si>
  <si>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</si>
  <si>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</si>
  <si>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</si>
  <si>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</si>
  <si>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</si>
  <si>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</si>
  <si>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</si>
  <si>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</si>
  <si>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</si>
  <si>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</si>
  <si>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</si>
  <si>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</si>
  <si>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</si>
  <si>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</si>
  <si>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</si>
  <si>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</si>
  <si>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</si>
  <si>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</si>
  <si>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</si>
  <si>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</si>
  <si>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</si>
  <si>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</si>
  <si>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</si>
  <si>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</si>
  <si>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</si>
  <si>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</si>
  <si>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</si>
  <si>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</si>
  <si>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</si>
  <si>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</si>
  <si>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</si>
  <si>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</si>
  <si>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</si>
  <si>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</si>
  <si>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</si>
  <si>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</si>
  <si>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</si>
  <si>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</si>
  <si>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</si>
  <si>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</si>
  <si>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3.96</t>
  </si>
  <si>
    <t>水道事業会計</t>
  </si>
  <si>
    <t>一般会計</t>
  </si>
  <si>
    <t>国民健康保険事業特別会計事業勘定</t>
  </si>
  <si>
    <t>公共下水道事業特別会計</t>
  </si>
  <si>
    <t>国民健康保険事業特別会計施設勘定</t>
  </si>
  <si>
    <t>農業集落排水事業特別会計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</si>
  <si>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</si>
  <si>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</si>
  <si>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</si>
  <si>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</si>
  <si>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</si>
  <si>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</si>
  <si>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</si>
  <si>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</si>
  <si>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</si>
  <si>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</si>
  <si>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法非適用企業</t>
  </si>
  <si>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3"/>
  </si>
  <si>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3"/>
  </si>
  <si>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3"/>
  </si>
  <si>
    <t>秋田県後期高齢者医療広域連合（一般会計）</t>
    <rPh sb="0" eb="3">
      <t>アキタケン</t>
    </rPh>
    <rPh sb="3" eb="14">
      <t>コウキコウレイシャイリョウコウイキレンゴウ</t>
    </rPh>
    <rPh sb="15" eb="17">
      <t>イッパン</t>
    </rPh>
    <rPh sb="17" eb="19">
      <t>カイケイ</t>
    </rPh>
    <phoneticPr fontId="23"/>
  </si>
  <si>
    <t>秋田県後期高齢者医療広域連合（後期高齢者医療特別会計）</t>
    <rPh sb="0" eb="14">
      <t>アキタケンコウキコウレイシャイリョウコウイキレンゴウ</t>
    </rPh>
    <rPh sb="15" eb="17">
      <t>コウキ</t>
    </rPh>
    <rPh sb="17" eb="20">
      <t>コウレイシャ</t>
    </rPh>
    <rPh sb="20" eb="22">
      <t>イリョウ</t>
    </rPh>
    <rPh sb="22" eb="24">
      <t>トクベツ</t>
    </rPh>
    <rPh sb="24" eb="26">
      <t>カイケイ</t>
    </rPh>
    <phoneticPr fontId="23"/>
  </si>
  <si>
    <t>本荘由利広域市町村圏組合（一般会計）</t>
    <rPh sb="0" eb="2">
      <t>ホンジョウ</t>
    </rPh>
    <rPh sb="2" eb="4">
      <t>ユリ</t>
    </rPh>
    <rPh sb="4" eb="6">
      <t>コウイキ</t>
    </rPh>
    <rPh sb="6" eb="9">
      <t>シチョウソン</t>
    </rPh>
    <rPh sb="9" eb="10">
      <t>ケン</t>
    </rPh>
    <rPh sb="10" eb="12">
      <t>クミアイ</t>
    </rPh>
    <rPh sb="13" eb="15">
      <t>イッパン</t>
    </rPh>
    <rPh sb="15" eb="17">
      <t>カイケイ</t>
    </rPh>
    <phoneticPr fontId="23"/>
  </si>
  <si>
    <t>本荘由利広域市町村圏組合（介護保険特別会計）</t>
    <rPh sb="0" eb="2">
      <t>ホンジョウ</t>
    </rPh>
    <rPh sb="2" eb="4">
      <t>ユリ</t>
    </rPh>
    <rPh sb="4" eb="6">
      <t>コウイキ</t>
    </rPh>
    <rPh sb="6" eb="9">
      <t>シチョウソン</t>
    </rPh>
    <rPh sb="9" eb="10">
      <t>ケン</t>
    </rPh>
    <rPh sb="10" eb="12">
      <t>クミアイ</t>
    </rPh>
    <rPh sb="13" eb="15">
      <t>カイゴ</t>
    </rPh>
    <rPh sb="15" eb="17">
      <t>ホケン</t>
    </rPh>
    <rPh sb="17" eb="19">
      <t>トクベツ</t>
    </rPh>
    <rPh sb="19" eb="21">
      <t>カイケイ</t>
    </rPh>
    <phoneticPr fontId="23"/>
  </si>
  <si>
    <t>本荘由利広域市町村圏組合（特別養護老人ホーム特別会計）</t>
    <rPh sb="0" eb="2">
      <t>ホンジョウ</t>
    </rPh>
    <rPh sb="2" eb="4">
      <t>ユリ</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23"/>
  </si>
  <si>
    <t>にかほ市観光開発</t>
    <rPh sb="3" eb="4">
      <t>シ</t>
    </rPh>
    <rPh sb="4" eb="6">
      <t>カンコウ</t>
    </rPh>
    <rPh sb="6" eb="8">
      <t>カイハツ</t>
    </rPh>
    <phoneticPr fontId="23"/>
  </si>
  <si>
    <t>地域振興基金</t>
    <rPh sb="0" eb="2">
      <t>チイキ</t>
    </rPh>
    <rPh sb="2" eb="4">
      <t>シンコウ</t>
    </rPh>
    <rPh sb="4" eb="6">
      <t>キキン</t>
    </rPh>
    <phoneticPr fontId="5"/>
  </si>
  <si>
    <t>みらい創造基金</t>
    <rPh sb="3" eb="7">
      <t>ソウゾウキキン</t>
    </rPh>
    <phoneticPr fontId="5"/>
  </si>
  <si>
    <t>社会教育施設整備基金</t>
    <rPh sb="0" eb="2">
      <t>シャカイ</t>
    </rPh>
    <rPh sb="2" eb="4">
      <t>キョウイク</t>
    </rPh>
    <rPh sb="4" eb="6">
      <t>シセツ</t>
    </rPh>
    <rPh sb="6" eb="8">
      <t>セイビ</t>
    </rPh>
    <rPh sb="8" eb="10">
      <t>キキン</t>
    </rPh>
    <phoneticPr fontId="5"/>
  </si>
  <si>
    <t>山﨑科学教育振興基金</t>
    <rPh sb="0" eb="2">
      <t>ヤマザキ</t>
    </rPh>
    <rPh sb="2" eb="4">
      <t>カガク</t>
    </rPh>
    <rPh sb="4" eb="6">
      <t>キョウイク</t>
    </rPh>
    <rPh sb="6" eb="8">
      <t>シンコウ</t>
    </rPh>
    <rPh sb="8" eb="10">
      <t>キキン</t>
    </rPh>
    <phoneticPr fontId="5"/>
  </si>
  <si>
    <t>白瀬南極探検隊記念館施設整備基金</t>
    <rPh sb="0" eb="2">
      <t>シラセ</t>
    </rPh>
    <rPh sb="2" eb="4">
      <t>ナンキョク</t>
    </rPh>
    <rPh sb="4" eb="6">
      <t>タンケン</t>
    </rPh>
    <rPh sb="6" eb="7">
      <t>タイ</t>
    </rPh>
    <rPh sb="7" eb="9">
      <t>キネン</t>
    </rPh>
    <rPh sb="9" eb="10">
      <t>カン</t>
    </rPh>
    <rPh sb="10" eb="12">
      <t>シセツ</t>
    </rPh>
    <rPh sb="12" eb="14">
      <t>セイビ</t>
    </rPh>
    <rPh sb="14" eb="16">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</si>
</sst>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FE37-45CC-983D-ADF0267B37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51754</c:v>
                </c:pt>
                <c:pt idx="1">
                  <c:v>62361</c:v>
                </c:pt>
                <c:pt idx="2">
                  <c:v>80837</c:v>
                </c:pt>
                <c:pt idx="3">
                  <c:v>82740</c:v>
                </c:pt>
                <c:pt idx="4">
                  <c:v>93454</c:v>
                </c:pt>
              </c:numCache>
            </c:numRef>
          </c:val>
          <c:smooth val="0"/>
          <c:extLst>
            <c:ext xmlns:c16="http://schemas.microsoft.com/office/drawing/2014/chart" uri="{C3380CC4-5D6E-409C-BE32-E72D297353CC}">
              <c16:uniqueId val="{00000001-FE37-45CC-983D-ADF0267B37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2.0699999999999998</c:v>
                </c:pt>
                <c:pt idx="1">
                  <c:v>2.59</c:v>
                </c:pt>
                <c:pt idx="2">
                  <c:v>3.8</c:v>
                </c:pt>
                <c:pt idx="3">
                  <c:v>4.5199999999999996</c:v>
                </c:pt>
                <c:pt idx="4">
                  <c:v>6.09</c:v>
                </c:pt>
              </c:numCache>
            </c:numRef>
          </c:val>
          <c:extLst>
            <c:ext xmlns:c16="http://schemas.microsoft.com/office/drawing/2014/chart" uri="{C3380CC4-5D6E-409C-BE32-E72D297353CC}">
              <c16:uniqueId val="{00000000-331C-4F13-8F04-B7E345EEDD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24.86</c:v>
                </c:pt>
                <c:pt idx="1">
                  <c:v>20.73</c:v>
                </c:pt>
                <c:pt idx="2">
                  <c:v>31.07</c:v>
                </c:pt>
                <c:pt idx="3">
                  <c:v>34.86</c:v>
                </c:pt>
                <c:pt idx="4">
                  <c:v>38.479999999999997</c:v>
                </c:pt>
              </c:numCache>
            </c:numRef>
          </c:val>
          <c:extLst>
            <c:ext xmlns:c16="http://schemas.microsoft.com/office/drawing/2014/chart" uri="{C3380CC4-5D6E-409C-BE32-E72D297353CC}">
              <c16:uniqueId val="{00000001-331C-4F13-8F04-B7E345EEDD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5.73</c:v>
                </c:pt>
                <c:pt idx="1">
                  <c:v>-3.96</c:v>
                </c:pt>
                <c:pt idx="2">
                  <c:v>11.71</c:v>
                </c:pt>
                <c:pt idx="3">
                  <c:v>5.41</c:v>
                </c:pt>
                <c:pt idx="4">
                  <c:v>4.29</c:v>
                </c:pt>
              </c:numCache>
            </c:numRef>
          </c:val>
          <c:smooth val="0"/>
          <c:extLst>
            <c:ext xmlns:c16="http://schemas.microsoft.com/office/drawing/2014/chart" uri="{C3380CC4-5D6E-409C-BE32-E72D297353CC}">
              <c16:uniqueId val="{00000002-331C-4F13-8F04-B7E345EEDD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1.34</c:v>
                </c:pt>
                <c:pt idx="2">
                  <c:v>#N/A</c:v>
                </c:pt>
                <c:pt idx="3">
                  <c:v>5.71</c:v>
                </c:pt>
                <c:pt idx="4">
                  <c:v>#N/A</c:v>
                </c:pt>
                <c:pt idx="5">
                  <c:v>0</c:v>
                </c:pt>
                <c:pt idx="6">
                  <c:v>0</c:v>
                </c:pt>
                <c:pt idx="7">
                  <c:v>0</c:v>
                </c:pt>
                <c:pt idx="8">
                  <c:v>0</c:v>
                </c:pt>
                <c:pt idx="9">
                  <c:v>0</c:v>
                </c:pt>
              </c:numCache>
            </c:numRef>
          </c:val>
          <c:extLst>
            <c:ext xmlns:c16="http://schemas.microsoft.com/office/drawing/2014/chart" uri="{C3380CC4-5D6E-409C-BE32-E72D297353CC}">
              <c16:uniqueId val="{00000000-D195-40BB-9A83-F77F11ACE8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195-40BB-9A83-F77F11ACE86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195-40BB-9A83-F77F11ACE86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c:v>
                </c:pt>
                <c:pt idx="8">
                  <c:v>#N/A</c:v>
                </c:pt>
                <c:pt idx="9">
                  <c:v>0.01</c:v>
                </c:pt>
              </c:numCache>
            </c:numRef>
          </c:val>
          <c:extLst>
            <c:ext xmlns:c16="http://schemas.microsoft.com/office/drawing/2014/chart" uri="{C3380CC4-5D6E-409C-BE32-E72D297353CC}">
              <c16:uniqueId val="{00000003-D195-40BB-9A83-F77F11ACE86F}"/>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0.08</c:v>
                </c:pt>
                <c:pt idx="4">
                  <c:v>#N/A</c:v>
                </c:pt>
                <c:pt idx="5">
                  <c:v>0.1</c:v>
                </c:pt>
                <c:pt idx="6">
                  <c:v>#N/A</c:v>
                </c:pt>
                <c:pt idx="7">
                  <c:v>0.08</c:v>
                </c:pt>
                <c:pt idx="8">
                  <c:v>#N/A</c:v>
                </c:pt>
                <c:pt idx="9">
                  <c:v>0.09</c:v>
                </c:pt>
              </c:numCache>
            </c:numRef>
          </c:val>
          <c:extLst>
            <c:ext xmlns:c16="http://schemas.microsoft.com/office/drawing/2014/chart" uri="{C3380CC4-5D6E-409C-BE32-E72D297353CC}">
              <c16:uniqueId val="{00000004-D195-40BB-9A83-F77F11ACE86F}"/>
            </c:ext>
          </c:extLst>
        </c:ser>
        <c:ser>
          <c:idx val="5"/>
          <c:order val="5"/>
          <c:tx>
            <c:strRef>
              <c:f>データシート!$A$32</c:f>
              <c:strCache>
                <c:ptCount val="1"/>
                <c:pt idx="0">
                  <c:v>国民健康保険事業特別会計施設勘定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0.18</c:v>
                </c:pt>
                <c:pt idx="4">
                  <c:v>#N/A</c:v>
                </c:pt>
                <c:pt idx="5">
                  <c:v>7.0000000000000007E-2</c:v>
                </c:pt>
                <c:pt idx="6">
                  <c:v>#N/A</c:v>
                </c:pt>
                <c:pt idx="7">
                  <c:v>0.17</c:v>
                </c:pt>
                <c:pt idx="8">
                  <c:v>#N/A</c:v>
                </c:pt>
                <c:pt idx="9">
                  <c:v>0.12</c:v>
                </c:pt>
              </c:numCache>
            </c:numRef>
          </c:val>
          <c:extLst>
            <c:ext xmlns:c16="http://schemas.microsoft.com/office/drawing/2014/chart" uri="{C3380CC4-5D6E-409C-BE32-E72D297353CC}">
              <c16:uniqueId val="{00000005-D195-40BB-9A83-F77F11ACE86F}"/>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0.26</c:v>
                </c:pt>
                <c:pt idx="2">
                  <c:v>#N/A</c:v>
                </c:pt>
                <c:pt idx="3">
                  <c:v>0.28000000000000003</c:v>
                </c:pt>
                <c:pt idx="4">
                  <c:v>#N/A</c:v>
                </c:pt>
                <c:pt idx="5">
                  <c:v>0.35</c:v>
                </c:pt>
                <c:pt idx="6">
                  <c:v>#N/A</c:v>
                </c:pt>
                <c:pt idx="7">
                  <c:v>0.33</c:v>
                </c:pt>
                <c:pt idx="8">
                  <c:v>#N/A</c:v>
                </c:pt>
                <c:pt idx="9">
                  <c:v>0.14000000000000001</c:v>
                </c:pt>
              </c:numCache>
            </c:numRef>
          </c:val>
          <c:extLst>
            <c:ext xmlns:c16="http://schemas.microsoft.com/office/drawing/2014/chart" uri="{C3380CC4-5D6E-409C-BE32-E72D297353CC}">
              <c16:uniqueId val="{00000006-D195-40BB-9A83-F77F11ACE86F}"/>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0.37</c:v>
                </c:pt>
                <c:pt idx="2">
                  <c:v>#N/A</c:v>
                </c:pt>
                <c:pt idx="3">
                  <c:v>0.19</c:v>
                </c:pt>
                <c:pt idx="4">
                  <c:v>#N/A</c:v>
                </c:pt>
                <c:pt idx="5">
                  <c:v>0.51</c:v>
                </c:pt>
                <c:pt idx="6">
                  <c:v>#N/A</c:v>
                </c:pt>
                <c:pt idx="7">
                  <c:v>0.32</c:v>
                </c:pt>
                <c:pt idx="8">
                  <c:v>#N/A</c:v>
                </c:pt>
                <c:pt idx="9">
                  <c:v>0.28999999999999998</c:v>
                </c:pt>
              </c:numCache>
            </c:numRef>
          </c:val>
          <c:extLst>
            <c:ext xmlns:c16="http://schemas.microsoft.com/office/drawing/2014/chart" uri="{C3380CC4-5D6E-409C-BE32-E72D297353CC}">
              <c16:uniqueId val="{00000007-D195-40BB-9A83-F77F11ACE86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2.06</c:v>
                </c:pt>
                <c:pt idx="2">
                  <c:v>#N/A</c:v>
                </c:pt>
                <c:pt idx="3">
                  <c:v>2.58</c:v>
                </c:pt>
                <c:pt idx="4">
                  <c:v>#N/A</c:v>
                </c:pt>
                <c:pt idx="5">
                  <c:v>3.8</c:v>
                </c:pt>
                <c:pt idx="6">
                  <c:v>#N/A</c:v>
                </c:pt>
                <c:pt idx="7">
                  <c:v>4.51</c:v>
                </c:pt>
                <c:pt idx="8">
                  <c:v>#N/A</c:v>
                </c:pt>
                <c:pt idx="9">
                  <c:v>6.09</c:v>
                </c:pt>
              </c:numCache>
            </c:numRef>
          </c:val>
          <c:extLst>
            <c:ext xmlns:c16="http://schemas.microsoft.com/office/drawing/2014/chart" uri="{C3380CC4-5D6E-409C-BE32-E72D297353CC}">
              <c16:uniqueId val="{00000008-D195-40BB-9A83-F77F11ACE86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5.23</c:v>
                </c:pt>
                <c:pt idx="2">
                  <c:v>#N/A</c:v>
                </c:pt>
                <c:pt idx="3">
                  <c:v>5.84</c:v>
                </c:pt>
                <c:pt idx="4">
                  <c:v>#N/A</c:v>
                </c:pt>
                <c:pt idx="5">
                  <c:v>7.07</c:v>
                </c:pt>
                <c:pt idx="6">
                  <c:v>#N/A</c:v>
                </c:pt>
                <c:pt idx="7">
                  <c:v>7.41</c:v>
                </c:pt>
                <c:pt idx="8">
                  <c:v>#N/A</c:v>
                </c:pt>
                <c:pt idx="9">
                  <c:v>8.41</c:v>
                </c:pt>
              </c:numCache>
            </c:numRef>
          </c:val>
          <c:extLst>
            <c:ext xmlns:c16="http://schemas.microsoft.com/office/drawing/2014/chart" uri="{C3380CC4-5D6E-409C-BE32-E72D297353CC}">
              <c16:uniqueId val="{00000009-D195-40BB-9A83-F77F11ACE86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1884</c:v>
                </c:pt>
                <c:pt idx="5">
                  <c:v>1860</c:v>
                </c:pt>
                <c:pt idx="8">
                  <c:v>1811</c:v>
                </c:pt>
                <c:pt idx="11">
                  <c:v>1778</c:v>
                </c:pt>
                <c:pt idx="14">
                  <c:v>1815</c:v>
                </c:pt>
              </c:numCache>
            </c:numRef>
          </c:val>
          <c:extLst>
            <c:ext xmlns:c16="http://schemas.microsoft.com/office/drawing/2014/chart" uri="{C3380CC4-5D6E-409C-BE32-E72D297353CC}">
              <c16:uniqueId val="{00000000-C8FE-4041-912E-38BBB3A19F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FE-4041-912E-38BBB3A19F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FE-4041-912E-38BBB3A19F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c:v>
                </c:pt>
                <c:pt idx="3">
                  <c:v>9</c:v>
                </c:pt>
                <c:pt idx="6">
                  <c:v>8</c:v>
                </c:pt>
                <c:pt idx="9">
                  <c:v>6</c:v>
                </c:pt>
                <c:pt idx="12">
                  <c:v>0</c:v>
                </c:pt>
              </c:numCache>
            </c:numRef>
          </c:val>
          <c:extLst>
            <c:ext xmlns:c16="http://schemas.microsoft.com/office/drawing/2014/chart" uri="{C3380CC4-5D6E-409C-BE32-E72D297353CC}">
              <c16:uniqueId val="{00000003-C8FE-4041-912E-38BBB3A19F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799</c:v>
                </c:pt>
                <c:pt idx="3">
                  <c:v>757</c:v>
                </c:pt>
                <c:pt idx="6">
                  <c:v>794</c:v>
                </c:pt>
                <c:pt idx="9">
                  <c:v>797</c:v>
                </c:pt>
                <c:pt idx="12">
                  <c:v>793</c:v>
                </c:pt>
              </c:numCache>
            </c:numRef>
          </c:val>
          <c:extLst>
            <c:ext xmlns:c16="http://schemas.microsoft.com/office/drawing/2014/chart" uri="{C3380CC4-5D6E-409C-BE32-E72D297353CC}">
              <c16:uniqueId val="{00000004-C8FE-4041-912E-38BBB3A19F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FE-4041-912E-38BBB3A19F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FE-4041-912E-38BBB3A19F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1786</c:v>
                </c:pt>
                <c:pt idx="3">
                  <c:v>1636</c:v>
                </c:pt>
                <c:pt idx="6">
                  <c:v>1634</c:v>
                </c:pt>
                <c:pt idx="9">
                  <c:v>1638</c:v>
                </c:pt>
                <c:pt idx="12">
                  <c:v>1707</c:v>
                </c:pt>
              </c:numCache>
            </c:numRef>
          </c:val>
          <c:extLst>
            <c:ext xmlns:c16="http://schemas.microsoft.com/office/drawing/2014/chart" uri="{C3380CC4-5D6E-409C-BE32-E72D297353CC}">
              <c16:uniqueId val="{00000007-C8FE-4041-912E-38BBB3A19F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710</c:v>
                </c:pt>
                <c:pt idx="2">
                  <c:v>#N/A</c:v>
                </c:pt>
                <c:pt idx="3">
                  <c:v>#N/A</c:v>
                </c:pt>
                <c:pt idx="4">
                  <c:v>542</c:v>
                </c:pt>
                <c:pt idx="5">
                  <c:v>#N/A</c:v>
                </c:pt>
                <c:pt idx="6">
                  <c:v>#N/A</c:v>
                </c:pt>
                <c:pt idx="7">
                  <c:v>625</c:v>
                </c:pt>
                <c:pt idx="8">
                  <c:v>#N/A</c:v>
                </c:pt>
                <c:pt idx="9">
                  <c:v>#N/A</c:v>
                </c:pt>
                <c:pt idx="10">
                  <c:v>663</c:v>
                </c:pt>
                <c:pt idx="11">
                  <c:v>#N/A</c:v>
                </c:pt>
                <c:pt idx="12">
                  <c:v>#N/A</c:v>
                </c:pt>
                <c:pt idx="13">
                  <c:v>685</c:v>
                </c:pt>
                <c:pt idx="14">
                  <c:v>#N/A</c:v>
                </c:pt>
              </c:numCache>
            </c:numRef>
          </c:val>
          <c:smooth val="0"/>
          <c:extLst>
            <c:ext xmlns:c16="http://schemas.microsoft.com/office/drawing/2014/chart" uri="{C3380CC4-5D6E-409C-BE32-E72D297353CC}">
              <c16:uniqueId val="{00000008-C8FE-4041-912E-38BBB3A19F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20188</c:v>
                </c:pt>
                <c:pt idx="5">
                  <c:v>19358</c:v>
                </c:pt>
                <c:pt idx="8">
                  <c:v>18751</c:v>
                </c:pt>
                <c:pt idx="11">
                  <c:v>18227</c:v>
                </c:pt>
                <c:pt idx="14">
                  <c:v>17257</c:v>
                </c:pt>
              </c:numCache>
            </c:numRef>
          </c:val>
          <c:extLst>
            <c:ext xmlns:c16="http://schemas.microsoft.com/office/drawing/2014/chart" uri="{C3380CC4-5D6E-409C-BE32-E72D297353CC}">
              <c16:uniqueId val="{00000000-553D-430A-87FD-C786013439E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218</c:v>
                </c:pt>
                <c:pt idx="5">
                  <c:v>203</c:v>
                </c:pt>
                <c:pt idx="8">
                  <c:v>209</c:v>
                </c:pt>
                <c:pt idx="11">
                  <c:v>199</c:v>
                </c:pt>
                <c:pt idx="14">
                  <c:v>159</c:v>
                </c:pt>
              </c:numCache>
            </c:numRef>
          </c:val>
          <c:extLst>
            <c:ext xmlns:c16="http://schemas.microsoft.com/office/drawing/2014/chart" uri="{C3380CC4-5D6E-409C-BE32-E72D297353CC}">
              <c16:uniqueId val="{00000001-553D-430A-87FD-C786013439E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3437</c:v>
                </c:pt>
                <c:pt idx="5">
                  <c:v>3236</c:v>
                </c:pt>
                <c:pt idx="8">
                  <c:v>4472</c:v>
                </c:pt>
                <c:pt idx="11">
                  <c:v>5055</c:v>
                </c:pt>
                <c:pt idx="14">
                  <c:v>5258</c:v>
                </c:pt>
              </c:numCache>
            </c:numRef>
          </c:val>
          <c:extLst>
            <c:ext xmlns:c16="http://schemas.microsoft.com/office/drawing/2014/chart" uri="{C3380CC4-5D6E-409C-BE32-E72D297353CC}">
              <c16:uniqueId val="{00000002-553D-430A-87FD-C786013439E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3D-430A-87FD-C786013439E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3D-430A-87FD-C786013439E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3D-430A-87FD-C786013439E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1627</c:v>
                </c:pt>
                <c:pt idx="3">
                  <c:v>1586</c:v>
                </c:pt>
                <c:pt idx="6">
                  <c:v>1711</c:v>
                </c:pt>
                <c:pt idx="9">
                  <c:v>1740</c:v>
                </c:pt>
                <c:pt idx="12">
                  <c:v>1790</c:v>
                </c:pt>
              </c:numCache>
            </c:numRef>
          </c:val>
          <c:extLst>
            <c:ext xmlns:c16="http://schemas.microsoft.com/office/drawing/2014/chart" uri="{C3380CC4-5D6E-409C-BE32-E72D297353CC}">
              <c16:uniqueId val="{00000006-553D-430A-87FD-C786013439E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c:v>
                </c:pt>
                <c:pt idx="3">
                  <c:v>13</c:v>
                </c:pt>
                <c:pt idx="6">
                  <c:v>6</c:v>
                </c:pt>
                <c:pt idx="9">
                  <c:v>0</c:v>
                </c:pt>
                <c:pt idx="12">
                  <c:v>0</c:v>
                </c:pt>
              </c:numCache>
            </c:numRef>
          </c:val>
          <c:extLst>
            <c:ext xmlns:c16="http://schemas.microsoft.com/office/drawing/2014/chart" uri="{C3380CC4-5D6E-409C-BE32-E72D297353CC}">
              <c16:uniqueId val="{00000007-553D-430A-87FD-C786013439E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12419</c:v>
                </c:pt>
                <c:pt idx="3">
                  <c:v>12461</c:v>
                </c:pt>
                <c:pt idx="6">
                  <c:v>12643</c:v>
                </c:pt>
                <c:pt idx="9">
                  <c:v>11656</c:v>
                </c:pt>
                <c:pt idx="12">
                  <c:v>11283</c:v>
                </c:pt>
              </c:numCache>
            </c:numRef>
          </c:val>
          <c:extLst>
            <c:ext xmlns:c16="http://schemas.microsoft.com/office/drawing/2014/chart" uri="{C3380CC4-5D6E-409C-BE32-E72D297353CC}">
              <c16:uniqueId val="{00000008-553D-430A-87FD-C786013439E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53D-430A-87FD-C786013439E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15126</c:v>
                </c:pt>
                <c:pt idx="3">
                  <c:v>14478</c:v>
                </c:pt>
                <c:pt idx="6">
                  <c:v>14384</c:v>
                </c:pt>
                <c:pt idx="9">
                  <c:v>14069</c:v>
                </c:pt>
                <c:pt idx="12">
                  <c:v>13855</c:v>
                </c:pt>
              </c:numCache>
            </c:numRef>
          </c:val>
          <c:extLst>
            <c:ext xmlns:c16="http://schemas.microsoft.com/office/drawing/2014/chart" uri="{C3380CC4-5D6E-409C-BE32-E72D297353CC}">
              <c16:uniqueId val="{0000000A-553D-430A-87FD-C786013439E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5350</c:v>
                </c:pt>
                <c:pt idx="2">
                  <c:v>#N/A</c:v>
                </c:pt>
                <c:pt idx="3">
                  <c:v>#N/A</c:v>
                </c:pt>
                <c:pt idx="4">
                  <c:v>5740</c:v>
                </c:pt>
                <c:pt idx="5">
                  <c:v>#N/A</c:v>
                </c:pt>
                <c:pt idx="6">
                  <c:v>#N/A</c:v>
                </c:pt>
                <c:pt idx="7">
                  <c:v>5311</c:v>
                </c:pt>
                <c:pt idx="8">
                  <c:v>#N/A</c:v>
                </c:pt>
                <c:pt idx="9">
                  <c:v>#N/A</c:v>
                </c:pt>
                <c:pt idx="10">
                  <c:v>3985</c:v>
                </c:pt>
                <c:pt idx="11">
                  <c:v>#N/A</c:v>
                </c:pt>
                <c:pt idx="12">
                  <c:v>#N/A</c:v>
                </c:pt>
                <c:pt idx="13">
                  <c:v>4256</c:v>
                </c:pt>
                <c:pt idx="14">
                  <c:v>#N/A</c:v>
                </c:pt>
              </c:numCache>
            </c:numRef>
          </c:val>
          <c:smooth val="0"/>
          <c:extLst>
            <c:ext xmlns:c16="http://schemas.microsoft.com/office/drawing/2014/chart" uri="{C3380CC4-5D6E-409C-BE32-E72D297353CC}">
              <c16:uniqueId val="{0000000B-553D-430A-87FD-C786013439E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2836</c:v>
                </c:pt>
                <c:pt idx="1">
                  <c:v>3267</c:v>
                </c:pt>
                <c:pt idx="2">
                  <c:v>3525</c:v>
                </c:pt>
              </c:numCache>
            </c:numRef>
          </c:val>
          <c:extLst>
            <c:ext xmlns:c16="http://schemas.microsoft.com/office/drawing/2014/chart" uri="{C3380CC4-5D6E-409C-BE32-E72D297353CC}">
              <c16:uniqueId val="{00000000-DE3B-4CBB-AA87-F1C61BDB74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E3B-4CBB-AA87-F1C61BDB74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2870</c:v>
                </c:pt>
                <c:pt idx="1">
                  <c:v>2815</c:v>
                </c:pt>
                <c:pt idx="2">
                  <c:v>2756</c:v>
                </c:pt>
              </c:numCache>
            </c:numRef>
          </c:val>
          <c:extLst>
            <c:ext xmlns:c16="http://schemas.microsoft.com/office/drawing/2014/chart" uri="{C3380CC4-5D6E-409C-BE32-E72D297353CC}">
              <c16:uniqueId val="{00000002-DE3B-4CBB-AA87-F1C61BDB74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元利償還金</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年度は任意繰上償還を実施しなかったが、償還終了よりも平成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年度臨時財政対策債や令和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年度屋内運動施設整備事業などの償還開始が多かったことから、前年度より増加した。</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公営企業の元利償還金に対する繰入金</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令和</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年度は償還開始により国民健康保険事業施設勘定への繰入金が増加したが、水道事業と下水道事業の繰入金が減少したため、前年度から微減となった。</a:t>
          </a:r>
        </a:p>
        <a:p>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今後の見通し</a:t>
          </a:r>
          <a:r>
            <a:rPr kumimoji="1" lang="en-US" altLang="ja-JP" sz="1200">
              <a:latin typeface="ＭＳ ゴシック" pitchFamily="49" charset="-128"/>
              <a:ea typeface="ＭＳ ゴシック" pitchFamily="49" charset="-128"/>
            </a:rPr>
            <a:t>】</a:t>
          </a:r>
        </a:p>
        <a:p>
          <a:r>
            <a:rPr kumimoji="1" lang="ja-JP" altLang="en-US" sz="1200">
              <a:latin typeface="ＭＳ ゴシック" pitchFamily="49" charset="-128"/>
              <a:ea typeface="ＭＳ ゴシック" pitchFamily="49" charset="-128"/>
            </a:rPr>
            <a:t>　早期健全化基準未満ではあるが、財政状況を勘案しながら任意繰上償還の実施を検討するとともに、地方債の新規発行の精査などにより、比率の改善を図る。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本市では満期一括償還の地方債を発行していないため、減債基金残高と減債基金積立相当額に該当する数値は現在ない。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一般会計等に係る地方債の現在高</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地方債発行内容の精査に加え、元利償還の終了や平成</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年度まで実施した任意繰上償還により、着実に減少している。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公営企業債等繰入見込額</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年度は減少傾向であるが、公共下水道整備事業の進捗により増減することから、資本費平準化債の発行により繰入金の平準化を図っている。</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充当可能財源等</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充当可能基金は令和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年度以降、増加傾向である。令和</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年度は新型コロナウイルス感染症や資材高騰の影響で事業縮小・中止となり財政調整基金取崩額が減少したことや、ふるさと納税の増収に伴うみらい創造基金積立金の増加により、充当可能基金が増加したことが主な要因である。</a:t>
          </a:r>
        </a:p>
        <a:p>
          <a:r>
            <a:rPr kumimoji="1" lang="ja-JP" altLang="en-US" sz="1050">
              <a:latin typeface="ＭＳ ゴシック" pitchFamily="49" charset="-128"/>
              <a:ea typeface="ＭＳ ゴシック" pitchFamily="49" charset="-128"/>
            </a:rPr>
            <a:t>　基準財政需要額算入見込額は算入開始より償還終了が多いことなどから直近</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年間で減少し続けており、充当可能財源等が全体で減少したため、将来負担比率の分子は前年度より増加した。</a:t>
          </a:r>
        </a:p>
        <a:p>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今後の見通し</a:t>
          </a:r>
          <a:r>
            <a:rPr kumimoji="1" lang="en-US" altLang="ja-JP" sz="1050">
              <a:latin typeface="ＭＳ ゴシック" pitchFamily="49" charset="-128"/>
              <a:ea typeface="ＭＳ ゴシック" pitchFamily="49" charset="-128"/>
            </a:rPr>
            <a:t>】</a:t>
          </a:r>
        </a:p>
        <a:p>
          <a:r>
            <a:rPr kumimoji="1" lang="ja-JP" altLang="en-US" sz="1050">
              <a:latin typeface="ＭＳ ゴシック" pitchFamily="49" charset="-128"/>
              <a:ea typeface="ＭＳ ゴシック" pitchFamily="49" charset="-128"/>
            </a:rPr>
            <a:t>　早期健全化基準未満ではあるが、今後、充当可能財源等の減少が避けられないことから、財政状況を勘案しながら地方債の新規発行の精査などにより比率の改善を図る。また、公営企業においても一般会計からの繰入金に依存しないよう、料金改定を行うなど経営改善を実施し、将来負担の軽減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秋田県にかほ市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取崩額の内訳は、ふるさと納税に対する本市特産品の返礼やアウトドア拠点づくり事業、学校生活・学習サポート事業などへの充当財源として「みらい創造基金」を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百万円、集会施設整備費補助金や地域振興交付金などへの充当財源として「地域振興基金」を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百万円、森林経営管理制度事業などへの充当財源として「森林環境譲与税基金」を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百万円、観光施設の改修工事に伴い「観光振興基金」を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百万円などとなっている。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一方、積立額の内訳は「財政調整基金」へ地財法第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条に基づく積立など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万円、「みらい創造基金」へふるさと納税など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百万円、「森林環境譲与税基金」へ森林環境譲与税など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百万円、「自然エネルギーによるまちづくり基金」へ風力発電周辺施設管理協力金など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百万円、「観光振興基金」へ施設使用料など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百万円増の残高</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6,280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基金残高は令和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年度以降増加しており、令和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の影響や資材高騰による事業縮小・中止の影響で取崩額が減少したことが主な要因となっている。ただし今後は地方交付税の減収、施設の老朽化による維持管理費の増加、コロナ禍後の事業再開などにより、取崩額が年々増加していくことが見込まれる。これからも財政調整基金は標準財政規模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％程度の残高を目標とし、災害対応ほか緊急に必要な施策の財源とするため基金全体の残高が大きく減少しないよう、健全な財政運営に努めていく。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・地域振興基金：市民の連帯強化及び地域振興に係る施策</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・みらい創造基金：豊かな自然環境の保護や美しい景観の保全事業、伝統芸能や地域文化の伝承並びに史跡等の保全・継承事業、環境保全や環境浄化</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並びに循環型社会の形成事業、その他活力あるふるさとづくりとして、寄附者の想いに沿うと認められる事業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・社会教育施設整備基金：社会教育施設の整備</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・山﨑科学教育振興基金：フェライト子ども科学館及び学校教育を通じて科学的な知識及び創造力を養い、次代に貢献し得る有為な人材の育成を図る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施策</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・白瀬南極探検隊記念館施設整備基金：白瀬南極探検隊記念館の施設整備及び周辺環境の整備</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・地域振興基金：集会施設整備費補助金事業、地域振興交付金事業、地域医療体制確保事業、運動・スポーツ習慣化事業などの財源として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充当した一方で、基金運用収入を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百万円積み立てたことによる減少</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・みらい創造基金：ふるさと納税特産品返礼事業、アウトドア拠点づくり事業、学校生活・学習サポート事業、バス路線代替運行委託事業、子ども</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家庭総合支援拠点事業、象潟運動広場改修事業、スクールバス運行事業などの財源として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百万円を充当した一方で、ふるさと納税など</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946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を積み立てたことによる減少</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・地域振興基金：旧合併特例債を原資としており、市民の連帯強化や地域振興を図ると認められる事業の財源として、令和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百万円の取り崩しを予定しており、基金利子分を積み立てる予定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・みらい創造基金：寄附金（主にふるさと納税）を原資としており、環境保全や史跡等の保全・承継事業のほか、寄附者の想いに沿うと認められる事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業の財源として、令和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436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百万円の取り崩しを予定しており、寄附金及び基金利子分を積み立てる予定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・新型コロナウイルス感染症の影響や資材高騰による事業縮小・中止に伴う取崩額の減少。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％程度となるよう努めている。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・市税や地方交付税の減収、災害や新型コロナウイルス感染症など特別の事業による財源不足を補てんするため、毎年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億程度を目途に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積み立てることを見込んでいる。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・基金残高は現在高い水準であるが、今後、市税や地方交付税の減収対策により減少していく見込である。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年度に地方債の任意繰上償還の財源として全額取崩を行った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・今後、積立は行わない見込である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23,047
22,932
241.13
17,838,911
17,180,260
558,366
9,161,081
13,855,487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令和</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年度は前年度と同数値となり、類似団体平均を</a:t>
          </a:r>
          <a:r>
            <a:rPr kumimoji="1" lang="en-US" altLang="ja-JP" sz="1050">
              <a:latin typeface="ＭＳ Ｐゴシック" panose="020B0600070205080204" pitchFamily="50" charset="-128"/>
              <a:ea typeface="ＭＳ Ｐゴシック" panose="020B0600070205080204" pitchFamily="50" charset="-128"/>
            </a:rPr>
            <a:t>0.06</a:t>
          </a:r>
          <a:r>
            <a:rPr kumimoji="1" lang="ja-JP" altLang="en-US" sz="1050">
              <a:latin typeface="ＭＳ Ｐゴシック" panose="020B0600070205080204" pitchFamily="50" charset="-128"/>
              <a:ea typeface="ＭＳ Ｐゴシック" panose="020B0600070205080204" pitchFamily="50" charset="-128"/>
            </a:rPr>
            <a:t>下回った。直近</a:t>
          </a:r>
          <a:r>
            <a:rPr kumimoji="1" lang="en-US" altLang="ja-JP" sz="1050">
              <a:latin typeface="ＭＳ Ｐゴシック" panose="020B0600070205080204" pitchFamily="50" charset="-128"/>
              <a:ea typeface="ＭＳ Ｐゴシック" panose="020B0600070205080204" pitchFamily="50" charset="-128"/>
            </a:rPr>
            <a:t>5</a:t>
          </a:r>
          <a:r>
            <a:rPr kumimoji="1" lang="ja-JP" altLang="en-US" sz="1050">
              <a:latin typeface="ＭＳ Ｐゴシック" panose="020B0600070205080204" pitchFamily="50" charset="-128"/>
              <a:ea typeface="ＭＳ Ｐゴシック" panose="020B0600070205080204" pitchFamily="50" charset="-128"/>
            </a:rPr>
            <a:t>年間は横ばいの状況が続いている。</a:t>
          </a:r>
        </a:p>
        <a:p>
          <a:r>
            <a:rPr kumimoji="1" lang="ja-JP" altLang="en-US" sz="1050">
              <a:latin typeface="ＭＳ Ｐゴシック" panose="020B0600070205080204" pitchFamily="50" charset="-128"/>
              <a:ea typeface="ＭＳ Ｐゴシック" panose="020B0600070205080204" pitchFamily="50" charset="-128"/>
            </a:rPr>
            <a:t>　基準財政収入額は、世界的な半導体不足による市内大手企業の生産体制の強化・下請企業等の稼働増で業績が向上したことや、それに伴い給与所得者の所得割額が増加したことにより、個人住民税と法人住民税が増加したため、前年度よりも数値が増加した。</a:t>
          </a:r>
        </a:p>
        <a:p>
          <a:r>
            <a:rPr kumimoji="1" lang="ja-JP" altLang="en-US" sz="1050">
              <a:latin typeface="ＭＳ Ｐゴシック" panose="020B0600070205080204" pitchFamily="50" charset="-128"/>
              <a:ea typeface="ＭＳ Ｐゴシック" panose="020B0600070205080204" pitchFamily="50" charset="-128"/>
            </a:rPr>
            <a:t>　しかし現状の動向では、生産年齢人口を中心とした人口減少など市税収入への影響は避けられない状況にあり、今後の財政運営は厳しくなることが予想される。企業誘致による雇用や移住・定住政策、子育て支援などによる人口減少対策を最優先課題とし、将来的な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128815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128815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94343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前年比</a:t>
          </a:r>
          <a:r>
            <a:rPr kumimoji="1" lang="en-US" altLang="ja-JP" sz="1000">
              <a:latin typeface="ＭＳ Ｐゴシック" panose="020B0600070205080204" pitchFamily="50" charset="-128"/>
              <a:ea typeface="ＭＳ Ｐゴシック" panose="020B0600070205080204" pitchFamily="50" charset="-128"/>
            </a:rPr>
            <a:t>3.3</a:t>
          </a:r>
          <a:r>
            <a:rPr kumimoji="1" lang="ja-JP" altLang="en-US" sz="1000">
              <a:latin typeface="ＭＳ Ｐゴシック" panose="020B0600070205080204" pitchFamily="50" charset="-128"/>
              <a:ea typeface="ＭＳ Ｐゴシック" panose="020B0600070205080204" pitchFamily="50" charset="-128"/>
            </a:rPr>
            <a:t>ポイント悪化し、類似団体平均との差は</a:t>
          </a:r>
          <a:r>
            <a:rPr kumimoji="1" lang="en-US" altLang="ja-JP" sz="1000">
              <a:latin typeface="ＭＳ Ｐゴシック" panose="020B0600070205080204" pitchFamily="50" charset="-128"/>
              <a:ea typeface="ＭＳ Ｐゴシック" panose="020B0600070205080204" pitchFamily="50" charset="-128"/>
            </a:rPr>
            <a:t>1.3</a:t>
          </a:r>
          <a:r>
            <a:rPr kumimoji="1" lang="ja-JP" altLang="en-US" sz="1000">
              <a:latin typeface="ＭＳ Ｐゴシック" panose="020B0600070205080204" pitchFamily="50" charset="-128"/>
              <a:ea typeface="ＭＳ Ｐゴシック" panose="020B0600070205080204" pitchFamily="50" charset="-128"/>
            </a:rPr>
            <a:t>ポイントとなった。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30</a:t>
          </a:r>
          <a:r>
            <a:rPr kumimoji="1" lang="ja-JP" altLang="en-US" sz="1000">
              <a:latin typeface="ＭＳ Ｐゴシック" panose="020B0600070205080204" pitchFamily="50" charset="-128"/>
              <a:ea typeface="ＭＳ Ｐゴシック" panose="020B0600070205080204" pitchFamily="50" charset="-128"/>
            </a:rPr>
            <a:t>年度臨時財政対策債や令和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屋内運動施設整備事業などの元金償還開始による公債費の増加、物件費のうちエネルギー価格高騰による庁舎・公共施設等の燃料費や人件費のかかり増しによる各種委託料の増額など、比率の分子である経常的経費が増加した。また、地方税は増加したが、地方特例交付金、普通交付税、臨時財政対策債などが減少し、分母となる経常一般財源が全体として減少したことが比率悪化の要因と考えられる。</a:t>
          </a:r>
        </a:p>
        <a:p>
          <a:r>
            <a:rPr kumimoji="1" lang="ja-JP" altLang="en-US" sz="1000">
              <a:latin typeface="ＭＳ Ｐゴシック" panose="020B0600070205080204" pitchFamily="50" charset="-128"/>
              <a:ea typeface="ＭＳ Ｐゴシック" panose="020B0600070205080204" pitchFamily="50" charset="-128"/>
            </a:rPr>
            <a:t>　今後も人口減少が進むことが予想されるとともに、令和</a:t>
          </a:r>
          <a:r>
            <a:rPr kumimoji="1" lang="en-US" altLang="ja-JP" sz="1000">
              <a:latin typeface="ＭＳ Ｐゴシック" panose="020B0600070205080204" pitchFamily="50" charset="-128"/>
              <a:ea typeface="ＭＳ Ｐゴシック" panose="020B0600070205080204" pitchFamily="50" charset="-128"/>
            </a:rPr>
            <a:t>2</a:t>
          </a:r>
          <a:r>
            <a:rPr kumimoji="1" lang="ja-JP" altLang="en-US" sz="1000">
              <a:latin typeface="ＭＳ Ｐゴシック" panose="020B0600070205080204" pitchFamily="50" charset="-128"/>
              <a:ea typeface="ＭＳ Ｐゴシック" panose="020B0600070205080204" pitchFamily="50" charset="-128"/>
            </a:rPr>
            <a:t>年度の合併算定替の終了などによる普通交付税の減少などから財政規模の縮小は避けられない。一方で公共施設の維持管理費や社会保障費は増加傾向にあることから、人件費、物件費、公債費などの経常費用の抑制に努めるとともに今後の施設管理の検討を行い、比率の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62</xdr:row>
      <xdr:rowOff>136144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47528"/>
          <a:ext cx="8382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160528</xdr:rowOff>
    </xdr:from>
    <xdr:to>
      <xdr:col>19</xdr:col>
      <xdr:colOff>133350</xdr:colOff>
      <xdr:row>61</xdr:row>
      <xdr:rowOff>66294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4752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61</xdr:row>
      <xdr:rowOff>66294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4089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84853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60</xdr:row>
      <xdr:rowOff>170180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4089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19575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123461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85344</xdr:rowOff>
    </xdr:from>
    <xdr:to>
      <xdr:col>23</xdr:col>
      <xdr:colOff>184150</xdr:colOff>
      <xdr:row>63</xdr:row>
      <xdr:rowOff>15494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57421</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109728</xdr:rowOff>
    </xdr:from>
    <xdr:to>
      <xdr:col>19</xdr:col>
      <xdr:colOff>184150</xdr:colOff>
      <xdr:row>61</xdr:row>
      <xdr:rowOff>39878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24655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8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15494</xdr:rowOff>
    </xdr:from>
    <xdr:to>
      <xdr:col>15</xdr:col>
      <xdr:colOff>133350</xdr:colOff>
      <xdr:row>61</xdr:row>
      <xdr:rowOff>117094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127271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[259,556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類似団体平均を</a:t>
          </a:r>
          <a:r>
            <a:rPr kumimoji="1" lang="en-US" altLang="ja-JP" sz="900">
              <a:latin typeface="ＭＳ Ｐゴシック" panose="020B0600070205080204" pitchFamily="50" charset="-128"/>
              <a:ea typeface="ＭＳ Ｐゴシック" panose="020B0600070205080204" pitchFamily="50" charset="-128"/>
            </a:rPr>
            <a:t>58,831</a:t>
          </a:r>
          <a:r>
            <a:rPr kumimoji="1" lang="ja-JP" altLang="en-US" sz="900">
              <a:latin typeface="ＭＳ Ｐゴシック" panose="020B0600070205080204" pitchFamily="50" charset="-128"/>
              <a:ea typeface="ＭＳ Ｐゴシック" panose="020B0600070205080204" pitchFamily="50" charset="-128"/>
            </a:rPr>
            <a:t>円（</a:t>
          </a:r>
          <a:r>
            <a:rPr kumimoji="1" lang="en-US" altLang="ja-JP" sz="900">
              <a:latin typeface="ＭＳ Ｐゴシック" panose="020B0600070205080204" pitchFamily="50" charset="-128"/>
              <a:ea typeface="ＭＳ Ｐゴシック" panose="020B0600070205080204" pitchFamily="50" charset="-128"/>
            </a:rPr>
            <a:t>29.3</a:t>
          </a:r>
          <a:r>
            <a:rPr kumimoji="1" lang="ja-JP" altLang="en-US" sz="900">
              <a:latin typeface="ＭＳ Ｐゴシック" panose="020B0600070205080204" pitchFamily="50" charset="-128"/>
              <a:ea typeface="ＭＳ Ｐゴシック" panose="020B0600070205080204" pitchFamily="50" charset="-128"/>
            </a:rPr>
            <a:t>％）上回り、前年度比</a:t>
          </a:r>
          <a:r>
            <a:rPr kumimoji="1" lang="en-US" altLang="ja-JP" sz="900">
              <a:latin typeface="ＭＳ Ｐゴシック" panose="020B0600070205080204" pitchFamily="50" charset="-128"/>
              <a:ea typeface="ＭＳ Ｐゴシック" panose="020B0600070205080204" pitchFamily="50" charset="-128"/>
            </a:rPr>
            <a:t>2,592</a:t>
          </a:r>
          <a:r>
            <a:rPr kumimoji="1" lang="ja-JP" altLang="en-US" sz="900">
              <a:latin typeface="ＭＳ Ｐゴシック" panose="020B0600070205080204" pitchFamily="50" charset="-128"/>
              <a:ea typeface="ＭＳ Ｐゴシック" panose="020B0600070205080204" pitchFamily="50" charset="-128"/>
            </a:rPr>
            <a:t>円増加した。</a:t>
          </a:r>
        </a:p>
        <a:p>
          <a:r>
            <a:rPr kumimoji="1" lang="ja-JP" altLang="en-US" sz="900">
              <a:latin typeface="ＭＳ Ｐゴシック" panose="020B0600070205080204" pitchFamily="50" charset="-128"/>
              <a:ea typeface="ＭＳ Ｐゴシック" panose="020B0600070205080204" pitchFamily="50" charset="-128"/>
            </a:rPr>
            <a:t>　人件費は、会計年度任用職員の報酬や期末手当、各種選挙事務や新型コロナウイルスワクチン接種業務に係る時間外勤務手当などが増加したが、特別職退職手当事業負担金の減少などにより全体として減少した。</a:t>
          </a:r>
        </a:p>
        <a:p>
          <a:r>
            <a:rPr kumimoji="1" lang="ja-JP" altLang="en-US" sz="900">
              <a:latin typeface="ＭＳ Ｐゴシック" panose="020B0600070205080204" pitchFamily="50" charset="-128"/>
              <a:ea typeface="ＭＳ Ｐゴシック" panose="020B0600070205080204" pitchFamily="50" charset="-128"/>
            </a:rPr>
            <a:t>　物件費は、エネルギー価格高騰による公共施設等の燃料費や人件費のかかり増しによる各種委託料の増額、ふるさと納税の増収に伴う返礼品等関連経費などが増加したが、高機能消防指令センター更新事業、新型コロナウイルス感染症対策事業などの減少により、全体として減少した。</a:t>
          </a:r>
        </a:p>
        <a:p>
          <a:r>
            <a:rPr kumimoji="1" lang="ja-JP" altLang="en-US" sz="900">
              <a:latin typeface="ＭＳ Ｐゴシック" panose="020B0600070205080204" pitchFamily="50" charset="-128"/>
              <a:ea typeface="ＭＳ Ｐゴシック" panose="020B0600070205080204" pitchFamily="50" charset="-128"/>
            </a:rPr>
            <a:t>　分母となる人口が前年度より</a:t>
          </a:r>
          <a:r>
            <a:rPr kumimoji="1" lang="en-US" altLang="ja-JP" sz="900">
              <a:latin typeface="ＭＳ Ｐゴシック" panose="020B0600070205080204" pitchFamily="50" charset="-128"/>
              <a:ea typeface="ＭＳ Ｐゴシック" panose="020B0600070205080204" pitchFamily="50" charset="-128"/>
            </a:rPr>
            <a:t>443</a:t>
          </a:r>
          <a:r>
            <a:rPr kumimoji="1" lang="ja-JP" altLang="en-US" sz="900">
              <a:latin typeface="ＭＳ Ｐゴシック" panose="020B0600070205080204" pitchFamily="50" charset="-128"/>
              <a:ea typeface="ＭＳ Ｐゴシック" panose="020B0600070205080204" pitchFamily="50" charset="-128"/>
            </a:rPr>
            <a:t>人減少していることが、数値増加の要因となっている。</a:t>
          </a:r>
        </a:p>
        <a:p>
          <a:r>
            <a:rPr kumimoji="1" lang="ja-JP" altLang="en-US" sz="900">
              <a:latin typeface="ＭＳ Ｐゴシック" panose="020B0600070205080204" pitchFamily="50" charset="-128"/>
              <a:ea typeface="ＭＳ Ｐゴシック" panose="020B0600070205080204" pitchFamily="50" charset="-128"/>
            </a:rPr>
            <a:t>　今後も「にかほ市行財政改革大綱」に基づき、事務事業の効率化を進め、行政経費の抑制を図るとともに、「にかほ市公共施設等総合管理計画」を基本とした公共施設の統廃合、計画的改修による管理運営費用等経費の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65359</xdr:rowOff>
    </xdr:from>
    <xdr:to>
      <xdr:col>23</xdr:col>
      <xdr:colOff>133350</xdr:colOff>
      <xdr:row>85</xdr:row>
      <xdr:rowOff>77867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38609"/>
          <a:ext cx="8382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103814</xdr:rowOff>
    </xdr:from>
    <xdr:to>
      <xdr:col>19</xdr:col>
      <xdr:colOff>133350</xdr:colOff>
      <xdr:row>85</xdr:row>
      <xdr:rowOff>65359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05614"/>
          <a:ext cx="889000" cy="1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99380</xdr:rowOff>
    </xdr:from>
    <xdr:to>
      <xdr:col>15</xdr:col>
      <xdr:colOff>82550</xdr:colOff>
      <xdr:row>84</xdr:row>
      <xdr:rowOff>103814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29730"/>
          <a:ext cx="889000" cy="17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26246</xdr:rowOff>
    </xdr:from>
    <xdr:to>
      <xdr:col>11</xdr:col>
      <xdr:colOff>31750</xdr:colOff>
      <xdr:row>83</xdr:row>
      <xdr:rowOff>99380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56596"/>
          <a:ext cx="889000" cy="7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71621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27067</xdr:rowOff>
    </xdr:from>
    <xdr:to>
      <xdr:col>23</xdr:col>
      <xdr:colOff>184150</xdr:colOff>
      <xdr:row>85</xdr:row>
      <xdr:rowOff>128667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170594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14559</xdr:rowOff>
    </xdr:from>
    <xdr:to>
      <xdr:col>19</xdr:col>
      <xdr:colOff>184150</xdr:colOff>
      <xdr:row>85</xdr:row>
      <xdr:rowOff>116159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100936</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7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53014</xdr:rowOff>
    </xdr:from>
    <xdr:to>
      <xdr:col>15</xdr:col>
      <xdr:colOff>133350</xdr:colOff>
      <xdr:row>84</xdr:row>
      <xdr:rowOff>154614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139391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4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48580</xdr:rowOff>
    </xdr:from>
    <xdr:to>
      <xdr:col>11</xdr:col>
      <xdr:colOff>82550</xdr:colOff>
      <xdr:row>83</xdr:row>
      <xdr:rowOff>150180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134957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6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146896</xdr:rowOff>
    </xdr:from>
    <xdr:to>
      <xdr:col>7</xdr:col>
      <xdr:colOff>31750</xdr:colOff>
      <xdr:row>83</xdr:row>
      <xdr:rowOff>77046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61823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9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ポイント、全国市平均を</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自主削減努力により直近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年間は低水準で推移しており、今後も国や他団体の動向を考慮した上で、本市の実情に合った給与水準となるよう引き続き適正化に努める。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148771</xdr:rowOff>
    </xdr:from>
    <xdr:to>
      <xdr:col>81</xdr:col>
      <xdr:colOff>44450</xdr:colOff>
      <xdr:row>82</xdr:row>
      <xdr:rowOff>46264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03622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148771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0017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166007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0017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147864</xdr:rowOff>
    </xdr:from>
    <xdr:to>
      <xdr:col>68</xdr:col>
      <xdr:colOff>152400</xdr:colOff>
      <xdr:row>81</xdr:row>
      <xdr:rowOff>166007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3863864"/>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166914</xdr:rowOff>
    </xdr:from>
    <xdr:to>
      <xdr:col>81</xdr:col>
      <xdr:colOff>95250</xdr:colOff>
      <xdr:row>82</xdr:row>
      <xdr:rowOff>97064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11991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89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97971</xdr:rowOff>
    </xdr:from>
    <xdr:to>
      <xdr:col>77</xdr:col>
      <xdr:colOff>95250</xdr:colOff>
      <xdr:row>82</xdr:row>
      <xdr:rowOff>28121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75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115207</xdr:rowOff>
    </xdr:from>
    <xdr:to>
      <xdr:col>68</xdr:col>
      <xdr:colOff>203200</xdr:colOff>
      <xdr:row>82</xdr:row>
      <xdr:rowOff>45357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55534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97064</xdr:rowOff>
    </xdr:from>
    <xdr:to>
      <xdr:col>64</xdr:col>
      <xdr:colOff>152400</xdr:colOff>
      <xdr:row>81</xdr:row>
      <xdr:rowOff>27214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37391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58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0.18</a:t>
          </a:r>
          <a:r>
            <a:rPr kumimoji="1" lang="ja-JP" altLang="en-US" sz="1100">
              <a:latin typeface="ＭＳ Ｐゴシック" panose="020B0600070205080204" pitchFamily="50" charset="-128"/>
              <a:ea typeface="ＭＳ Ｐゴシック" panose="020B0600070205080204" pitchFamily="50" charset="-128"/>
            </a:rPr>
            <a:t>人増加し、類似団体平均を</a:t>
          </a:r>
          <a:r>
            <a:rPr kumimoji="1" lang="en-US" altLang="ja-JP" sz="1100">
              <a:latin typeface="ＭＳ Ｐゴシック" panose="020B0600070205080204" pitchFamily="50" charset="-128"/>
              <a:ea typeface="ＭＳ Ｐゴシック" panose="020B0600070205080204" pitchFamily="50" charset="-128"/>
            </a:rPr>
            <a:t>1.53</a:t>
          </a:r>
          <a:r>
            <a:rPr kumimoji="1" lang="ja-JP" altLang="en-US" sz="1100">
              <a:latin typeface="ＭＳ Ｐゴシック" panose="020B0600070205080204" pitchFamily="50" charset="-128"/>
              <a:ea typeface="ＭＳ Ｐゴシック" panose="020B0600070205080204" pitchFamily="50" charset="-128"/>
            </a:rPr>
            <a:t>人上回っている。</a:t>
          </a:r>
        </a:p>
        <a:p>
          <a:r>
            <a:rPr kumimoji="1" lang="ja-JP" altLang="en-US" sz="1100">
              <a:latin typeface="ＭＳ Ｐゴシック" panose="020B0600070205080204" pitchFamily="50" charset="-128"/>
              <a:ea typeface="ＭＳ Ｐゴシック" panose="020B0600070205080204" pitchFamily="50" charset="-128"/>
            </a:rPr>
            <a:t>　類似団体平均より職員数が多い要因として、消防業務を市単独で行っており、職員数に消防職員が含まれていることなどによる。</a:t>
          </a:r>
        </a:p>
        <a:p>
          <a:r>
            <a:rPr kumimoji="1" lang="ja-JP" altLang="en-US" sz="1100">
              <a:latin typeface="ＭＳ Ｐゴシック" panose="020B0600070205080204" pitchFamily="50" charset="-128"/>
              <a:ea typeface="ＭＳ Ｐゴシック" panose="020B0600070205080204" pitchFamily="50" charset="-128"/>
            </a:rPr>
            <a:t>　これまで「にかほ市行財政改革大綱」に基づき、新規採用者を退職者数以下として徹底した定員管理を実施してきているが、早期退職者数の増加による人員不足を解消するため、採用者数を調整している。今後は人口減少に歯止めがかからないため、数値も引き続き微増していくと考えられる。住民サービスの低下に繋がらないよう、年齢構成のバランスに配慮しながら適正な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64316</xdr:rowOff>
    </xdr:from>
    <xdr:to>
      <xdr:col>81</xdr:col>
      <xdr:colOff>44450</xdr:colOff>
      <xdr:row>63</xdr:row>
      <xdr:rowOff>95341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6566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35016</xdr:rowOff>
    </xdr:from>
    <xdr:to>
      <xdr:col>77</xdr:col>
      <xdr:colOff>44450</xdr:colOff>
      <xdr:row>63</xdr:row>
      <xdr:rowOff>64316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36366"/>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35016</xdr:rowOff>
    </xdr:from>
    <xdr:to>
      <xdr:col>72</xdr:col>
      <xdr:colOff>203200</xdr:colOff>
      <xdr:row>63</xdr:row>
      <xdr:rowOff>84999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36366"/>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125458</xdr:rowOff>
    </xdr:from>
    <xdr:to>
      <xdr:col>68</xdr:col>
      <xdr:colOff>152400</xdr:colOff>
      <xdr:row>63</xdr:row>
      <xdr:rowOff>84999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55358"/>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44541</xdr:rowOff>
    </xdr:from>
    <xdr:to>
      <xdr:col>81</xdr:col>
      <xdr:colOff>95250</xdr:colOff>
      <xdr:row>63</xdr:row>
      <xdr:rowOff>146141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16618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81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13516</xdr:rowOff>
    </xdr:from>
    <xdr:to>
      <xdr:col>77</xdr:col>
      <xdr:colOff>95250</xdr:colOff>
      <xdr:row>63</xdr:row>
      <xdr:rowOff>115116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99893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155666</xdr:rowOff>
    </xdr:from>
    <xdr:to>
      <xdr:col>73</xdr:col>
      <xdr:colOff>44450</xdr:colOff>
      <xdr:row>63</xdr:row>
      <xdr:rowOff>85816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70593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7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34199</xdr:rowOff>
    </xdr:from>
    <xdr:to>
      <xdr:col>68</xdr:col>
      <xdr:colOff>203200</xdr:colOff>
      <xdr:row>63</xdr:row>
      <xdr:rowOff>135799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3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120576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2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74658</xdr:rowOff>
    </xdr:from>
    <xdr:to>
      <xdr:col>64</xdr:col>
      <xdr:colOff>152400</xdr:colOff>
      <xdr:row>63</xdr:row>
      <xdr:rowOff>4808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161035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比率の分子は、平成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年度臨時財政対策債や令和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屋内運動施設整備事業などの償還開始による元利償還金の増加が、公債費の基準財政需要額算入額の増加を上回った。一方で分母は普通交付税算定額や臨時財政対策債発行可能額の減少により標準財政規模が減少した。これらの要因により、比率が増加している。</a:t>
          </a:r>
        </a:p>
        <a:p>
          <a:r>
            <a:rPr kumimoji="1" lang="ja-JP" altLang="en-US" sz="1300">
              <a:latin typeface="ＭＳ Ｐゴシック" panose="020B0600070205080204" pitchFamily="50" charset="-128"/>
              <a:ea typeface="ＭＳ Ｐゴシック" panose="020B0600070205080204" pitchFamily="50" charset="-128"/>
            </a:rPr>
            <a:t>　今後も財政状況を勘案しながら地方債の発行を抑制し、公債費負担の健全化に努める。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30480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6350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8402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33883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89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62654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86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102870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2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98231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前年度比</a:t>
          </a:r>
          <a:r>
            <a:rPr kumimoji="1" lang="en-US" altLang="ja-JP" sz="900">
              <a:latin typeface="ＭＳ Ｐゴシック" panose="020B0600070205080204" pitchFamily="50" charset="-128"/>
              <a:ea typeface="ＭＳ Ｐゴシック" panose="020B0600070205080204" pitchFamily="50" charset="-128"/>
            </a:rPr>
            <a:t>5.4</a:t>
          </a:r>
          <a:r>
            <a:rPr kumimoji="1" lang="ja-JP" altLang="en-US" sz="900">
              <a:latin typeface="ＭＳ Ｐゴシック" panose="020B0600070205080204" pitchFamily="50" charset="-128"/>
              <a:ea typeface="ＭＳ Ｐゴシック" panose="020B0600070205080204" pitchFamily="50" charset="-128"/>
            </a:rPr>
            <a:t>ポイント増加し、類似平均団体を</a:t>
          </a:r>
          <a:r>
            <a:rPr kumimoji="1" lang="en-US" altLang="ja-JP" sz="900">
              <a:latin typeface="ＭＳ Ｐゴシック" panose="020B0600070205080204" pitchFamily="50" charset="-128"/>
              <a:ea typeface="ＭＳ Ｐゴシック" panose="020B0600070205080204" pitchFamily="50" charset="-128"/>
            </a:rPr>
            <a:t>52.2</a:t>
          </a:r>
          <a:r>
            <a:rPr kumimoji="1" lang="ja-JP" altLang="en-US" sz="900">
              <a:latin typeface="ＭＳ Ｐゴシック" panose="020B0600070205080204" pitchFamily="50" charset="-128"/>
              <a:ea typeface="ＭＳ Ｐゴシック" panose="020B0600070205080204" pitchFamily="50" charset="-128"/>
            </a:rPr>
            <a:t>ポイント上回っている。比率の分子のうち退職手当負担見込額が増加したこと、分母のうち標準財政規模が減少したことが要因である。</a:t>
          </a:r>
        </a:p>
        <a:p>
          <a:r>
            <a:rPr kumimoji="1" lang="ja-JP" altLang="en-US" sz="900">
              <a:latin typeface="ＭＳ Ｐゴシック" panose="020B0600070205080204" pitchFamily="50" charset="-128"/>
              <a:ea typeface="ＭＳ Ｐゴシック" panose="020B0600070205080204" pitchFamily="50" charset="-128"/>
            </a:rPr>
            <a:t>　将来負担額のうち地方債残高は、アウトドア拠点施設整備事業や屋内運動施設整備事業などを実施しながらも令和</a:t>
          </a:r>
          <a:r>
            <a:rPr kumimoji="1" lang="en-US" altLang="ja-JP" sz="900">
              <a:latin typeface="ＭＳ Ｐゴシック" panose="020B0600070205080204" pitchFamily="50" charset="-128"/>
              <a:ea typeface="ＭＳ Ｐゴシック" panose="020B0600070205080204" pitchFamily="50" charset="-128"/>
            </a:rPr>
            <a:t>2</a:t>
          </a:r>
          <a:r>
            <a:rPr kumimoji="1" lang="ja-JP" altLang="en-US" sz="900">
              <a:latin typeface="ＭＳ Ｐゴシック" panose="020B0600070205080204" pitchFamily="50" charset="-128"/>
              <a:ea typeface="ＭＳ Ｐゴシック" panose="020B0600070205080204" pitchFamily="50" charset="-128"/>
            </a:rPr>
            <a:t>年度まで任意繰上償還を実施し、残高の増加を抑制してきた。また、公営企業債等繰入金も前年度に引き続き減少しているものの、下水道整備事業の実施に伴い繰入金額が増減するため、資本費平準化債を発行することで将来負担の平準化を図っている。</a:t>
          </a:r>
        </a:p>
        <a:p>
          <a:r>
            <a:rPr kumimoji="1" lang="ja-JP" altLang="en-US" sz="900">
              <a:latin typeface="ＭＳ Ｐゴシック" panose="020B0600070205080204" pitchFamily="50" charset="-128"/>
              <a:ea typeface="ＭＳ Ｐゴシック" panose="020B0600070205080204" pitchFamily="50" charset="-128"/>
            </a:rPr>
            <a:t>　充当可能基金は、前年度に引き続き新型コロナウイルス感染症の影響で事業縮小・中止し、財政調整基金取崩額が減少したことなどから基金残高が増加した。ほか、地方債現在高等に係る基準財政需要額算入額は減少している。</a:t>
          </a:r>
        </a:p>
        <a:p>
          <a:r>
            <a:rPr kumimoji="1" lang="ja-JP" altLang="en-US" sz="900">
              <a:latin typeface="ＭＳ Ｐゴシック" panose="020B0600070205080204" pitchFamily="50" charset="-128"/>
              <a:ea typeface="ＭＳ Ｐゴシック" panose="020B0600070205080204" pitchFamily="50" charset="-128"/>
            </a:rPr>
            <a:t>　今後も地方債の新規発行の精査や使用料金見直し等の経営改善のほか、充当可能基金の確保を図り、将来負担の軽減に努める。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155787</xdr:rowOff>
    </xdr:from>
    <xdr:to>
      <xdr:col>81</xdr:col>
      <xdr:colOff>44450</xdr:colOff>
      <xdr:row>18</xdr:row>
      <xdr:rowOff>56727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3070437"/>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8484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163407</xdr:rowOff>
    </xdr:from>
    <xdr:to>
      <xdr:col>81</xdr:col>
      <xdr:colOff>95250</xdr:colOff>
      <xdr:row>14</xdr:row>
      <xdr:rowOff>93557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155787</xdr:rowOff>
    </xdr:from>
    <xdr:to>
      <xdr:col>77</xdr:col>
      <xdr:colOff>44450</xdr:colOff>
      <xdr:row>19</xdr:row>
      <xdr:rowOff>80998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070437"/>
          <a:ext cx="889000" cy="2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97860</xdr:rowOff>
    </xdr:from>
    <xdr:to>
      <xdr:col>77</xdr:col>
      <xdr:colOff>95250</xdr:colOff>
      <xdr:row>15</xdr:row>
      <xdr:rowOff>28010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38187</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6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80998</xdr:rowOff>
    </xdr:from>
    <xdr:to>
      <xdr:col>72</xdr:col>
      <xdr:colOff>203200</xdr:colOff>
      <xdr:row>20</xdr:row>
      <xdr:rowOff>2046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33854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113947</xdr:rowOff>
    </xdr:from>
    <xdr:to>
      <xdr:col>73</xdr:col>
      <xdr:colOff>44450</xdr:colOff>
      <xdr:row>15</xdr:row>
      <xdr:rowOff>44097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51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54274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8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87700</xdr:rowOff>
    </xdr:from>
    <xdr:to>
      <xdr:col>68</xdr:col>
      <xdr:colOff>152400</xdr:colOff>
      <xdr:row>20</xdr:row>
      <xdr:rowOff>2046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345250"/>
          <a:ext cx="889000" cy="8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119309</xdr:rowOff>
    </xdr:from>
    <xdr:to>
      <xdr:col>68</xdr:col>
      <xdr:colOff>203200</xdr:colOff>
      <xdr:row>15</xdr:row>
      <xdr:rowOff>49459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51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59636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288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124672</xdr:rowOff>
    </xdr:from>
    <xdr:to>
      <xdr:col>64</xdr:col>
      <xdr:colOff>152400</xdr:colOff>
      <xdr:row>15</xdr:row>
      <xdr:rowOff>54822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64999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5927</xdr:rowOff>
    </xdr:from>
    <xdr:to>
      <xdr:col>81</xdr:col>
      <xdr:colOff>95250</xdr:colOff>
      <xdr:row>18</xdr:row>
      <xdr:rowOff>107527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149454</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6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104987</xdr:rowOff>
    </xdr:from>
    <xdr:to>
      <xdr:col>77</xdr:col>
      <xdr:colOff>95250</xdr:colOff>
      <xdr:row>18</xdr:row>
      <xdr:rowOff>35137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19914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0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30198</xdr:rowOff>
    </xdr:from>
    <xdr:to>
      <xdr:col>73</xdr:col>
      <xdr:colOff>44450</xdr:colOff>
      <xdr:row>19</xdr:row>
      <xdr:rowOff>131798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2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116575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122696</xdr:rowOff>
    </xdr:from>
    <xdr:to>
      <xdr:col>68</xdr:col>
      <xdr:colOff>203200</xdr:colOff>
      <xdr:row>20</xdr:row>
      <xdr:rowOff>52846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38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37623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4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36900</xdr:rowOff>
    </xdr:from>
    <xdr:to>
      <xdr:col>64</xdr:col>
      <xdr:colOff>152400</xdr:colOff>
      <xdr:row>19</xdr:row>
      <xdr:rowOff>138500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2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123277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38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23,047
22,932
241.13
17,838,911
17,180,260
558,366
9,161,081
13,855,487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ポイント増加したが、類似団体平均は</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経常的な経費としては会計年度任用職員の報酬や期末手当が増加しているほか、臨時財政対策債の大幅な減少により比率の分母が減少したことが、増加の要因となっている。</a:t>
          </a:r>
        </a:p>
        <a:p>
          <a:r>
            <a:rPr kumimoji="1" lang="ja-JP" altLang="en-US" sz="1200">
              <a:latin typeface="ＭＳ Ｐゴシック" panose="020B0600070205080204" pitchFamily="50" charset="-128"/>
              <a:ea typeface="ＭＳ Ｐゴシック" panose="020B0600070205080204" pitchFamily="50" charset="-128"/>
            </a:rPr>
            <a:t>　今後も「にかほ市行財政改革大綱」に基づいた定員管理を行い、年齢構成のバランスに配慮しながら人件費の抑制に努める。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23586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849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143328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849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75293</xdr:rowOff>
    </xdr:from>
    <xdr:to>
      <xdr:col>15</xdr:col>
      <xdr:colOff>98425</xdr:colOff>
      <xdr:row>36</xdr:row>
      <xdr:rowOff>143328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076043"/>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64407</xdr:rowOff>
    </xdr:from>
    <xdr:to>
      <xdr:col>11</xdr:col>
      <xdr:colOff>9525</xdr:colOff>
      <xdr:row>35</xdr:row>
      <xdr:rowOff>75293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065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91820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6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144236</xdr:rowOff>
    </xdr:from>
    <xdr:to>
      <xdr:col>24</xdr:col>
      <xdr:colOff>76200</xdr:colOff>
      <xdr:row>36</xdr:row>
      <xdr:rowOff>74386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160763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48277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92528</xdr:rowOff>
    </xdr:from>
    <xdr:to>
      <xdr:col>15</xdr:col>
      <xdr:colOff>149225</xdr:colOff>
      <xdr:row>37</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24493</xdr:rowOff>
    </xdr:from>
    <xdr:to>
      <xdr:col>11</xdr:col>
      <xdr:colOff>60325</xdr:colOff>
      <xdr:row>35</xdr:row>
      <xdr:rowOff>126093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136270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9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125384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前年度比</a:t>
          </a:r>
          <a:r>
            <a:rPr kumimoji="1" lang="en-US" altLang="ja-JP" sz="1050">
              <a:latin typeface="ＭＳ Ｐゴシック" panose="020B0600070205080204" pitchFamily="50" charset="-128"/>
              <a:ea typeface="ＭＳ Ｐゴシック" panose="020B0600070205080204" pitchFamily="50" charset="-128"/>
            </a:rPr>
            <a:t>2.2</a:t>
          </a:r>
          <a:r>
            <a:rPr kumimoji="1" lang="ja-JP" altLang="en-US" sz="1050">
              <a:latin typeface="ＭＳ Ｐゴシック" panose="020B0600070205080204" pitchFamily="50" charset="-128"/>
              <a:ea typeface="ＭＳ Ｐゴシック" panose="020B0600070205080204" pitchFamily="50" charset="-128"/>
            </a:rPr>
            <a:t>ポイント増加し、類似団体平均を</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ポイント上回った。</a:t>
          </a:r>
        </a:p>
        <a:p>
          <a:r>
            <a:rPr kumimoji="1" lang="ja-JP" altLang="en-US" sz="1050">
              <a:latin typeface="ＭＳ Ｐゴシック" panose="020B0600070205080204" pitchFamily="50" charset="-128"/>
              <a:ea typeface="ＭＳ Ｐゴシック" panose="020B0600070205080204" pitchFamily="50" charset="-128"/>
            </a:rPr>
            <a:t>　エネルギー価格高騰による公共施設等の燃料費や最低賃金保障による単価増など人件費のかかり増しによる各種委託料の増額、ふるさと納税の増収に伴う返礼品等関連経費などが増加したことが要因である。併せて、他団体では一部事務組合で実施していると思われる一般廃棄物処理や消防業務などを、市単独で行っていることが類似団体平均を上回る要因であると考えられる。</a:t>
          </a:r>
        </a:p>
        <a:p>
          <a:r>
            <a:rPr kumimoji="1" lang="ja-JP" altLang="en-US" sz="1050">
              <a:latin typeface="ＭＳ Ｐゴシック" panose="020B0600070205080204" pitchFamily="50" charset="-128"/>
              <a:ea typeface="ＭＳ Ｐゴシック" panose="020B0600070205080204" pitchFamily="50" charset="-128"/>
            </a:rPr>
            <a:t>　今後も「にかほ市行財政改革大綱」に基づいた取り組みや、事務事業の見直しによる経費削減を継続する。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158750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136900"/>
          <a:ext cx="8382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18</xdr:row>
      <xdr:rowOff>50800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35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18</xdr:row>
      <xdr:rowOff>152400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353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38100</xdr:rowOff>
    </xdr:from>
    <xdr:to>
      <xdr:col>69</xdr:col>
      <xdr:colOff>92075</xdr:colOff>
      <xdr:row>18</xdr:row>
      <xdr:rowOff>152400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2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107950</xdr:rowOff>
    </xdr:from>
    <xdr:to>
      <xdr:col>82</xdr:col>
      <xdr:colOff>158750</xdr:colOff>
      <xdr:row>20</xdr:row>
      <xdr:rowOff>38100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80027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69850</xdr:rowOff>
    </xdr:from>
    <xdr:to>
      <xdr:col>74</xdr:col>
      <xdr:colOff>31750</xdr:colOff>
      <xdr:row>18</xdr:row>
      <xdr:rowOff>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156227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101600</xdr:rowOff>
    </xdr:from>
    <xdr:to>
      <xdr:col>69</xdr:col>
      <xdr:colOff>142875</xdr:colOff>
      <xdr:row>19</xdr:row>
      <xdr:rowOff>31750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8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158750</xdr:rowOff>
    </xdr:from>
    <xdr:to>
      <xdr:col>65</xdr:col>
      <xdr:colOff>53975</xdr:colOff>
      <xdr:row>18</xdr:row>
      <xdr:rowOff>88900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73677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ポイント減少し、類似団体平均を</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児童数や福祉医療、老人保護措置の対象者数の減少、生活保護費のうち医療扶助費の減少などが要因である。</a:t>
          </a:r>
        </a:p>
        <a:p>
          <a:r>
            <a:rPr kumimoji="1" lang="ja-JP" altLang="en-US" sz="1200">
              <a:latin typeface="ＭＳ Ｐゴシック" panose="020B0600070205080204" pitchFamily="50" charset="-128"/>
              <a:ea typeface="ＭＳ Ｐゴシック" panose="020B0600070205080204" pitchFamily="50" charset="-128"/>
            </a:rPr>
            <a:t>　今後も、少子高齢化の影響による児童福祉費の減少はあるものの、障害者福祉費や老人福祉費の増加が見込まれるため、地方税等の収納率向上など財源の確保を進め、安定した財政基盤の維持に努める。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567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2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xdr:rowOff>
    </xdr:from>
    <xdr:to>
      <xdr:col>11</xdr:col>
      <xdr:colOff>9525</xdr:colOff>
      <xdr:row>57</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85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ポイント減少したが、類似団体平均は</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ポイント上回った。</a:t>
          </a:r>
        </a:p>
        <a:p>
          <a:r>
            <a:rPr kumimoji="1" lang="ja-JP" altLang="en-US" sz="1100">
              <a:latin typeface="ＭＳ Ｐゴシック" panose="020B0600070205080204" pitchFamily="50" charset="-128"/>
              <a:ea typeface="ＭＳ Ｐゴシック" panose="020B0600070205080204" pitchFamily="50" charset="-128"/>
            </a:rPr>
            <a:t>　水道事業への出資金や国民健康保険事業特別会計、後期高齢者医療特別会計、下水道事業特別会計（公共、農集排）への繰出金は増加しているが、降雪量の減少や資材高騰等による庁舎・公共施設の補修見送りのため維持補修費が減少したことが要因である。</a:t>
          </a:r>
        </a:p>
        <a:p>
          <a:r>
            <a:rPr kumimoji="1" lang="ja-JP" altLang="en-US" sz="1100">
              <a:latin typeface="ＭＳ Ｐゴシック" panose="020B0600070205080204" pitchFamily="50" charset="-128"/>
              <a:ea typeface="ＭＳ Ｐゴシック" panose="020B0600070205080204" pitchFamily="50" charset="-128"/>
            </a:rPr>
            <a:t>　今後は社会情勢を見据えながら、「にかほ市公共施設等総合管理計画（個別施設計画）」により施設の統廃合による維持管理経費の縮減や、老朽化対策費の平準化に努める。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91622</xdr:rowOff>
    </xdr:from>
    <xdr:to>
      <xdr:col>82</xdr:col>
      <xdr:colOff>107950</xdr:colOff>
      <xdr:row>61</xdr:row>
      <xdr:rowOff>102507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550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61</xdr:row>
      <xdr:rowOff>102507</xdr:rowOff>
    </xdr:from>
    <xdr:to>
      <xdr:col>78</xdr:col>
      <xdr:colOff>69850</xdr:colOff>
      <xdr:row>61</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560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117220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4535</xdr:rowOff>
    </xdr:from>
    <xdr:to>
      <xdr:col>73</xdr:col>
      <xdr:colOff>180975</xdr:colOff>
      <xdr:row>61</xdr:row>
      <xdr:rowOff>102507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4629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32855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4535</xdr:rowOff>
    </xdr:from>
    <xdr:to>
      <xdr:col>69</xdr:col>
      <xdr:colOff>92075</xdr:colOff>
      <xdr:row>61</xdr:row>
      <xdr:rowOff>58965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4629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13805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40822</xdr:rowOff>
    </xdr:from>
    <xdr:to>
      <xdr:col>82</xdr:col>
      <xdr:colOff>158750</xdr:colOff>
      <xdr:row>61</xdr:row>
      <xdr:rowOff>142422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120849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40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51707</xdr:rowOff>
    </xdr:from>
    <xdr:to>
      <xdr:col>78</xdr:col>
      <xdr:colOff>120650</xdr:colOff>
      <xdr:row>61</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138084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9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51707</xdr:rowOff>
    </xdr:from>
    <xdr:to>
      <xdr:col>74</xdr:col>
      <xdr:colOff>31750</xdr:colOff>
      <xdr:row>61</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125185</xdr:rowOff>
    </xdr:from>
    <xdr:to>
      <xdr:col>69</xdr:col>
      <xdr:colOff>142875</xdr:colOff>
      <xdr:row>61</xdr:row>
      <xdr:rowOff>55335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40112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8165</xdr:rowOff>
    </xdr:from>
    <xdr:to>
      <xdr:col>65</xdr:col>
      <xdr:colOff>53975</xdr:colOff>
      <xdr:row>61</xdr:row>
      <xdr:rowOff>109765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94542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55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ポイント増加したが、類似団体平均は</a:t>
          </a:r>
          <a:r>
            <a:rPr kumimoji="1" lang="en-US" altLang="ja-JP" sz="1200">
              <a:latin typeface="ＭＳ Ｐゴシック" panose="020B0600070205080204" pitchFamily="50" charset="-128"/>
              <a:ea typeface="ＭＳ Ｐゴシック" panose="020B0600070205080204" pitchFamily="50" charset="-128"/>
            </a:rPr>
            <a:t>8.1</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地域公共交通に係る各種負担金・補助金や奨学金返還助成制度助成金、一部事務組合への負担金等の増加が要因となっている。</a:t>
          </a:r>
        </a:p>
        <a:p>
          <a:r>
            <a:rPr kumimoji="1" lang="ja-JP" altLang="en-US" sz="1200">
              <a:latin typeface="ＭＳ Ｐゴシック" panose="020B0600070205080204" pitchFamily="50" charset="-128"/>
              <a:ea typeface="ＭＳ Ｐゴシック" panose="020B0600070205080204" pitchFamily="50" charset="-128"/>
            </a:rPr>
            <a:t>　一方、類似団体平均を大きく下回る要因としては、一般廃棄物処理や消防業務を市単独で行っていることにより、一部事務組合への負担金が少ないことが挙げられる。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8890</xdr:rowOff>
    </xdr:from>
    <xdr:to>
      <xdr:col>82</xdr:col>
      <xdr:colOff>107950</xdr:colOff>
      <xdr:row>33</xdr:row>
      <xdr:rowOff>54610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66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78757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142240</xdr:rowOff>
    </xdr:from>
    <xdr:to>
      <xdr:col>78</xdr:col>
      <xdr:colOff>69850</xdr:colOff>
      <xdr:row>33</xdr:row>
      <xdr:rowOff>8890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628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127000</xdr:rowOff>
    </xdr:from>
    <xdr:to>
      <xdr:col>73</xdr:col>
      <xdr:colOff>180975</xdr:colOff>
      <xdr:row>32</xdr:row>
      <xdr:rowOff>142240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61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119380</xdr:rowOff>
    </xdr:from>
    <xdr:to>
      <xdr:col>69</xdr:col>
      <xdr:colOff>92075</xdr:colOff>
      <xdr:row>32</xdr:row>
      <xdr:rowOff>127000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60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3810</xdr:rowOff>
    </xdr:from>
    <xdr:to>
      <xdr:col>82</xdr:col>
      <xdr:colOff>158750</xdr:colOff>
      <xdr:row>33</xdr:row>
      <xdr:rowOff>105410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83837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129540</xdr:rowOff>
    </xdr:from>
    <xdr:to>
      <xdr:col>78</xdr:col>
      <xdr:colOff>120650</xdr:colOff>
      <xdr:row>33</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69867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38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91440</xdr:rowOff>
    </xdr:from>
    <xdr:to>
      <xdr:col>74</xdr:col>
      <xdr:colOff>31750</xdr:colOff>
      <xdr:row>33</xdr:row>
      <xdr:rowOff>21590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31767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76200</xdr:rowOff>
    </xdr:from>
    <xdr:to>
      <xdr:col>69</xdr:col>
      <xdr:colOff>142875</xdr:colOff>
      <xdr:row>33</xdr:row>
      <xdr:rowOff>6350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16527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68580</xdr:rowOff>
    </xdr:from>
    <xdr:to>
      <xdr:col>65</xdr:col>
      <xdr:colOff>53975</xdr:colOff>
      <xdr:row>32</xdr:row>
      <xdr:rowOff>170180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8907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ポイント増加したが、類似団体平均は</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ポイント下回った。</a:t>
          </a:r>
        </a:p>
        <a:p>
          <a:r>
            <a:rPr kumimoji="1" lang="ja-JP" altLang="en-US" sz="1200">
              <a:latin typeface="ＭＳ Ｐゴシック" panose="020B0600070205080204" pitchFamily="50" charset="-128"/>
              <a:ea typeface="ＭＳ Ｐゴシック" panose="020B0600070205080204" pitchFamily="50" charset="-128"/>
            </a:rPr>
            <a:t>　比率の分子である平成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年度臨時財政対策債や令和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年度屋内運動施設整備事業などの元金償還開始による元利償還金の増加と、分母のうち臨時財政対策債の大幅な減少が増加の要因である。</a:t>
          </a:r>
        </a:p>
        <a:p>
          <a:r>
            <a:rPr kumimoji="1" lang="ja-JP" altLang="en-US" sz="1200">
              <a:latin typeface="ＭＳ Ｐゴシック" panose="020B0600070205080204" pitchFamily="50" charset="-128"/>
              <a:ea typeface="ＭＳ Ｐゴシック" panose="020B0600070205080204" pitchFamily="50" charset="-128"/>
            </a:rPr>
            <a:t>　これまでも地方債発行の精査等により公債費負担の健全化を図ってきたが、今後も財源確保による地方債発行の抑制に努める。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115570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225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100855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30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60706</xdr:rowOff>
    </xdr:from>
    <xdr:to>
      <xdr:col>15</xdr:col>
      <xdr:colOff>98425</xdr:colOff>
      <xdr:row>77</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262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60706</xdr:rowOff>
    </xdr:from>
    <xdr:to>
      <xdr:col>11</xdr:col>
      <xdr:colOff>9525</xdr:colOff>
      <xdr:row>78</xdr:row>
      <xdr:rowOff>17272</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62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81297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ポイント上回った。</a:t>
          </a:r>
        </a:p>
        <a:p>
          <a:r>
            <a:rPr kumimoji="1" lang="ja-JP" altLang="en-US" sz="1100">
              <a:latin typeface="ＭＳ Ｐゴシック" panose="020B0600070205080204" pitchFamily="50" charset="-128"/>
              <a:ea typeface="ＭＳ Ｐゴシック" panose="020B0600070205080204" pitchFamily="50" charset="-128"/>
            </a:rPr>
            <a:t>　比率の分子のうち人件費、維持補修費、扶助費は減少したがその他の費目は一般財源等を財源とする経常的な歳出が増加している。併せて、経常一般財源は増加したが、それを上回る臨時財政対策債の大幅な減少により分母が減少したことが比率増加の要因となっている。</a:t>
          </a:r>
        </a:p>
        <a:p>
          <a:r>
            <a:rPr kumimoji="1" lang="ja-JP" altLang="en-US" sz="1100">
              <a:latin typeface="ＭＳ Ｐゴシック" panose="020B0600070205080204" pitchFamily="50" charset="-128"/>
              <a:ea typeface="ＭＳ Ｐゴシック" panose="020B0600070205080204" pitchFamily="50" charset="-128"/>
            </a:rPr>
            <a:t>　今後も「にかほ市行財政改革大綱」に基づき、公共施設の統廃合など合併効果を発現させる取り組みや、人件費の縮減など経常的な経費の削減への取り組みを継続していく。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xdr:rowOff>
    </xdr:from>
    <xdr:to>
      <xdr:col>82</xdr:col>
      <xdr:colOff>107950</xdr:colOff>
      <xdr:row>77</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035280"/>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165117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xdr:rowOff>
    </xdr:from>
    <xdr:to>
      <xdr:col>78</xdr:col>
      <xdr:colOff>69850</xdr:colOff>
      <xdr:row>76</xdr:row>
      <xdr:rowOff>27939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76</xdr:row>
      <xdr:rowOff>27939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29743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101616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75</xdr:row>
      <xdr:rowOff>115570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905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170197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124477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129539</xdr:rowOff>
    </xdr:from>
    <xdr:to>
      <xdr:col>82</xdr:col>
      <xdr:colOff>158750</xdr:colOff>
      <xdr:row>77</xdr:row>
      <xdr:rowOff>59689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101616</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125730</xdr:rowOff>
    </xdr:from>
    <xdr:to>
      <xdr:col>78</xdr:col>
      <xdr:colOff>120650</xdr:colOff>
      <xdr:row>76</xdr:row>
      <xdr:rowOff>55880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40657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070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148589</xdr:rowOff>
    </xdr:from>
    <xdr:to>
      <xdr:col>74</xdr:col>
      <xdr:colOff>31750</xdr:colOff>
      <xdr:row>76</xdr:row>
      <xdr:rowOff>78739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88917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53467</xdr:rowOff>
    </xdr:from>
    <xdr:to>
      <xdr:col>29</xdr:col>
      <xdr:colOff>127000</xdr:colOff>
      <xdr:row>16</xdr:row>
      <xdr:rowOff>100265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44292"/>
          <a:ext cx="647700" cy="46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38245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29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100265</xdr:rowOff>
    </xdr:from>
    <xdr:to>
      <xdr:col>26</xdr:col>
      <xdr:colOff>50800</xdr:colOff>
      <xdr:row>17</xdr:row>
      <xdr:rowOff>26590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91090"/>
          <a:ext cx="698500" cy="9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142856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90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26590</xdr:rowOff>
    </xdr:from>
    <xdr:to>
      <xdr:col>22</xdr:col>
      <xdr:colOff>114300</xdr:colOff>
      <xdr:row>17</xdr:row>
      <xdr:rowOff>73861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8865"/>
          <a:ext cx="698500" cy="47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6822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73861</xdr:rowOff>
    </xdr:from>
    <xdr:to>
      <xdr:col>18</xdr:col>
      <xdr:colOff>177800</xdr:colOff>
      <xdr:row>17</xdr:row>
      <xdr:rowOff>129166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36136"/>
          <a:ext cx="698500" cy="55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2667</xdr:rowOff>
    </xdr:from>
    <xdr:to>
      <xdr:col>29</xdr:col>
      <xdr:colOff>177800</xdr:colOff>
      <xdr:row>16</xdr:row>
      <xdr:rowOff>104267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93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19194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49465</xdr:rowOff>
    </xdr:from>
    <xdr:to>
      <xdr:col>26</xdr:col>
      <xdr:colOff>101600</xdr:colOff>
      <xdr:row>16</xdr:row>
      <xdr:rowOff>151065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40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135842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2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147240</xdr:rowOff>
    </xdr:from>
    <xdr:to>
      <xdr:col>22</xdr:col>
      <xdr:colOff>165100</xdr:colOff>
      <xdr:row>17</xdr:row>
      <xdr:rowOff>77390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62167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2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23061</xdr:rowOff>
    </xdr:from>
    <xdr:to>
      <xdr:col>19</xdr:col>
      <xdr:colOff>38100</xdr:colOff>
      <xdr:row>17</xdr:row>
      <xdr:rowOff>124661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8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109438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7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78366</xdr:rowOff>
    </xdr:from>
    <xdr:to>
      <xdr:col>15</xdr:col>
      <xdr:colOff>101600</xdr:colOff>
      <xdr:row>18</xdr:row>
      <xdr:rowOff>8516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40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164743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2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189933</xdr:rowOff>
    </xdr:from>
    <xdr:to>
      <xdr:col>29</xdr:col>
      <xdr:colOff>127000</xdr:colOff>
      <xdr:row>35</xdr:row>
      <xdr:rowOff>226281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00283"/>
          <a:ext cx="647700" cy="3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213258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226281</xdr:rowOff>
    </xdr:from>
    <xdr:to>
      <xdr:col>26</xdr:col>
      <xdr:colOff>50800</xdr:colOff>
      <xdr:row>35</xdr:row>
      <xdr:rowOff>270378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36631"/>
          <a:ext cx="698500" cy="4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5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270378</xdr:rowOff>
    </xdr:from>
    <xdr:to>
      <xdr:col>22</xdr:col>
      <xdr:colOff>114300</xdr:colOff>
      <xdr:row>36</xdr:row>
      <xdr:rowOff>16609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880728"/>
          <a:ext cx="698500" cy="89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35979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8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213823</xdr:rowOff>
    </xdr:from>
    <xdr:to>
      <xdr:col>18</xdr:col>
      <xdr:colOff>177800</xdr:colOff>
      <xdr:row>36</xdr:row>
      <xdr:rowOff>16609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24173"/>
          <a:ext cx="698500" cy="145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76192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8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47843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139133</xdr:rowOff>
    </xdr:from>
    <xdr:to>
      <xdr:col>29</xdr:col>
      <xdr:colOff>177800</xdr:colOff>
      <xdr:row>35</xdr:row>
      <xdr:rowOff>240733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49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327110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9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175481</xdr:rowOff>
    </xdr:from>
    <xdr:to>
      <xdr:col>26</xdr:col>
      <xdr:colOff>101600</xdr:colOff>
      <xdr:row>35</xdr:row>
      <xdr:rowOff>277081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85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287258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5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219578</xdr:rowOff>
    </xdr:from>
    <xdr:to>
      <xdr:col>22</xdr:col>
      <xdr:colOff>165100</xdr:colOff>
      <xdr:row>35</xdr:row>
      <xdr:rowOff>321178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2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331355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9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308709</xdr:rowOff>
    </xdr:from>
    <xdr:to>
      <xdr:col>19</xdr:col>
      <xdr:colOff>38100</xdr:colOff>
      <xdr:row>36</xdr:row>
      <xdr:rowOff>67409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1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52186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0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163023</xdr:rowOff>
    </xdr:from>
    <xdr:to>
      <xdr:col>15</xdr:col>
      <xdr:colOff>101600</xdr:colOff>
      <xdr:row>35</xdr:row>
      <xdr:rowOff>264623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3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274800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23,047
22,932
241.13
17,838,911
17,180,260
558,366
9,161,081
13,855,487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45729</xdr:rowOff>
    </xdr:from>
    <xdr:to>
      <xdr:col>24</xdr:col>
      <xdr:colOff>63500</xdr:colOff>
      <xdr:row>35</xdr:row>
      <xdr:rowOff>46448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6479"/>
          <a:ext cx="8382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46448</xdr:rowOff>
    </xdr:from>
    <xdr:to>
      <xdr:col>19</xdr:col>
      <xdr:colOff>177800</xdr:colOff>
      <xdr:row>35</xdr:row>
      <xdr:rowOff>143456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47198"/>
          <a:ext cx="889000" cy="9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143456</xdr:rowOff>
    </xdr:from>
    <xdr:to>
      <xdr:col>15</xdr:col>
      <xdr:colOff>50800</xdr:colOff>
      <xdr:row>36</xdr:row>
      <xdr:rowOff>146542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44206"/>
          <a:ext cx="889000" cy="17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146542</xdr:rowOff>
    </xdr:from>
    <xdr:to>
      <xdr:col>10</xdr:col>
      <xdr:colOff>114300</xdr:colOff>
      <xdr:row>36</xdr:row>
      <xdr:rowOff>163344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18742"/>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44255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8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166379</xdr:rowOff>
    </xdr:from>
    <xdr:to>
      <xdr:col>24</xdr:col>
      <xdr:colOff>114300</xdr:colOff>
      <xdr:row>35</xdr:row>
      <xdr:rowOff>96529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17806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47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167098</xdr:rowOff>
    </xdr:from>
    <xdr:to>
      <xdr:col>20</xdr:col>
      <xdr:colOff>38100</xdr:colOff>
      <xdr:row>35</xdr:row>
      <xdr:rowOff>97248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113775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7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92656</xdr:rowOff>
    </xdr:from>
    <xdr:to>
      <xdr:col>15</xdr:col>
      <xdr:colOff>101600</xdr:colOff>
      <xdr:row>36</xdr:row>
      <xdr:rowOff>22806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9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39333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95742</xdr:rowOff>
    </xdr:from>
    <xdr:to>
      <xdr:col>10</xdr:col>
      <xdr:colOff>165100</xdr:colOff>
      <xdr:row>37</xdr:row>
      <xdr:rowOff>25892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42419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4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112544</xdr:rowOff>
    </xdr:from>
    <xdr:to>
      <xdr:col>6</xdr:col>
      <xdr:colOff>38100</xdr:colOff>
      <xdr:row>37</xdr:row>
      <xdr:rowOff>42694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59221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05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132842</xdr:rowOff>
    </xdr:from>
    <xdr:to>
      <xdr:col>24</xdr:col>
      <xdr:colOff>63500</xdr:colOff>
      <xdr:row>52</xdr:row>
      <xdr:rowOff>161811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048242"/>
          <a:ext cx="838200" cy="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8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161811</xdr:rowOff>
    </xdr:from>
    <xdr:to>
      <xdr:col>19</xdr:col>
      <xdr:colOff>177800</xdr:colOff>
      <xdr:row>54</xdr:row>
      <xdr:rowOff>106121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77211"/>
          <a:ext cx="889000" cy="28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106121</xdr:rowOff>
    </xdr:from>
    <xdr:to>
      <xdr:col>15</xdr:col>
      <xdr:colOff>50800</xdr:colOff>
      <xdr:row>56</xdr:row>
      <xdr:rowOff>4864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364421"/>
          <a:ext cx="889000" cy="2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63746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3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4864</xdr:rowOff>
    </xdr:from>
    <xdr:to>
      <xdr:col>10</xdr:col>
      <xdr:colOff>114300</xdr:colOff>
      <xdr:row>57</xdr:row>
      <xdr:rowOff>102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06064"/>
          <a:ext cx="889000" cy="16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84688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158056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82042</xdr:rowOff>
    </xdr:from>
    <xdr:to>
      <xdr:col>24</xdr:col>
      <xdr:colOff>114300</xdr:colOff>
      <xdr:row>53</xdr:row>
      <xdr:rowOff>12192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9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104919</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848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111011</xdr:rowOff>
    </xdr:from>
    <xdr:to>
      <xdr:col>20</xdr:col>
      <xdr:colOff>38100</xdr:colOff>
      <xdr:row>53</xdr:row>
      <xdr:rowOff>41161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2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57688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0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55321</xdr:rowOff>
    </xdr:from>
    <xdr:to>
      <xdr:col>15</xdr:col>
      <xdr:colOff>101600</xdr:colOff>
      <xdr:row>54</xdr:row>
      <xdr:rowOff>156921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1998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088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125514</xdr:rowOff>
    </xdr:from>
    <xdr:to>
      <xdr:col>10</xdr:col>
      <xdr:colOff>165100</xdr:colOff>
      <xdr:row>56</xdr:row>
      <xdr:rowOff>55664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5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72191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19795" y="933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120752</xdr:rowOff>
    </xdr:from>
    <xdr:to>
      <xdr:col>6</xdr:col>
      <xdr:colOff>38100</xdr:colOff>
      <xdr:row>57</xdr:row>
      <xdr:rowOff>50902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67429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9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148977</xdr:rowOff>
    </xdr:from>
    <xdr:to>
      <xdr:col>24</xdr:col>
      <xdr:colOff>63500</xdr:colOff>
      <xdr:row>78</xdr:row>
      <xdr:rowOff>40450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50627"/>
          <a:ext cx="838200" cy="6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5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146862</xdr:rowOff>
    </xdr:from>
    <xdr:to>
      <xdr:col>19</xdr:col>
      <xdr:colOff>177800</xdr:colOff>
      <xdr:row>77</xdr:row>
      <xdr:rowOff>148977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48512"/>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61498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43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146862</xdr:rowOff>
    </xdr:from>
    <xdr:to>
      <xdr:col>15</xdr:col>
      <xdr:colOff>50800</xdr:colOff>
      <xdr:row>78</xdr:row>
      <xdr:rowOff>70472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48512"/>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70908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56738</xdr:rowOff>
    </xdr:from>
    <xdr:to>
      <xdr:col>10</xdr:col>
      <xdr:colOff>114300</xdr:colOff>
      <xdr:row>78</xdr:row>
      <xdr:rowOff>70472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29838"/>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137335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161100</xdr:rowOff>
    </xdr:from>
    <xdr:to>
      <xdr:col>24</xdr:col>
      <xdr:colOff>114300</xdr:colOff>
      <xdr:row>78</xdr:row>
      <xdr:rowOff>91250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139527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98177</xdr:rowOff>
    </xdr:from>
    <xdr:to>
      <xdr:col>20</xdr:col>
      <xdr:colOff>38100</xdr:colOff>
      <xdr:row>78</xdr:row>
      <xdr:rowOff>28327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9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44854</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30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96062</xdr:rowOff>
    </xdr:from>
    <xdr:to>
      <xdr:col>15</xdr:col>
      <xdr:colOff>101600</xdr:colOff>
      <xdr:row>78</xdr:row>
      <xdr:rowOff>26212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9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42739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307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19672</xdr:rowOff>
    </xdr:from>
    <xdr:to>
      <xdr:col>10</xdr:col>
      <xdr:colOff>165100</xdr:colOff>
      <xdr:row>78</xdr:row>
      <xdr:rowOff>121272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9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137799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6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5938</xdr:rowOff>
    </xdr:from>
    <xdr:to>
      <xdr:col>6</xdr:col>
      <xdr:colOff>38100</xdr:colOff>
      <xdr:row>78</xdr:row>
      <xdr:rowOff>107538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124065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5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166903</xdr:rowOff>
    </xdr:from>
    <xdr:to>
      <xdr:col>24</xdr:col>
      <xdr:colOff>63500</xdr:colOff>
      <xdr:row>94</xdr:row>
      <xdr:rowOff>153302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111753"/>
          <a:ext cx="838200" cy="15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164972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1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166903</xdr:rowOff>
    </xdr:from>
    <xdr:to>
      <xdr:col>19</xdr:col>
      <xdr:colOff>177800</xdr:colOff>
      <xdr:row>96</xdr:row>
      <xdr:rowOff>39280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11753"/>
          <a:ext cx="889000" cy="38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84097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38773</xdr:rowOff>
    </xdr:from>
    <xdr:to>
      <xdr:col>15</xdr:col>
      <xdr:colOff>50800</xdr:colOff>
      <xdr:row>96</xdr:row>
      <xdr:rowOff>39280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497973"/>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38773</xdr:rowOff>
    </xdr:from>
    <xdr:to>
      <xdr:col>10</xdr:col>
      <xdr:colOff>114300</xdr:colOff>
      <xdr:row>96</xdr:row>
      <xdr:rowOff>87971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97973"/>
          <a:ext cx="889000" cy="4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108132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6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26407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102502</xdr:rowOff>
    </xdr:from>
    <xdr:to>
      <xdr:col>24</xdr:col>
      <xdr:colOff>114300</xdr:colOff>
      <xdr:row>95</xdr:row>
      <xdr:rowOff>32652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1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125379</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7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116103</xdr:rowOff>
    </xdr:from>
    <xdr:to>
      <xdr:col>20</xdr:col>
      <xdr:colOff>38100</xdr:colOff>
      <xdr:row>94</xdr:row>
      <xdr:rowOff>46253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62780</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3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159930</xdr:rowOff>
    </xdr:from>
    <xdr:to>
      <xdr:col>15</xdr:col>
      <xdr:colOff>101600</xdr:colOff>
      <xdr:row>96</xdr:row>
      <xdr:rowOff>90080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81207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54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159423</xdr:rowOff>
    </xdr:from>
    <xdr:to>
      <xdr:col>10</xdr:col>
      <xdr:colOff>165100</xdr:colOff>
      <xdr:row>96</xdr:row>
      <xdr:rowOff>89573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106100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2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37171</xdr:rowOff>
    </xdr:from>
    <xdr:to>
      <xdr:col>6</xdr:col>
      <xdr:colOff>38100</xdr:colOff>
      <xdr:row>96</xdr:row>
      <xdr:rowOff>138771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9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155298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7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154803</xdr:rowOff>
    </xdr:from>
    <xdr:to>
      <xdr:col>54</xdr:col>
      <xdr:colOff>189865</xdr:colOff>
      <xdr:row>36</xdr:row>
      <xdr:rowOff>126327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469753"/>
          <a:ext cx="1270" cy="82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130154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3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126327</xdr:rowOff>
    </xdr:from>
    <xdr:to>
      <xdr:col>55</xdr:col>
      <xdr:colOff>88900</xdr:colOff>
      <xdr:row>36</xdr:row>
      <xdr:rowOff>126327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2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101480</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24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154803</xdr:rowOff>
    </xdr:from>
    <xdr:to>
      <xdr:col>55</xdr:col>
      <xdr:colOff>88900</xdr:colOff>
      <xdr:row>31</xdr:row>
      <xdr:rowOff>154803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4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126327</xdr:rowOff>
    </xdr:from>
    <xdr:to>
      <xdr:col>55</xdr:col>
      <xdr:colOff>0</xdr:colOff>
      <xdr:row>37</xdr:row>
      <xdr:rowOff>38788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298527"/>
          <a:ext cx="838200" cy="8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82699</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740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59822</xdr:rowOff>
    </xdr:from>
    <xdr:to>
      <xdr:col>55</xdr:col>
      <xdr:colOff>50800</xdr:colOff>
      <xdr:row>34</xdr:row>
      <xdr:rowOff>161422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88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82870</xdr:rowOff>
    </xdr:from>
    <xdr:to>
      <xdr:col>50</xdr:col>
      <xdr:colOff>114300</xdr:colOff>
      <xdr:row>37</xdr:row>
      <xdr:rowOff>38788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569270"/>
          <a:ext cx="889000" cy="81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110998</xdr:rowOff>
    </xdr:from>
    <xdr:to>
      <xdr:col>50</xdr:col>
      <xdr:colOff>165100</xdr:colOff>
      <xdr:row>35</xdr:row>
      <xdr:rowOff>41148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94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57675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571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82870</xdr:rowOff>
    </xdr:from>
    <xdr:to>
      <xdr:col>45</xdr:col>
      <xdr:colOff>177800</xdr:colOff>
      <xdr:row>37</xdr:row>
      <xdr:rowOff>105220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569270"/>
          <a:ext cx="889000" cy="87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21981</xdr:rowOff>
    </xdr:from>
    <xdr:to>
      <xdr:col>46</xdr:col>
      <xdr:colOff>38100</xdr:colOff>
      <xdr:row>30</xdr:row>
      <xdr:rowOff>123581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16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140108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494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98163</xdr:rowOff>
    </xdr:from>
    <xdr:to>
      <xdr:col>41</xdr:col>
      <xdr:colOff>50800</xdr:colOff>
      <xdr:row>37</xdr:row>
      <xdr:rowOff>105220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41813"/>
          <a:ext cx="8890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115174</xdr:rowOff>
    </xdr:from>
    <xdr:to>
      <xdr:col>41</xdr:col>
      <xdr:colOff>101600</xdr:colOff>
      <xdr:row>36</xdr:row>
      <xdr:rowOff>45324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115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61851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89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6414</xdr:rowOff>
    </xdr:from>
    <xdr:to>
      <xdr:col>36</xdr:col>
      <xdr:colOff>165100</xdr:colOff>
      <xdr:row>36</xdr:row>
      <xdr:rowOff>108014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1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124541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595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75527</xdr:rowOff>
    </xdr:from>
    <xdr:to>
      <xdr:col>55</xdr:col>
      <xdr:colOff>50800</xdr:colOff>
      <xdr:row>37</xdr:row>
      <xdr:rowOff>5677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4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161904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6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159438</xdr:rowOff>
    </xdr:from>
    <xdr:to>
      <xdr:col>50</xdr:col>
      <xdr:colOff>165100</xdr:colOff>
      <xdr:row>37</xdr:row>
      <xdr:rowOff>89588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80715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2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32070</xdr:rowOff>
    </xdr:from>
    <xdr:to>
      <xdr:col>46</xdr:col>
      <xdr:colOff>38100</xdr:colOff>
      <xdr:row>32</xdr:row>
      <xdr:rowOff>133670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5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124797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611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54420</xdr:rowOff>
    </xdr:from>
    <xdr:to>
      <xdr:col>41</xdr:col>
      <xdr:colOff>101600</xdr:colOff>
      <xdr:row>37</xdr:row>
      <xdr:rowOff>156020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147146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47363</xdr:rowOff>
    </xdr:from>
    <xdr:to>
      <xdr:col>36</xdr:col>
      <xdr:colOff>165100</xdr:colOff>
      <xdr:row>37</xdr:row>
      <xdr:rowOff>148963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140090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55328</xdr:rowOff>
    </xdr:from>
    <xdr:to>
      <xdr:col>55</xdr:col>
      <xdr:colOff>0</xdr:colOff>
      <xdr:row>56</xdr:row>
      <xdr:rowOff>104313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56528"/>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104313</xdr:rowOff>
    </xdr:from>
    <xdr:to>
      <xdr:col>50</xdr:col>
      <xdr:colOff>114300</xdr:colOff>
      <xdr:row>56</xdr:row>
      <xdr:rowOff>113013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705513"/>
          <a:ext cx="889000" cy="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113013</xdr:rowOff>
    </xdr:from>
    <xdr:to>
      <xdr:col>45</xdr:col>
      <xdr:colOff>177800</xdr:colOff>
      <xdr:row>57</xdr:row>
      <xdr:rowOff>26036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14213"/>
          <a:ext cx="889000" cy="8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26036</xdr:rowOff>
    </xdr:from>
    <xdr:to>
      <xdr:col>41</xdr:col>
      <xdr:colOff>50800</xdr:colOff>
      <xdr:row>57</xdr:row>
      <xdr:rowOff>74530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798686"/>
          <a:ext cx="889000" cy="4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166912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4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4528</xdr:rowOff>
    </xdr:from>
    <xdr:to>
      <xdr:col>55</xdr:col>
      <xdr:colOff>50800</xdr:colOff>
      <xdr:row>56</xdr:row>
      <xdr:rowOff>106128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6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154405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53513</xdr:rowOff>
    </xdr:from>
    <xdr:to>
      <xdr:col>50</xdr:col>
      <xdr:colOff>165100</xdr:colOff>
      <xdr:row>56</xdr:row>
      <xdr:rowOff>155113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146240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62213</xdr:rowOff>
    </xdr:from>
    <xdr:to>
      <xdr:col>46</xdr:col>
      <xdr:colOff>38100</xdr:colOff>
      <xdr:row>56</xdr:row>
      <xdr:rowOff>163813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6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154940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5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146686</xdr:rowOff>
    </xdr:from>
    <xdr:to>
      <xdr:col>41</xdr:col>
      <xdr:colOff>101600</xdr:colOff>
      <xdr:row>57</xdr:row>
      <xdr:rowOff>76836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67963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23730</xdr:rowOff>
    </xdr:from>
    <xdr:to>
      <xdr:col>36</xdr:col>
      <xdr:colOff>165100</xdr:colOff>
      <xdr:row>57</xdr:row>
      <xdr:rowOff>125330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116457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13436</xdr:rowOff>
    </xdr:from>
    <xdr:to>
      <xdr:col>55</xdr:col>
      <xdr:colOff>0</xdr:colOff>
      <xdr:row>78</xdr:row>
      <xdr:rowOff>24127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386536"/>
          <a:ext cx="838200" cy="1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13436</xdr:rowOff>
    </xdr:from>
    <xdr:to>
      <xdr:col>50</xdr:col>
      <xdr:colOff>114300</xdr:colOff>
      <xdr:row>78</xdr:row>
      <xdr:rowOff>29752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86536"/>
          <a:ext cx="889000" cy="1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29752</xdr:rowOff>
    </xdr:from>
    <xdr:to>
      <xdr:col>45</xdr:col>
      <xdr:colOff>177800</xdr:colOff>
      <xdr:row>78</xdr:row>
      <xdr:rowOff>91915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02852"/>
          <a:ext cx="889000" cy="6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91915</xdr:rowOff>
    </xdr:from>
    <xdr:to>
      <xdr:col>41</xdr:col>
      <xdr:colOff>50800</xdr:colOff>
      <xdr:row>79</xdr:row>
      <xdr:rowOff>1663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65015"/>
          <a:ext cx="889000" cy="8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135917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6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144777</xdr:rowOff>
    </xdr:from>
    <xdr:to>
      <xdr:col>55</xdr:col>
      <xdr:colOff>50800</xdr:colOff>
      <xdr:row>78</xdr:row>
      <xdr:rowOff>74927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4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123204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2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134086</xdr:rowOff>
    </xdr:from>
    <xdr:to>
      <xdr:col>50</xdr:col>
      <xdr:colOff>165100</xdr:colOff>
      <xdr:row>78</xdr:row>
      <xdr:rowOff>64236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55363</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2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150402</xdr:rowOff>
    </xdr:from>
    <xdr:to>
      <xdr:col>46</xdr:col>
      <xdr:colOff>38100</xdr:colOff>
      <xdr:row>78</xdr:row>
      <xdr:rowOff>80552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71679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4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41115</xdr:rowOff>
    </xdr:from>
    <xdr:to>
      <xdr:col>41</xdr:col>
      <xdr:colOff>101600</xdr:colOff>
      <xdr:row>78</xdr:row>
      <xdr:rowOff>142715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133842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50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122313</xdr:rowOff>
    </xdr:from>
    <xdr:to>
      <xdr:col>36</xdr:col>
      <xdr:colOff>165100</xdr:colOff>
      <xdr:row>79</xdr:row>
      <xdr:rowOff>52463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43590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8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112764</xdr:rowOff>
    </xdr:from>
    <xdr:to>
      <xdr:col>55</xdr:col>
      <xdr:colOff>0</xdr:colOff>
      <xdr:row>97</xdr:row>
      <xdr:rowOff>42270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571964"/>
          <a:ext cx="838200" cy="10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82052</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69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42270</xdr:rowOff>
    </xdr:from>
    <xdr:to>
      <xdr:col>50</xdr:col>
      <xdr:colOff>114300</xdr:colOff>
      <xdr:row>97</xdr:row>
      <xdr:rowOff>46926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72920"/>
          <a:ext cx="889000" cy="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55701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46926</xdr:rowOff>
    </xdr:from>
    <xdr:to>
      <xdr:col>45</xdr:col>
      <xdr:colOff>177800</xdr:colOff>
      <xdr:row>97</xdr:row>
      <xdr:rowOff>166743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77576"/>
          <a:ext cx="889000" cy="11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119766</xdr:rowOff>
    </xdr:from>
    <xdr:to>
      <xdr:col>41</xdr:col>
      <xdr:colOff>50800</xdr:colOff>
      <xdr:row>97</xdr:row>
      <xdr:rowOff>166743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750416"/>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88071</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61964</xdr:rowOff>
    </xdr:from>
    <xdr:to>
      <xdr:col>55</xdr:col>
      <xdr:colOff>50800</xdr:colOff>
      <xdr:row>96</xdr:row>
      <xdr:rowOff>163564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40391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9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162920</xdr:rowOff>
    </xdr:from>
    <xdr:to>
      <xdr:col>50</xdr:col>
      <xdr:colOff>165100</xdr:colOff>
      <xdr:row>97</xdr:row>
      <xdr:rowOff>93070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84197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167576</xdr:rowOff>
    </xdr:from>
    <xdr:to>
      <xdr:col>46</xdr:col>
      <xdr:colOff>38100</xdr:colOff>
      <xdr:row>97</xdr:row>
      <xdr:rowOff>97726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2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88853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1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115943</xdr:rowOff>
    </xdr:from>
    <xdr:to>
      <xdr:col>41</xdr:col>
      <xdr:colOff>101600</xdr:colOff>
      <xdr:row>98</xdr:row>
      <xdr:rowOff>46093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4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37220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3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68966</xdr:rowOff>
    </xdr:from>
    <xdr:to>
      <xdr:col>36</xdr:col>
      <xdr:colOff>165100</xdr:colOff>
      <xdr:row>97</xdr:row>
      <xdr:rowOff>170566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161693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79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38202</xdr:rowOff>
    </xdr:from>
    <xdr:to>
      <xdr:col>85</xdr:col>
      <xdr:colOff>127000</xdr:colOff>
      <xdr:row>38</xdr:row>
      <xdr:rowOff>70053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553302"/>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166031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33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70053</xdr:rowOff>
    </xdr:from>
    <xdr:to>
      <xdr:col>81</xdr:col>
      <xdr:colOff>50800</xdr:colOff>
      <xdr:row>39</xdr:row>
      <xdr:rowOff>42811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85153"/>
          <a:ext cx="889000" cy="1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34849</xdr:rowOff>
    </xdr:from>
    <xdr:to>
      <xdr:col>76</xdr:col>
      <xdr:colOff>114300</xdr:colOff>
      <xdr:row>39</xdr:row>
      <xdr:rowOff>42811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21399"/>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30238</xdr:rowOff>
    </xdr:from>
    <xdr:to>
      <xdr:col>71</xdr:col>
      <xdr:colOff>177800</xdr:colOff>
      <xdr:row>39</xdr:row>
      <xdr:rowOff>34849</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45338"/>
          <a:ext cx="889000" cy="17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132173</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6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158852</xdr:rowOff>
    </xdr:from>
    <xdr:to>
      <xdr:col>85</xdr:col>
      <xdr:colOff>177800</xdr:colOff>
      <xdr:row>38</xdr:row>
      <xdr:rowOff>89002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137279</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4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19253</xdr:rowOff>
    </xdr:from>
    <xdr:to>
      <xdr:col>81</xdr:col>
      <xdr:colOff>101600</xdr:colOff>
      <xdr:row>38</xdr:row>
      <xdr:rowOff>120853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111980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163461</xdr:rowOff>
    </xdr:from>
    <xdr:to>
      <xdr:col>76</xdr:col>
      <xdr:colOff>165100</xdr:colOff>
      <xdr:row>39</xdr:row>
      <xdr:rowOff>93611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84738</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771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155499</xdr:rowOff>
    </xdr:from>
    <xdr:to>
      <xdr:col>72</xdr:col>
      <xdr:colOff>38100</xdr:colOff>
      <xdr:row>39</xdr:row>
      <xdr:rowOff>85649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76776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150889</xdr:rowOff>
    </xdr:from>
    <xdr:to>
      <xdr:col>67</xdr:col>
      <xdr:colOff>101600</xdr:colOff>
      <xdr:row>38</xdr:row>
      <xdr:rowOff>81038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945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97566</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79428" y="626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73227</xdr:rowOff>
    </xdr:from>
    <xdr:to>
      <xdr:col>85</xdr:col>
      <xdr:colOff>127000</xdr:colOff>
      <xdr:row>74</xdr:row>
      <xdr:rowOff>143994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5481300" y="12760527"/>
          <a:ext cx="838200" cy="7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70054</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57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143994</xdr:rowOff>
    </xdr:from>
    <xdr:to>
      <xdr:col>81</xdr:col>
      <xdr:colOff>50800</xdr:colOff>
      <xdr:row>74</xdr:row>
      <xdr:rowOff>163637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31294"/>
          <a:ext cx="889000" cy="1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22537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163637</xdr:rowOff>
    </xdr:from>
    <xdr:to>
      <xdr:col>76</xdr:col>
      <xdr:colOff>114300</xdr:colOff>
      <xdr:row>75</xdr:row>
      <xdr:rowOff>11243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850937"/>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57159</xdr:rowOff>
    </xdr:from>
    <xdr:to>
      <xdr:col>71</xdr:col>
      <xdr:colOff>177800</xdr:colOff>
      <xdr:row>75</xdr:row>
      <xdr:rowOff>11243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401559"/>
          <a:ext cx="889000" cy="46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54183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1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22427</xdr:rowOff>
    </xdr:from>
    <xdr:to>
      <xdr:col>85</xdr:col>
      <xdr:colOff>177800</xdr:colOff>
      <xdr:row>74</xdr:row>
      <xdr:rowOff>124027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7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45304</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56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93194</xdr:rowOff>
    </xdr:from>
    <xdr:to>
      <xdr:col>81</xdr:col>
      <xdr:colOff>101600</xdr:colOff>
      <xdr:row>75</xdr:row>
      <xdr:rowOff>23344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39871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5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112837</xdr:rowOff>
    </xdr:from>
    <xdr:to>
      <xdr:col>76</xdr:col>
      <xdr:colOff>165100</xdr:colOff>
      <xdr:row>75</xdr:row>
      <xdr:rowOff>42987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34114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89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131893</xdr:rowOff>
    </xdr:from>
    <xdr:to>
      <xdr:col>72</xdr:col>
      <xdr:colOff>38100</xdr:colOff>
      <xdr:row>75</xdr:row>
      <xdr:rowOff>62043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1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53170</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91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6359</xdr:rowOff>
    </xdr:from>
    <xdr:to>
      <xdr:col>67</xdr:col>
      <xdr:colOff>101600</xdr:colOff>
      <xdr:row>72</xdr:row>
      <xdr:rowOff>107959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35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124486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12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108207</xdr:rowOff>
    </xdr:from>
    <xdr:to>
      <xdr:col>85</xdr:col>
      <xdr:colOff>127000</xdr:colOff>
      <xdr:row>96</xdr:row>
      <xdr:rowOff>21710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395957"/>
          <a:ext cx="838200" cy="8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104872</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564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9506</xdr:rowOff>
    </xdr:from>
    <xdr:to>
      <xdr:col>81</xdr:col>
      <xdr:colOff>50800</xdr:colOff>
      <xdr:row>95</xdr:row>
      <xdr:rowOff>108207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297256"/>
          <a:ext cx="889000" cy="9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7968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9506</xdr:rowOff>
    </xdr:from>
    <xdr:to>
      <xdr:col>76</xdr:col>
      <xdr:colOff>114300</xdr:colOff>
      <xdr:row>98</xdr:row>
      <xdr:rowOff>34565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297256"/>
          <a:ext cx="889000" cy="5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107027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34565</xdr:rowOff>
    </xdr:from>
    <xdr:to>
      <xdr:col>71</xdr:col>
      <xdr:colOff>177800</xdr:colOff>
      <xdr:row>99</xdr:row>
      <xdr:rowOff>43154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36665"/>
          <a:ext cx="889000" cy="18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142360</xdr:rowOff>
    </xdr:from>
    <xdr:to>
      <xdr:col>85</xdr:col>
      <xdr:colOff>177800</xdr:colOff>
      <xdr:row>96</xdr:row>
      <xdr:rowOff>72510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165237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28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57407</xdr:rowOff>
    </xdr:from>
    <xdr:to>
      <xdr:col>81</xdr:col>
      <xdr:colOff>101600</xdr:colOff>
      <xdr:row>95</xdr:row>
      <xdr:rowOff>159007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34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4084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12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130156</xdr:rowOff>
    </xdr:from>
    <xdr:to>
      <xdr:col>76</xdr:col>
      <xdr:colOff>165100</xdr:colOff>
      <xdr:row>95</xdr:row>
      <xdr:rowOff>60306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24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76833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02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155215</xdr:rowOff>
    </xdr:from>
    <xdr:to>
      <xdr:col>72</xdr:col>
      <xdr:colOff>38100</xdr:colOff>
      <xdr:row>98</xdr:row>
      <xdr:rowOff>85365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76492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163804</xdr:rowOff>
    </xdr:from>
    <xdr:to>
      <xdr:col>67</xdr:col>
      <xdr:colOff>101600</xdr:colOff>
      <xdr:row>99</xdr:row>
      <xdr:rowOff>93954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96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85081</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705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125013</xdr:rowOff>
    </xdr:from>
    <xdr:to>
      <xdr:col>116</xdr:col>
      <xdr:colOff>63500</xdr:colOff>
      <xdr:row>37</xdr:row>
      <xdr:rowOff>145072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468663"/>
          <a:ext cx="8382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145072</xdr:rowOff>
    </xdr:from>
    <xdr:to>
      <xdr:col>111</xdr:col>
      <xdr:colOff>177800</xdr:colOff>
      <xdr:row>37</xdr:row>
      <xdr:rowOff>150044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488722"/>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146501</xdr:rowOff>
    </xdr:from>
    <xdr:to>
      <xdr:col>107</xdr:col>
      <xdr:colOff>50800</xdr:colOff>
      <xdr:row>37</xdr:row>
      <xdr:rowOff>150044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490151"/>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146501</xdr:rowOff>
    </xdr:from>
    <xdr:to>
      <xdr:col>102</xdr:col>
      <xdr:colOff>114300</xdr:colOff>
      <xdr:row>37</xdr:row>
      <xdr:rowOff>148673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49015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74213</xdr:rowOff>
    </xdr:from>
    <xdr:to>
      <xdr:col>116</xdr:col>
      <xdr:colOff>114300</xdr:colOff>
      <xdr:row>38</xdr:row>
      <xdr:rowOff>4363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4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160590</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33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94272</xdr:rowOff>
    </xdr:from>
    <xdr:to>
      <xdr:col>112</xdr:col>
      <xdr:colOff>38100</xdr:colOff>
      <xdr:row>38</xdr:row>
      <xdr:rowOff>24422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4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15549</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530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99244</xdr:rowOff>
    </xdr:from>
    <xdr:to>
      <xdr:col>107</xdr:col>
      <xdr:colOff>101600</xdr:colOff>
      <xdr:row>38</xdr:row>
      <xdr:rowOff>29394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4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20521</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535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95701</xdr:rowOff>
    </xdr:from>
    <xdr:to>
      <xdr:col>102</xdr:col>
      <xdr:colOff>165100</xdr:colOff>
      <xdr:row>38</xdr:row>
      <xdr:rowOff>25851</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16978</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53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97873</xdr:rowOff>
    </xdr:from>
    <xdr:to>
      <xdr:col>98</xdr:col>
      <xdr:colOff>38100</xdr:colOff>
      <xdr:row>38</xdr:row>
      <xdr:rowOff>28023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19149</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534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6060</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9435810"/>
          <a:ext cx="1269" cy="647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124187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921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6060</xdr:rowOff>
    </xdr:from>
    <xdr:to>
      <xdr:col>116</xdr:col>
      <xdr:colOff>152400</xdr:colOff>
      <xdr:row>55</xdr:row>
      <xdr:rowOff>6060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943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90688</xdr:rowOff>
    </xdr:from>
    <xdr:to>
      <xdr:col>116</xdr:col>
      <xdr:colOff>63500</xdr:colOff>
      <xdr:row>57</xdr:row>
      <xdr:rowOff>97043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9863338"/>
          <a:ext cx="8382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70253</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842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91826</xdr:rowOff>
    </xdr:from>
    <xdr:to>
      <xdr:col>116</xdr:col>
      <xdr:colOff>114300</xdr:colOff>
      <xdr:row>58</xdr:row>
      <xdr:rowOff>21976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6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97043</xdr:rowOff>
    </xdr:from>
    <xdr:to>
      <xdr:col>111</xdr:col>
      <xdr:colOff>177800</xdr:colOff>
      <xdr:row>57</xdr:row>
      <xdr:rowOff>100198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869693"/>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84328</xdr:rowOff>
    </xdr:from>
    <xdr:to>
      <xdr:col>112</xdr:col>
      <xdr:colOff>38100</xdr:colOff>
      <xdr:row>58</xdr:row>
      <xdr:rowOff>14478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5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5605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57907</xdr:rowOff>
    </xdr:from>
    <xdr:to>
      <xdr:col>107</xdr:col>
      <xdr:colOff>50800</xdr:colOff>
      <xdr:row>57</xdr:row>
      <xdr:rowOff>100198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8973307"/>
          <a:ext cx="889000" cy="89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43318</xdr:rowOff>
    </xdr:from>
    <xdr:to>
      <xdr:col>107</xdr:col>
      <xdr:colOff>101600</xdr:colOff>
      <xdr:row>57</xdr:row>
      <xdr:rowOff>144918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161445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57907</xdr:rowOff>
    </xdr:from>
    <xdr:to>
      <xdr:col>102</xdr:col>
      <xdr:colOff>114300</xdr:colOff>
      <xdr:row>57</xdr:row>
      <xdr:rowOff>144592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8973307"/>
          <a:ext cx="889000" cy="94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56302</xdr:rowOff>
    </xdr:from>
    <xdr:to>
      <xdr:col>102</xdr:col>
      <xdr:colOff>165100</xdr:colOff>
      <xdr:row>57</xdr:row>
      <xdr:rowOff>157902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149029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59730</xdr:rowOff>
    </xdr:from>
    <xdr:to>
      <xdr:col>98</xdr:col>
      <xdr:colOff>38100</xdr:colOff>
      <xdr:row>57</xdr:row>
      <xdr:rowOff>161330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6407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39888</xdr:rowOff>
    </xdr:from>
    <xdr:to>
      <xdr:col>116</xdr:col>
      <xdr:colOff>114300</xdr:colOff>
      <xdr:row>57</xdr:row>
      <xdr:rowOff>141488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8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62765</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66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46243</xdr:rowOff>
    </xdr:from>
    <xdr:to>
      <xdr:col>112</xdr:col>
      <xdr:colOff>38100</xdr:colOff>
      <xdr:row>57</xdr:row>
      <xdr:rowOff>147843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81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164370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59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49398</xdr:rowOff>
    </xdr:from>
    <xdr:to>
      <xdr:col>107</xdr:col>
      <xdr:colOff>101600</xdr:colOff>
      <xdr:row>57</xdr:row>
      <xdr:rowOff>150998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82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142125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91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7107</xdr:rowOff>
    </xdr:from>
    <xdr:to>
      <xdr:col>102</xdr:col>
      <xdr:colOff>165100</xdr:colOff>
      <xdr:row>52</xdr:row>
      <xdr:rowOff>108707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892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125234</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278111" y="86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93792</xdr:rowOff>
    </xdr:from>
    <xdr:to>
      <xdr:col>98</xdr:col>
      <xdr:colOff>38100</xdr:colOff>
      <xdr:row>58</xdr:row>
      <xdr:rowOff>23942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86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15069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95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27435</xdr:rowOff>
    </xdr:from>
    <xdr:to>
      <xdr:col>116</xdr:col>
      <xdr:colOff>63500</xdr:colOff>
      <xdr:row>70</xdr:row>
      <xdr:rowOff>116794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028935"/>
          <a:ext cx="838200" cy="8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105960</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93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116794</xdr:rowOff>
    </xdr:from>
    <xdr:to>
      <xdr:col>111</xdr:col>
      <xdr:colOff>177800</xdr:colOff>
      <xdr:row>70</xdr:row>
      <xdr:rowOff>121549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118294"/>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51165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0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121549</xdr:rowOff>
    </xdr:from>
    <xdr:to>
      <xdr:col>107</xdr:col>
      <xdr:colOff>50800</xdr:colOff>
      <xdr:row>71</xdr:row>
      <xdr:rowOff>35344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123049"/>
          <a:ext cx="889000" cy="8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31734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8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35344</xdr:rowOff>
    </xdr:from>
    <xdr:to>
      <xdr:col>102</xdr:col>
      <xdr:colOff>114300</xdr:colOff>
      <xdr:row>71</xdr:row>
      <xdr:rowOff>79166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208294"/>
          <a:ext cx="889000" cy="4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77385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76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66939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7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148085</xdr:rowOff>
    </xdr:from>
    <xdr:to>
      <xdr:col>116</xdr:col>
      <xdr:colOff>114300</xdr:colOff>
      <xdr:row>70</xdr:row>
      <xdr:rowOff>78235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19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101112</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19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65994</xdr:rowOff>
    </xdr:from>
    <xdr:to>
      <xdr:col>112</xdr:col>
      <xdr:colOff>38100</xdr:colOff>
      <xdr:row>70</xdr:row>
      <xdr:rowOff>167594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06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12671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184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70749</xdr:rowOff>
    </xdr:from>
    <xdr:to>
      <xdr:col>107</xdr:col>
      <xdr:colOff>101600</xdr:colOff>
      <xdr:row>71</xdr:row>
      <xdr:rowOff>899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0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17426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184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155994</xdr:rowOff>
    </xdr:from>
    <xdr:to>
      <xdr:col>102</xdr:col>
      <xdr:colOff>165100</xdr:colOff>
      <xdr:row>71</xdr:row>
      <xdr:rowOff>86144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15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102671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193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28366</xdr:rowOff>
    </xdr:from>
    <xdr:to>
      <xdr:col>98</xdr:col>
      <xdr:colOff>38100</xdr:colOff>
      <xdr:row>71</xdr:row>
      <xdr:rowOff>129966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20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146493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197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745,445</a:t>
          </a:r>
          <a:r>
            <a:rPr kumimoji="1" lang="ja-JP" altLang="en-US" sz="1100">
              <a:latin typeface="ＭＳ Ｐゴシック" panose="020B0600070205080204" pitchFamily="50" charset="-128"/>
              <a:ea typeface="ＭＳ Ｐゴシック" panose="020B0600070205080204" pitchFamily="50" charset="-128"/>
            </a:rPr>
            <a:t>円となっており、前年度（</a:t>
          </a:r>
          <a:r>
            <a:rPr kumimoji="1" lang="en-US" altLang="ja-JP" sz="1100">
              <a:latin typeface="ＭＳ Ｐゴシック" panose="020B0600070205080204" pitchFamily="50" charset="-128"/>
              <a:ea typeface="ＭＳ Ｐゴシック" panose="020B0600070205080204" pitchFamily="50" charset="-128"/>
            </a:rPr>
            <a:t>732,600</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％増加した。</a:t>
          </a:r>
        </a:p>
        <a:p>
          <a:r>
            <a:rPr kumimoji="1" lang="ja-JP" altLang="en-US" sz="1100">
              <a:latin typeface="ＭＳ Ｐゴシック" panose="020B0600070205080204" pitchFamily="50" charset="-128"/>
              <a:ea typeface="ＭＳ Ｐゴシック" panose="020B0600070205080204" pitchFamily="50" charset="-128"/>
            </a:rPr>
            <a:t>　扶助費は</a:t>
          </a:r>
          <a:r>
            <a:rPr kumimoji="1" lang="en-US" altLang="ja-JP" sz="1100">
              <a:latin typeface="ＭＳ Ｐゴシック" panose="020B0600070205080204" pitchFamily="50" charset="-128"/>
              <a:ea typeface="ＭＳ Ｐゴシック" panose="020B0600070205080204" pitchFamily="50" charset="-128"/>
            </a:rPr>
            <a:t>109,167</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118,834</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％減少したものの、類似団体平均を</a:t>
          </a:r>
          <a:r>
            <a:rPr kumimoji="1" lang="en-US" altLang="ja-JP" sz="1100">
              <a:latin typeface="ＭＳ Ｐゴシック" panose="020B0600070205080204" pitchFamily="50" charset="-128"/>
              <a:ea typeface="ＭＳ Ｐゴシック" panose="020B0600070205080204" pitchFamily="50" charset="-128"/>
            </a:rPr>
            <a:t>5,147</a:t>
          </a:r>
          <a:r>
            <a:rPr kumimoji="1" lang="ja-JP" altLang="en-US" sz="1100">
              <a:latin typeface="ＭＳ Ｐゴシック" panose="020B0600070205080204" pitchFamily="50" charset="-128"/>
              <a:ea typeface="ＭＳ Ｐゴシック" panose="020B0600070205080204" pitchFamily="50" charset="-128"/>
            </a:rPr>
            <a:t>円上回った。住民税非課税世帯等臨時特別給付金、子育て世帯等臨時特別支援事業給付金の事業終了や児童数の減少などが主な要因である。</a:t>
          </a:r>
        </a:p>
        <a:p>
          <a:r>
            <a:rPr kumimoji="1" lang="ja-JP" altLang="en-US" sz="1100">
              <a:latin typeface="ＭＳ Ｐゴシック" panose="020B0600070205080204" pitchFamily="50" charset="-128"/>
              <a:ea typeface="ＭＳ Ｐゴシック" panose="020B0600070205080204" pitchFamily="50" charset="-128"/>
            </a:rPr>
            <a:t>　補助費等は</a:t>
          </a:r>
          <a:r>
            <a:rPr kumimoji="1" lang="en-US" altLang="ja-JP" sz="1100">
              <a:latin typeface="ＭＳ Ｐゴシック" panose="020B0600070205080204" pitchFamily="50" charset="-128"/>
              <a:ea typeface="ＭＳ Ｐゴシック" panose="020B0600070205080204" pitchFamily="50" charset="-128"/>
            </a:rPr>
            <a:t>56,755</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45,743</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24.1</a:t>
          </a:r>
          <a:r>
            <a:rPr kumimoji="1" lang="ja-JP" altLang="en-US" sz="1100">
              <a:latin typeface="ＭＳ Ｐゴシック" panose="020B0600070205080204" pitchFamily="50" charset="-128"/>
              <a:ea typeface="ＭＳ Ｐゴシック" panose="020B0600070205080204" pitchFamily="50" charset="-128"/>
            </a:rPr>
            <a:t>％増加したが、類似団体平均を</a:t>
          </a:r>
          <a:r>
            <a:rPr kumimoji="1" lang="en-US" altLang="ja-JP" sz="1100">
              <a:latin typeface="ＭＳ Ｐゴシック" panose="020B0600070205080204" pitchFamily="50" charset="-128"/>
              <a:ea typeface="ＭＳ Ｐゴシック" panose="020B0600070205080204" pitchFamily="50" charset="-128"/>
            </a:rPr>
            <a:t>47,061</a:t>
          </a:r>
          <a:r>
            <a:rPr kumimoji="1" lang="ja-JP" altLang="en-US" sz="1100">
              <a:latin typeface="ＭＳ Ｐゴシック" panose="020B0600070205080204" pitchFamily="50" charset="-128"/>
              <a:ea typeface="ＭＳ Ｐゴシック" panose="020B0600070205080204" pitchFamily="50" charset="-128"/>
            </a:rPr>
            <a:t>円下回り一番低くなっている。増加の要因は機構集積協力金交付事業や新型コロナウイルスワクチン接種事業、各種物価高騰対策関連事業などの実施によるものである。</a:t>
          </a:r>
        </a:p>
        <a:p>
          <a:r>
            <a:rPr kumimoji="1" lang="ja-JP" altLang="en-US" sz="1100">
              <a:latin typeface="ＭＳ Ｐゴシック" panose="020B0600070205080204" pitchFamily="50" charset="-128"/>
              <a:ea typeface="ＭＳ Ｐゴシック" panose="020B0600070205080204" pitchFamily="50" charset="-128"/>
            </a:rPr>
            <a:t>　普通建設事業費は全体で</a:t>
          </a:r>
          <a:r>
            <a:rPr kumimoji="1" lang="en-US" altLang="ja-JP" sz="1100">
              <a:latin typeface="ＭＳ Ｐゴシック" panose="020B0600070205080204" pitchFamily="50" charset="-128"/>
              <a:ea typeface="ＭＳ Ｐゴシック" panose="020B0600070205080204" pitchFamily="50" charset="-128"/>
            </a:rPr>
            <a:t>93,454</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82,740</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12.9</a:t>
          </a:r>
          <a:r>
            <a:rPr kumimoji="1" lang="ja-JP" altLang="en-US" sz="1100">
              <a:latin typeface="ＭＳ Ｐゴシック" panose="020B0600070205080204" pitchFamily="50" charset="-128"/>
              <a:ea typeface="ＭＳ Ｐゴシック" panose="020B0600070205080204" pitchFamily="50" charset="-128"/>
            </a:rPr>
            <a:t>％増加したが、類似団体平均を</a:t>
          </a:r>
          <a:r>
            <a:rPr kumimoji="1" lang="en-US" altLang="ja-JP" sz="1100">
              <a:latin typeface="ＭＳ Ｐゴシック" panose="020B0600070205080204" pitchFamily="50" charset="-128"/>
              <a:ea typeface="ＭＳ Ｐゴシック" panose="020B0600070205080204" pitchFamily="50" charset="-128"/>
            </a:rPr>
            <a:t>10,209</a:t>
          </a:r>
          <a:r>
            <a:rPr kumimoji="1" lang="ja-JP" altLang="en-US" sz="1100">
              <a:latin typeface="ＭＳ Ｐゴシック" panose="020B0600070205080204" pitchFamily="50" charset="-128"/>
              <a:ea typeface="ＭＳ Ｐゴシック" panose="020B0600070205080204" pitchFamily="50" charset="-128"/>
            </a:rPr>
            <a:t>円下回った。うち新規整備は前年度比</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％の減少、更新整備は</a:t>
          </a:r>
          <a:r>
            <a:rPr kumimoji="1" lang="en-US" altLang="ja-JP" sz="1100">
              <a:latin typeface="ＭＳ Ｐゴシック" panose="020B0600070205080204" pitchFamily="50" charset="-128"/>
              <a:ea typeface="ＭＳ Ｐゴシック" panose="020B0600070205080204" pitchFamily="50" charset="-128"/>
            </a:rPr>
            <a:t>29.3</a:t>
          </a:r>
          <a:r>
            <a:rPr kumimoji="1" lang="ja-JP" altLang="en-US" sz="1100">
              <a:latin typeface="ＭＳ Ｐゴシック" panose="020B0600070205080204" pitchFamily="50" charset="-128"/>
              <a:ea typeface="ＭＳ Ｐゴシック" panose="020B0600070205080204" pitchFamily="50" charset="-128"/>
            </a:rPr>
            <a:t>％の増加となっている。新規整備は屋内運動施設整備事業などの終了、更新整備は金浦こ線橋改修事業、象潟海洋センター大規模改修事業の実施などが主な要因である。</a:t>
          </a:r>
        </a:p>
        <a:p>
          <a:r>
            <a:rPr kumimoji="1" lang="ja-JP" altLang="en-US" sz="1100">
              <a:latin typeface="ＭＳ Ｐゴシック" panose="020B0600070205080204" pitchFamily="50" charset="-128"/>
              <a:ea typeface="ＭＳ Ｐゴシック" panose="020B0600070205080204" pitchFamily="50" charset="-128"/>
            </a:rPr>
            <a:t>　公債費は</a:t>
          </a:r>
          <a:r>
            <a:rPr kumimoji="1" lang="en-US" altLang="ja-JP" sz="1100">
              <a:latin typeface="ＭＳ Ｐゴシック" panose="020B0600070205080204" pitchFamily="50" charset="-128"/>
              <a:ea typeface="ＭＳ Ｐゴシック" panose="020B0600070205080204" pitchFamily="50" charset="-128"/>
            </a:rPr>
            <a:t>74,071</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69,737</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％増加し、類似団体平均を</a:t>
          </a:r>
          <a:r>
            <a:rPr kumimoji="1" lang="en-US" altLang="ja-JP" sz="1100">
              <a:latin typeface="ＭＳ Ｐゴシック" panose="020B0600070205080204" pitchFamily="50" charset="-128"/>
              <a:ea typeface="ＭＳ Ｐゴシック" panose="020B0600070205080204" pitchFamily="50" charset="-128"/>
            </a:rPr>
            <a:t>4,238</a:t>
          </a:r>
          <a:r>
            <a:rPr kumimoji="1" lang="ja-JP" altLang="en-US" sz="1100">
              <a:latin typeface="ＭＳ Ｐゴシック" panose="020B0600070205080204" pitchFamily="50" charset="-128"/>
              <a:ea typeface="ＭＳ Ｐゴシック" panose="020B0600070205080204" pitchFamily="50" charset="-128"/>
            </a:rPr>
            <a:t>円上回った。平成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年度臨時財政対策債や令和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年度屋内運動施設整備事業などの償還開始による元利償還金の増加が主な要因である。</a:t>
          </a:r>
        </a:p>
        <a:p>
          <a:r>
            <a:rPr kumimoji="1" lang="ja-JP" altLang="en-US" sz="1100">
              <a:latin typeface="ＭＳ Ｐゴシック" panose="020B0600070205080204" pitchFamily="50" charset="-128"/>
              <a:ea typeface="ＭＳ Ｐゴシック" panose="020B0600070205080204" pitchFamily="50" charset="-128"/>
            </a:rPr>
            <a:t>　積立金は</a:t>
          </a:r>
          <a:r>
            <a:rPr kumimoji="1" lang="en-US" altLang="ja-JP" sz="1100">
              <a:latin typeface="ＭＳ Ｐゴシック" panose="020B0600070205080204" pitchFamily="50" charset="-128"/>
              <a:ea typeface="ＭＳ Ｐゴシック" panose="020B0600070205080204" pitchFamily="50" charset="-128"/>
            </a:rPr>
            <a:t>54,339</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62,143</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％減少したものの、類似団体平均を</a:t>
          </a:r>
          <a:r>
            <a:rPr kumimoji="1" lang="en-US" altLang="ja-JP" sz="1100">
              <a:latin typeface="ＭＳ Ｐゴシック" panose="020B0600070205080204" pitchFamily="50" charset="-128"/>
              <a:ea typeface="ＭＳ Ｐゴシック" panose="020B0600070205080204" pitchFamily="50" charset="-128"/>
            </a:rPr>
            <a:t>14,288</a:t>
          </a:r>
          <a:r>
            <a:rPr kumimoji="1" lang="ja-JP" altLang="en-US" sz="1100">
              <a:latin typeface="ＭＳ Ｐゴシック" panose="020B0600070205080204" pitchFamily="50" charset="-128"/>
              <a:ea typeface="ＭＳ Ｐゴシック" panose="020B0600070205080204" pitchFamily="50" charset="-128"/>
            </a:rPr>
            <a:t>円上回った。ふるさと納税の増収に伴うみらい創造基金積立金や森林環境譲与税基金積立金が増加した一方、財政調整基金と各種その他特定目的基金への積立額が減少したことが要因である。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秋田県にかほ市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23,047
22,932
241.13
17,838,911
17,180,260
558,366
9,161,081
13,855,487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74359</xdr:rowOff>
    </xdr:from>
    <xdr:to>
      <xdr:col>24</xdr:col>
      <xdr:colOff>63500</xdr:colOff>
      <xdr:row>35</xdr:row>
      <xdr:rowOff>152845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75109"/>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74359</xdr:rowOff>
    </xdr:from>
    <xdr:to>
      <xdr:col>19</xdr:col>
      <xdr:colOff>177800</xdr:colOff>
      <xdr:row>35</xdr:row>
      <xdr:rowOff>95314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75109"/>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45038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40259</xdr:rowOff>
    </xdr:from>
    <xdr:to>
      <xdr:col>15</xdr:col>
      <xdr:colOff>50800</xdr:colOff>
      <xdr:row>35</xdr:row>
      <xdr:rowOff>95314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1009"/>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40259</xdr:rowOff>
    </xdr:from>
    <xdr:to>
      <xdr:col>10</xdr:col>
      <xdr:colOff>114300</xdr:colOff>
      <xdr:row>35</xdr:row>
      <xdr:rowOff>124270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1009"/>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19702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36466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102045</xdr:rowOff>
    </xdr:from>
    <xdr:to>
      <xdr:col>24</xdr:col>
      <xdr:colOff>114300</xdr:colOff>
      <xdr:row>36</xdr:row>
      <xdr:rowOff>32195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80472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8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23559</xdr:rowOff>
    </xdr:from>
    <xdr:to>
      <xdr:col>20</xdr:col>
      <xdr:colOff>38100</xdr:colOff>
      <xdr:row>35</xdr:row>
      <xdr:rowOff>125159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141686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9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44514</xdr:rowOff>
    </xdr:from>
    <xdr:to>
      <xdr:col>15</xdr:col>
      <xdr:colOff>101600</xdr:colOff>
      <xdr:row>35</xdr:row>
      <xdr:rowOff>146114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162641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2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160909</xdr:rowOff>
    </xdr:from>
    <xdr:to>
      <xdr:col>10</xdr:col>
      <xdr:colOff>165100</xdr:colOff>
      <xdr:row>35</xdr:row>
      <xdr:rowOff>91059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107586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73470</xdr:rowOff>
    </xdr:from>
    <xdr:to>
      <xdr:col>6</xdr:col>
      <xdr:colOff>38100</xdr:colOff>
      <xdr:row>36</xdr:row>
      <xdr:rowOff>3620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20147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84508</xdr:rowOff>
    </xdr:from>
    <xdr:to>
      <xdr:col>24</xdr:col>
      <xdr:colOff>62865</xdr:colOff>
      <xdr:row>59</xdr:row>
      <xdr:rowOff>8926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7008"/>
          <a:ext cx="1270" cy="1467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12753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2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8926</xdr:rowOff>
    </xdr:from>
    <xdr:to>
      <xdr:col>24</xdr:col>
      <xdr:colOff>152400</xdr:colOff>
      <xdr:row>59</xdr:row>
      <xdr:rowOff>8926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2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31185</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84508</xdr:rowOff>
    </xdr:from>
    <xdr:to>
      <xdr:col>24</xdr:col>
      <xdr:colOff>152400</xdr:colOff>
      <xdr:row>50</xdr:row>
      <xdr:rowOff>84508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1900</xdr:rowOff>
    </xdr:from>
    <xdr:to>
      <xdr:col>24</xdr:col>
      <xdr:colOff>63500</xdr:colOff>
      <xdr:row>54</xdr:row>
      <xdr:rowOff>64369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260200"/>
          <a:ext cx="838200" cy="6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144273</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4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165846</xdr:rowOff>
    </xdr:from>
    <xdr:to>
      <xdr:col>24</xdr:col>
      <xdr:colOff>114300</xdr:colOff>
      <xdr:row>56</xdr:row>
      <xdr:rowOff>95996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9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59484</xdr:rowOff>
    </xdr:from>
    <xdr:to>
      <xdr:col>19</xdr:col>
      <xdr:colOff>177800</xdr:colOff>
      <xdr:row>54</xdr:row>
      <xdr:rowOff>1900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631984"/>
          <a:ext cx="889000" cy="62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117453</xdr:rowOff>
    </xdr:from>
    <xdr:to>
      <xdr:col>20</xdr:col>
      <xdr:colOff>38100</xdr:colOff>
      <xdr:row>56</xdr:row>
      <xdr:rowOff>47603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4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38730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39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59484</xdr:rowOff>
    </xdr:from>
    <xdr:to>
      <xdr:col>15</xdr:col>
      <xdr:colOff>50800</xdr:colOff>
      <xdr:row>57</xdr:row>
      <xdr:rowOff>133696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631984"/>
          <a:ext cx="889000" cy="127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164620</xdr:rowOff>
    </xdr:from>
    <xdr:to>
      <xdr:col>15</xdr:col>
      <xdr:colOff>101600</xdr:colOff>
      <xdr:row>52</xdr:row>
      <xdr:rowOff>94770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9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85897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00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133696</xdr:rowOff>
    </xdr:from>
    <xdr:to>
      <xdr:col>10</xdr:col>
      <xdr:colOff>114300</xdr:colOff>
      <xdr:row>58</xdr:row>
      <xdr:rowOff>154871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06346"/>
          <a:ext cx="889000" cy="19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49200</xdr:rowOff>
    </xdr:from>
    <xdr:to>
      <xdr:col>10</xdr:col>
      <xdr:colOff>165100</xdr:colOff>
      <xdr:row>56</xdr:row>
      <xdr:rowOff>150800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167327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4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45238</xdr:rowOff>
    </xdr:from>
    <xdr:to>
      <xdr:col>6</xdr:col>
      <xdr:colOff>38100</xdr:colOff>
      <xdr:row>57</xdr:row>
      <xdr:rowOff>146838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163365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59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13569</xdr:rowOff>
    </xdr:from>
    <xdr:to>
      <xdr:col>24</xdr:col>
      <xdr:colOff>114300</xdr:colOff>
      <xdr:row>54</xdr:row>
      <xdr:rowOff>115169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2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36446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12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122550</xdr:rowOff>
    </xdr:from>
    <xdr:to>
      <xdr:col>20</xdr:col>
      <xdr:colOff>38100</xdr:colOff>
      <xdr:row>54</xdr:row>
      <xdr:rowOff>52700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69227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98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8684</xdr:rowOff>
    </xdr:from>
    <xdr:to>
      <xdr:col>15</xdr:col>
      <xdr:colOff>101600</xdr:colOff>
      <xdr:row>50</xdr:row>
      <xdr:rowOff>110284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5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126811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35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82896</xdr:rowOff>
    </xdr:from>
    <xdr:to>
      <xdr:col>10</xdr:col>
      <xdr:colOff>165100</xdr:colOff>
      <xdr:row>58</xdr:row>
      <xdr:rowOff>13046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5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4173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4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104071</xdr:rowOff>
    </xdr:from>
    <xdr:to>
      <xdr:col>6</xdr:col>
      <xdr:colOff>38100</xdr:colOff>
      <xdr:row>59</xdr:row>
      <xdr:rowOff>34221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4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25348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38812</xdr:rowOff>
    </xdr:from>
    <xdr:to>
      <xdr:col>24</xdr:col>
      <xdr:colOff>63500</xdr:colOff>
      <xdr:row>75</xdr:row>
      <xdr:rowOff>107881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897562"/>
          <a:ext cx="838200" cy="6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38812</xdr:rowOff>
    </xdr:from>
    <xdr:to>
      <xdr:col>19</xdr:col>
      <xdr:colOff>177800</xdr:colOff>
      <xdr:row>76</xdr:row>
      <xdr:rowOff>76203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97562"/>
          <a:ext cx="889000" cy="20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76203</xdr:rowOff>
    </xdr:from>
    <xdr:to>
      <xdr:col>15</xdr:col>
      <xdr:colOff>50800</xdr:colOff>
      <xdr:row>76</xdr:row>
      <xdr:rowOff>170898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106403"/>
          <a:ext cx="889000" cy="9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170898</xdr:rowOff>
    </xdr:from>
    <xdr:to>
      <xdr:col>10</xdr:col>
      <xdr:colOff>114300</xdr:colOff>
      <xdr:row>77</xdr:row>
      <xdr:rowOff>100750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201098"/>
          <a:ext cx="889000" cy="1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57081</xdr:rowOff>
    </xdr:from>
    <xdr:to>
      <xdr:col>24</xdr:col>
      <xdr:colOff>114300</xdr:colOff>
      <xdr:row>75</xdr:row>
      <xdr:rowOff>158682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15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35508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94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159462</xdr:rowOff>
    </xdr:from>
    <xdr:to>
      <xdr:col>20</xdr:col>
      <xdr:colOff>38100</xdr:colOff>
      <xdr:row>75</xdr:row>
      <xdr:rowOff>89612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4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80739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3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25403</xdr:rowOff>
    </xdr:from>
    <xdr:to>
      <xdr:col>15</xdr:col>
      <xdr:colOff>101600</xdr:colOff>
      <xdr:row>76</xdr:row>
      <xdr:rowOff>127003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118130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14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120098</xdr:rowOff>
    </xdr:from>
    <xdr:to>
      <xdr:col>10</xdr:col>
      <xdr:colOff>165100</xdr:colOff>
      <xdr:row>77</xdr:row>
      <xdr:rowOff>50248</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5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41375</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243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49950</xdr:rowOff>
    </xdr:from>
    <xdr:to>
      <xdr:col>6</xdr:col>
      <xdr:colOff>38100</xdr:colOff>
      <xdr:row>77</xdr:row>
      <xdr:rowOff>151550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142677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34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92608</xdr:rowOff>
    </xdr:from>
    <xdr:to>
      <xdr:col>24</xdr:col>
      <xdr:colOff>63500</xdr:colOff>
      <xdr:row>95</xdr:row>
      <xdr:rowOff>52969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208908"/>
          <a:ext cx="838200" cy="13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52969</xdr:rowOff>
    </xdr:from>
    <xdr:to>
      <xdr:col>19</xdr:col>
      <xdr:colOff>177800</xdr:colOff>
      <xdr:row>95</xdr:row>
      <xdr:rowOff>118532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40719"/>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118532</xdr:rowOff>
    </xdr:from>
    <xdr:to>
      <xdr:col>15</xdr:col>
      <xdr:colOff>50800</xdr:colOff>
      <xdr:row>96</xdr:row>
      <xdr:rowOff>132797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06282"/>
          <a:ext cx="889000" cy="18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132797</xdr:rowOff>
    </xdr:from>
    <xdr:to>
      <xdr:col>10</xdr:col>
      <xdr:colOff>114300</xdr:colOff>
      <xdr:row>97</xdr:row>
      <xdr:rowOff>47254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91997"/>
          <a:ext cx="889000" cy="8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84611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41808</xdr:rowOff>
    </xdr:from>
    <xdr:to>
      <xdr:col>24</xdr:col>
      <xdr:colOff>114300</xdr:colOff>
      <xdr:row>94</xdr:row>
      <xdr:rowOff>143408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20235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2169</xdr:rowOff>
    </xdr:from>
    <xdr:to>
      <xdr:col>20</xdr:col>
      <xdr:colOff>38100</xdr:colOff>
      <xdr:row>95</xdr:row>
      <xdr:rowOff>103769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8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94896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67732</xdr:rowOff>
    </xdr:from>
    <xdr:to>
      <xdr:col>15</xdr:col>
      <xdr:colOff>101600</xdr:colOff>
      <xdr:row>95</xdr:row>
      <xdr:rowOff>169332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5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160459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4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81997</xdr:rowOff>
    </xdr:from>
    <xdr:to>
      <xdr:col>10</xdr:col>
      <xdr:colOff>165100</xdr:colOff>
      <xdr:row>97</xdr:row>
      <xdr:rowOff>12147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3274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3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167904</xdr:rowOff>
    </xdr:from>
    <xdr:to>
      <xdr:col>6</xdr:col>
      <xdr:colOff>38100</xdr:colOff>
      <xdr:row>97</xdr:row>
      <xdr:rowOff>98054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89181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1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55445</xdr:rowOff>
    </xdr:from>
    <xdr:to>
      <xdr:col>55</xdr:col>
      <xdr:colOff>0</xdr:colOff>
      <xdr:row>38</xdr:row>
      <xdr:rowOff>75039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57054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524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55445</xdr:rowOff>
    </xdr:from>
    <xdr:to>
      <xdr:col>50</xdr:col>
      <xdr:colOff>114300</xdr:colOff>
      <xdr:row>38</xdr:row>
      <xdr:rowOff>97899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70545"/>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110108</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97899</xdr:rowOff>
    </xdr:from>
    <xdr:to>
      <xdr:col>45</xdr:col>
      <xdr:colOff>177800</xdr:colOff>
      <xdr:row>38</xdr:row>
      <xdr:rowOff>143782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12999"/>
          <a:ext cx="8890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143745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143782</xdr:rowOff>
    </xdr:from>
    <xdr:to>
      <xdr:col>41</xdr:col>
      <xdr:colOff>50800</xdr:colOff>
      <xdr:row>38</xdr:row>
      <xdr:rowOff>165499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588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19575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16146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24239</xdr:rowOff>
    </xdr:from>
    <xdr:to>
      <xdr:col>55</xdr:col>
      <xdr:colOff>50800</xdr:colOff>
      <xdr:row>38</xdr:row>
      <xdr:rowOff>125839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47116</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39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4645</xdr:rowOff>
    </xdr:from>
    <xdr:to>
      <xdr:col>50</xdr:col>
      <xdr:colOff>165100</xdr:colOff>
      <xdr:row>38</xdr:row>
      <xdr:rowOff>106245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122772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629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47099</xdr:rowOff>
    </xdr:from>
    <xdr:to>
      <xdr:col>46</xdr:col>
      <xdr:colOff>38100</xdr:colOff>
      <xdr:row>38</xdr:row>
      <xdr:rowOff>148699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6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165226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8" y="633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92982</xdr:rowOff>
    </xdr:from>
    <xdr:to>
      <xdr:col>41</xdr:col>
      <xdr:colOff>101600</xdr:colOff>
      <xdr:row>39</xdr:row>
      <xdr:rowOff>23132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14259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0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114699</xdr:rowOff>
    </xdr:from>
    <xdr:to>
      <xdr:col>36</xdr:col>
      <xdr:colOff>165100</xdr:colOff>
      <xdr:row>39</xdr:row>
      <xdr:rowOff>44849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35976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2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88055</xdr:rowOff>
    </xdr:from>
    <xdr:to>
      <xdr:col>55</xdr:col>
      <xdr:colOff>0</xdr:colOff>
      <xdr:row>54</xdr:row>
      <xdr:rowOff>75464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174905"/>
          <a:ext cx="838200" cy="15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21171</xdr:rowOff>
    </xdr:from>
    <xdr:to>
      <xdr:col>50</xdr:col>
      <xdr:colOff>114300</xdr:colOff>
      <xdr:row>54</xdr:row>
      <xdr:rowOff>75464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279471"/>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21171</xdr:rowOff>
    </xdr:from>
    <xdr:to>
      <xdr:col>45</xdr:col>
      <xdr:colOff>177800</xdr:colOff>
      <xdr:row>54</xdr:row>
      <xdr:rowOff>64967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279471"/>
          <a:ext cx="889000" cy="4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155453</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64967</xdr:rowOff>
    </xdr:from>
    <xdr:to>
      <xdr:col>41</xdr:col>
      <xdr:colOff>50800</xdr:colOff>
      <xdr:row>54</xdr:row>
      <xdr:rowOff>128708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323267"/>
          <a:ext cx="889000" cy="6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3357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111104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37255</xdr:rowOff>
    </xdr:from>
    <xdr:to>
      <xdr:col>55</xdr:col>
      <xdr:colOff>50800</xdr:colOff>
      <xdr:row>53</xdr:row>
      <xdr:rowOff>138855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1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60132</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97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24664</xdr:rowOff>
    </xdr:from>
    <xdr:to>
      <xdr:col>50</xdr:col>
      <xdr:colOff>165100</xdr:colOff>
      <xdr:row>54</xdr:row>
      <xdr:rowOff>126264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142791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05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141821</xdr:rowOff>
    </xdr:from>
    <xdr:to>
      <xdr:col>46</xdr:col>
      <xdr:colOff>38100</xdr:colOff>
      <xdr:row>54</xdr:row>
      <xdr:rowOff>71971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2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88498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00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14167</xdr:rowOff>
    </xdr:from>
    <xdr:to>
      <xdr:col>41</xdr:col>
      <xdr:colOff>101600</xdr:colOff>
      <xdr:row>54</xdr:row>
      <xdr:rowOff>115767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27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132294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04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77908</xdr:rowOff>
    </xdr:from>
    <xdr:to>
      <xdr:col>36</xdr:col>
      <xdr:colOff>165100</xdr:colOff>
      <xdr:row>55</xdr:row>
      <xdr:rowOff>8058</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3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24585</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1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58844</xdr:rowOff>
    </xdr:from>
    <xdr:to>
      <xdr:col>55</xdr:col>
      <xdr:colOff>0</xdr:colOff>
      <xdr:row>78</xdr:row>
      <xdr:rowOff>29294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260494"/>
          <a:ext cx="838200" cy="14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46418</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24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125253</xdr:rowOff>
    </xdr:from>
    <xdr:to>
      <xdr:col>50</xdr:col>
      <xdr:colOff>114300</xdr:colOff>
      <xdr:row>78</xdr:row>
      <xdr:rowOff>29294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326903"/>
          <a:ext cx="889000" cy="7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125253</xdr:rowOff>
    </xdr:from>
    <xdr:to>
      <xdr:col>45</xdr:col>
      <xdr:colOff>177800</xdr:colOff>
      <xdr:row>77</xdr:row>
      <xdr:rowOff>146726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326903"/>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146726</xdr:rowOff>
    </xdr:from>
    <xdr:to>
      <xdr:col>41</xdr:col>
      <xdr:colOff>50800</xdr:colOff>
      <xdr:row>78</xdr:row>
      <xdr:rowOff>75250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48376"/>
          <a:ext cx="889000" cy="9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105244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117149</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8044</xdr:rowOff>
    </xdr:from>
    <xdr:to>
      <xdr:col>55</xdr:col>
      <xdr:colOff>50800</xdr:colOff>
      <xdr:row>77</xdr:row>
      <xdr:rowOff>109644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2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30921</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149944</xdr:rowOff>
    </xdr:from>
    <xdr:to>
      <xdr:col>50</xdr:col>
      <xdr:colOff>165100</xdr:colOff>
      <xdr:row>78</xdr:row>
      <xdr:rowOff>80094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5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96621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12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74453</xdr:rowOff>
    </xdr:from>
    <xdr:to>
      <xdr:col>46</xdr:col>
      <xdr:colOff>38100</xdr:colOff>
      <xdr:row>78</xdr:row>
      <xdr:rowOff>4603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7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95926</xdr:rowOff>
    </xdr:from>
    <xdr:to>
      <xdr:col>41</xdr:col>
      <xdr:colOff>101600</xdr:colOff>
      <xdr:row>78</xdr:row>
      <xdr:rowOff>26076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9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42603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7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24450</xdr:rowOff>
    </xdr:from>
    <xdr:to>
      <xdr:col>36</xdr:col>
      <xdr:colOff>165100</xdr:colOff>
      <xdr:row>78</xdr:row>
      <xdr:rowOff>126050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117177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4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56883</xdr:rowOff>
    </xdr:from>
    <xdr:to>
      <xdr:col>55</xdr:col>
      <xdr:colOff>0</xdr:colOff>
      <xdr:row>96</xdr:row>
      <xdr:rowOff>153797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516083"/>
          <a:ext cx="838200" cy="9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58208</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17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153797</xdr:rowOff>
    </xdr:from>
    <xdr:to>
      <xdr:col>50</xdr:col>
      <xdr:colOff>114300</xdr:colOff>
      <xdr:row>97</xdr:row>
      <xdr:rowOff>39827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612997"/>
          <a:ext cx="889000" cy="5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39827</xdr:rowOff>
    </xdr:from>
    <xdr:to>
      <xdr:col>45</xdr:col>
      <xdr:colOff>177800</xdr:colOff>
      <xdr:row>97</xdr:row>
      <xdr:rowOff>136385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70477"/>
          <a:ext cx="889000" cy="9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165278</xdr:rowOff>
    </xdr:from>
    <xdr:to>
      <xdr:col>41</xdr:col>
      <xdr:colOff>50800</xdr:colOff>
      <xdr:row>97</xdr:row>
      <xdr:rowOff>136385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624478"/>
          <a:ext cx="889000" cy="14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6083</xdr:rowOff>
    </xdr:from>
    <xdr:to>
      <xdr:col>55</xdr:col>
      <xdr:colOff>50800</xdr:colOff>
      <xdr:row>96</xdr:row>
      <xdr:rowOff>107683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46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28960</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3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102997</xdr:rowOff>
    </xdr:from>
    <xdr:to>
      <xdr:col>50</xdr:col>
      <xdr:colOff>165100</xdr:colOff>
      <xdr:row>97</xdr:row>
      <xdr:rowOff>33147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56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49674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3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160477</xdr:rowOff>
    </xdr:from>
    <xdr:to>
      <xdr:col>46</xdr:col>
      <xdr:colOff>38100</xdr:colOff>
      <xdr:row>97</xdr:row>
      <xdr:rowOff>90627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81754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7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85585</xdr:rowOff>
    </xdr:from>
    <xdr:to>
      <xdr:col>41</xdr:col>
      <xdr:colOff>101600</xdr:colOff>
      <xdr:row>98</xdr:row>
      <xdr:rowOff>15735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6862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0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114478</xdr:rowOff>
    </xdr:from>
    <xdr:to>
      <xdr:col>36</xdr:col>
      <xdr:colOff>165100</xdr:colOff>
      <xdr:row>97</xdr:row>
      <xdr:rowOff>44628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57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61155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3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131204</xdr:rowOff>
    </xdr:from>
    <xdr:to>
      <xdr:col>85</xdr:col>
      <xdr:colOff>127000</xdr:colOff>
      <xdr:row>34</xdr:row>
      <xdr:rowOff>131547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596050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75595</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076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131204</xdr:rowOff>
    </xdr:from>
    <xdr:to>
      <xdr:col>81</xdr:col>
      <xdr:colOff>50800</xdr:colOff>
      <xdr:row>36</xdr:row>
      <xdr:rowOff>26886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5960504"/>
          <a:ext cx="889000" cy="23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153852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5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26886</xdr:rowOff>
    </xdr:from>
    <xdr:to>
      <xdr:col>76</xdr:col>
      <xdr:colOff>114300</xdr:colOff>
      <xdr:row>36</xdr:row>
      <xdr:rowOff>55270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199086"/>
          <a:ext cx="889000" cy="2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45479</xdr:rowOff>
    </xdr:from>
    <xdr:to>
      <xdr:col>71</xdr:col>
      <xdr:colOff>177800</xdr:colOff>
      <xdr:row>36</xdr:row>
      <xdr:rowOff>55270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217679"/>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80747</xdr:rowOff>
    </xdr:from>
    <xdr:to>
      <xdr:col>85</xdr:col>
      <xdr:colOff>177800</xdr:colOff>
      <xdr:row>35</xdr:row>
      <xdr:rowOff>10897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59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103624</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57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80404</xdr:rowOff>
    </xdr:from>
    <xdr:to>
      <xdr:col>81</xdr:col>
      <xdr:colOff>101600</xdr:colOff>
      <xdr:row>35</xdr:row>
      <xdr:rowOff>10554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590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27081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68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147536</xdr:rowOff>
    </xdr:from>
    <xdr:to>
      <xdr:col>76</xdr:col>
      <xdr:colOff>165100</xdr:colOff>
      <xdr:row>36</xdr:row>
      <xdr:rowOff>77686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1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68813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2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4470</xdr:rowOff>
    </xdr:from>
    <xdr:to>
      <xdr:col>72</xdr:col>
      <xdr:colOff>38100</xdr:colOff>
      <xdr:row>36</xdr:row>
      <xdr:rowOff>106070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1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97197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2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166129</xdr:rowOff>
    </xdr:from>
    <xdr:to>
      <xdr:col>67</xdr:col>
      <xdr:colOff>101600</xdr:colOff>
      <xdr:row>36</xdr:row>
      <xdr:rowOff>96279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16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87406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25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87076</xdr:rowOff>
    </xdr:from>
    <xdr:to>
      <xdr:col>85</xdr:col>
      <xdr:colOff>127000</xdr:colOff>
      <xdr:row>58</xdr:row>
      <xdr:rowOff>49723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59726"/>
          <a:ext cx="838200" cy="13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131132</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32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87076</xdr:rowOff>
    </xdr:from>
    <xdr:to>
      <xdr:col>81</xdr:col>
      <xdr:colOff>50800</xdr:colOff>
      <xdr:row>57</xdr:row>
      <xdr:rowOff>91663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59726"/>
          <a:ext cx="8890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91663</xdr:rowOff>
    </xdr:from>
    <xdr:to>
      <xdr:col>76</xdr:col>
      <xdr:colOff>114300</xdr:colOff>
      <xdr:row>58</xdr:row>
      <xdr:rowOff>112215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64313"/>
          <a:ext cx="889000" cy="19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92351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100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112215</xdr:rowOff>
    </xdr:from>
    <xdr:to>
      <xdr:col>71</xdr:col>
      <xdr:colOff>177800</xdr:colOff>
      <xdr:row>58</xdr:row>
      <xdr:rowOff>118227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10056315"/>
          <a:ext cx="889000" cy="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12905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1012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170373</xdr:rowOff>
    </xdr:from>
    <xdr:to>
      <xdr:col>85</xdr:col>
      <xdr:colOff>177800</xdr:colOff>
      <xdr:row>58</xdr:row>
      <xdr:rowOff>100523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148800</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9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36276</xdr:rowOff>
    </xdr:from>
    <xdr:to>
      <xdr:col>81</xdr:col>
      <xdr:colOff>101600</xdr:colOff>
      <xdr:row>57</xdr:row>
      <xdr:rowOff>137876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0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154403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5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40863</xdr:rowOff>
    </xdr:from>
    <xdr:to>
      <xdr:col>76</xdr:col>
      <xdr:colOff>165100</xdr:colOff>
      <xdr:row>57</xdr:row>
      <xdr:rowOff>142463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158990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8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61415</xdr:rowOff>
    </xdr:from>
    <xdr:to>
      <xdr:col>72</xdr:col>
      <xdr:colOff>38100</xdr:colOff>
      <xdr:row>58</xdr:row>
      <xdr:rowOff>163015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154142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0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67427</xdr:rowOff>
    </xdr:from>
    <xdr:to>
      <xdr:col>67</xdr:col>
      <xdr:colOff>101600</xdr:colOff>
      <xdr:row>58</xdr:row>
      <xdr:rowOff>169027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100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14104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78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38202</xdr:rowOff>
    </xdr:from>
    <xdr:to>
      <xdr:col>85</xdr:col>
      <xdr:colOff>127000</xdr:colOff>
      <xdr:row>78</xdr:row>
      <xdr:rowOff>70053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411302"/>
          <a:ext cx="838200" cy="3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166031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96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70053</xdr:rowOff>
    </xdr:from>
    <xdr:to>
      <xdr:col>81</xdr:col>
      <xdr:colOff>50800</xdr:colOff>
      <xdr:row>79</xdr:row>
      <xdr:rowOff>42811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443153"/>
          <a:ext cx="889000" cy="14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34849</xdr:rowOff>
    </xdr:from>
    <xdr:to>
      <xdr:col>76</xdr:col>
      <xdr:colOff>114300</xdr:colOff>
      <xdr:row>79</xdr:row>
      <xdr:rowOff>42811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79399"/>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30238</xdr:rowOff>
    </xdr:from>
    <xdr:to>
      <xdr:col>71</xdr:col>
      <xdr:colOff>177800</xdr:colOff>
      <xdr:row>79</xdr:row>
      <xdr:rowOff>34849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403338"/>
          <a:ext cx="889000" cy="17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132173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5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158852</xdr:rowOff>
    </xdr:from>
    <xdr:to>
      <xdr:col>85</xdr:col>
      <xdr:colOff>177800</xdr:colOff>
      <xdr:row>78</xdr:row>
      <xdr:rowOff>89002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137279</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3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19253</xdr:rowOff>
    </xdr:from>
    <xdr:to>
      <xdr:col>81</xdr:col>
      <xdr:colOff>101600</xdr:colOff>
      <xdr:row>78</xdr:row>
      <xdr:rowOff>120853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111980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163461</xdr:rowOff>
    </xdr:from>
    <xdr:to>
      <xdr:col>76</xdr:col>
      <xdr:colOff>165100</xdr:colOff>
      <xdr:row>79</xdr:row>
      <xdr:rowOff>93611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84738</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35333" y="136292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155499</xdr:rowOff>
    </xdr:from>
    <xdr:to>
      <xdr:col>72</xdr:col>
      <xdr:colOff>38100</xdr:colOff>
      <xdr:row>79</xdr:row>
      <xdr:rowOff>85649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76776</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1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150888</xdr:rowOff>
    </xdr:from>
    <xdr:to>
      <xdr:col>67</xdr:col>
      <xdr:colOff>101600</xdr:colOff>
      <xdr:row>78</xdr:row>
      <xdr:rowOff>81038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3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97565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79428" y="131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73227</xdr:rowOff>
    </xdr:from>
    <xdr:to>
      <xdr:col>85</xdr:col>
      <xdr:colOff>127000</xdr:colOff>
      <xdr:row>94</xdr:row>
      <xdr:rowOff>143994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189527"/>
          <a:ext cx="838200" cy="7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69972</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143994</xdr:rowOff>
    </xdr:from>
    <xdr:to>
      <xdr:col>81</xdr:col>
      <xdr:colOff>50800</xdr:colOff>
      <xdr:row>94</xdr:row>
      <xdr:rowOff>163638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260294"/>
          <a:ext cx="889000" cy="1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22489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163638</xdr:rowOff>
    </xdr:from>
    <xdr:to>
      <xdr:col>76</xdr:col>
      <xdr:colOff>114300</xdr:colOff>
      <xdr:row>95</xdr:row>
      <xdr:rowOff>11243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3703300" y="16279938"/>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57159</xdr:rowOff>
    </xdr:from>
    <xdr:to>
      <xdr:col>71</xdr:col>
      <xdr:colOff>177800</xdr:colOff>
      <xdr:row>95</xdr:row>
      <xdr:rowOff>11243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5830559"/>
          <a:ext cx="889000" cy="46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54134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4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22427</xdr:rowOff>
    </xdr:from>
    <xdr:to>
      <xdr:col>85</xdr:col>
      <xdr:colOff>177800</xdr:colOff>
      <xdr:row>94</xdr:row>
      <xdr:rowOff>124027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1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45304</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599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93194</xdr:rowOff>
    </xdr:from>
    <xdr:to>
      <xdr:col>81</xdr:col>
      <xdr:colOff>101600</xdr:colOff>
      <xdr:row>95</xdr:row>
      <xdr:rowOff>23344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20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39871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9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112838</xdr:rowOff>
    </xdr:from>
    <xdr:to>
      <xdr:col>76</xdr:col>
      <xdr:colOff>165100</xdr:colOff>
      <xdr:row>95</xdr:row>
      <xdr:rowOff>42988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22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34115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32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131893</xdr:rowOff>
    </xdr:from>
    <xdr:to>
      <xdr:col>72</xdr:col>
      <xdr:colOff>38100</xdr:colOff>
      <xdr:row>95</xdr:row>
      <xdr:rowOff>62043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2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53170</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3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6359</xdr:rowOff>
    </xdr:from>
    <xdr:to>
      <xdr:col>67</xdr:col>
      <xdr:colOff>101600</xdr:colOff>
      <xdr:row>92</xdr:row>
      <xdr:rowOff>107959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7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124486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5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58261</xdr:rowOff>
    </xdr:from>
    <xdr:to>
      <xdr:col>116</xdr:col>
      <xdr:colOff>62864</xdr:colOff>
      <xdr:row>38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6401911"/>
          <a:ext cx="1269" cy="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75626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590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4938</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617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58261</xdr:rowOff>
    </xdr:from>
    <xdr:to>
      <xdr:col>116</xdr:col>
      <xdr:colOff>152400</xdr:colOff>
      <xdr:row>37</xdr:row>
      <xdr:rowOff>58261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40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164526</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3367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141649</xdr:rowOff>
    </xdr:from>
    <xdr:to>
      <xdr:col>116</xdr:col>
      <xdr:colOff>114300</xdr:colOff>
      <xdr:row>38</xdr:row>
      <xdr:rowOff>71799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48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140335</xdr:rowOff>
    </xdr:from>
    <xdr:to>
      <xdr:col>112</xdr:col>
      <xdr:colOff>38100</xdr:colOff>
      <xdr:row>38</xdr:row>
      <xdr:rowOff>70485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87012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259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48832</xdr:rowOff>
    </xdr:from>
    <xdr:to>
      <xdr:col>107</xdr:col>
      <xdr:colOff>50800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5363782"/>
          <a:ext cx="889000" cy="117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143993</xdr:rowOff>
    </xdr:from>
    <xdr:to>
      <xdr:col>107</xdr:col>
      <xdr:colOff>101600</xdr:colOff>
      <xdr:row>38</xdr:row>
      <xdr:rowOff>74143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90670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48832</xdr:rowOff>
    </xdr:from>
    <xdr:to>
      <xdr:col>102</xdr:col>
      <xdr:colOff>114300</xdr:colOff>
      <xdr:row>38</xdr:row>
      <xdr:rowOff>24829</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18656300" y="5363782"/>
          <a:ext cx="889000" cy="117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113989</xdr:rowOff>
    </xdr:from>
    <xdr:to>
      <xdr:col>102</xdr:col>
      <xdr:colOff>165100</xdr:colOff>
      <xdr:row>38</xdr:row>
      <xdr:rowOff>44138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35266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550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120076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4637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169482</xdr:rowOff>
    </xdr:from>
    <xdr:to>
      <xdr:col>102</xdr:col>
      <xdr:colOff>165100</xdr:colOff>
      <xdr:row>31</xdr:row>
      <xdr:rowOff>99632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53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116159</xdr:rowOff>
    </xdr:from>
    <xdr:ext cx="534377"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278111" y="508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145478</xdr:rowOff>
    </xdr:from>
    <xdr:to>
      <xdr:col>98</xdr:col>
      <xdr:colOff>38100</xdr:colOff>
      <xdr:row>38</xdr:row>
      <xdr:rowOff>75628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66756</xdr:rowOff>
    </xdr:from>
    <xdr:ext cx="313932"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99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住民一人当たりのコストについて、総務費は</a:t>
          </a:r>
          <a:r>
            <a:rPr kumimoji="1" lang="en-US" altLang="ja-JP" sz="1100">
              <a:latin typeface="ＭＳ Ｐゴシック" panose="020B0600070205080204" pitchFamily="50" charset="-128"/>
              <a:ea typeface="ＭＳ Ｐゴシック" panose="020B0600070205080204" pitchFamily="50" charset="-128"/>
            </a:rPr>
            <a:t>159,886</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168,084</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4.9</a:t>
          </a:r>
          <a:r>
            <a:rPr kumimoji="1" lang="ja-JP" altLang="en-US" sz="1100">
              <a:latin typeface="ＭＳ Ｐゴシック" panose="020B0600070205080204" pitchFamily="50" charset="-128"/>
              <a:ea typeface="ＭＳ Ｐゴシック" panose="020B0600070205080204" pitchFamily="50" charset="-128"/>
            </a:rPr>
            <a:t>％減少したものの、類似団体平均を</a:t>
          </a:r>
          <a:r>
            <a:rPr kumimoji="1" lang="en-US" altLang="ja-JP" sz="1100">
              <a:latin typeface="ＭＳ Ｐゴシック" panose="020B0600070205080204" pitchFamily="50" charset="-128"/>
              <a:ea typeface="ＭＳ Ｐゴシック" panose="020B0600070205080204" pitchFamily="50" charset="-128"/>
            </a:rPr>
            <a:t>42,484</a:t>
          </a:r>
          <a:r>
            <a:rPr kumimoji="1" lang="ja-JP" altLang="en-US" sz="1100">
              <a:latin typeface="ＭＳ Ｐゴシック" panose="020B0600070205080204" pitchFamily="50" charset="-128"/>
              <a:ea typeface="ＭＳ Ｐゴシック" panose="020B0600070205080204" pitchFamily="50" charset="-128"/>
            </a:rPr>
            <a:t>円上回った。金浦こ線橋改修事業や個人番号カード交付事業などの実施の一方、新型コロナウイルス感染症対策事業の減少や庁舎空調設備改修事業完了などが主な要因である。</a:t>
          </a:r>
        </a:p>
        <a:p>
          <a:r>
            <a:rPr kumimoji="1" lang="ja-JP" altLang="en-US" sz="1100">
              <a:latin typeface="ＭＳ Ｐゴシック" panose="020B0600070205080204" pitchFamily="50" charset="-128"/>
              <a:ea typeface="ＭＳ Ｐゴシック" panose="020B0600070205080204" pitchFamily="50" charset="-128"/>
            </a:rPr>
            <a:t>　民生費は</a:t>
          </a:r>
          <a:r>
            <a:rPr kumimoji="1" lang="en-US" altLang="ja-JP" sz="1100">
              <a:latin typeface="ＭＳ Ｐゴシック" panose="020B0600070205080204" pitchFamily="50" charset="-128"/>
              <a:ea typeface="ＭＳ Ｐゴシック" panose="020B0600070205080204" pitchFamily="50" charset="-128"/>
            </a:rPr>
            <a:t>182,173</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188,518</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％減少し、類似団体平均を</a:t>
          </a:r>
          <a:r>
            <a:rPr kumimoji="1" lang="en-US" altLang="ja-JP" sz="1100">
              <a:latin typeface="ＭＳ Ｐゴシック" panose="020B0600070205080204" pitchFamily="50" charset="-128"/>
              <a:ea typeface="ＭＳ Ｐゴシック" panose="020B0600070205080204" pitchFamily="50" charset="-128"/>
            </a:rPr>
            <a:t>3,727</a:t>
          </a:r>
          <a:r>
            <a:rPr kumimoji="1" lang="ja-JP" altLang="en-US" sz="1100">
              <a:latin typeface="ＭＳ Ｐゴシック" panose="020B0600070205080204" pitchFamily="50" charset="-128"/>
              <a:ea typeface="ＭＳ Ｐゴシック" panose="020B0600070205080204" pitchFamily="50" charset="-128"/>
            </a:rPr>
            <a:t>円下回った。子ども家庭総合支援拠点事業や子育て世帯生活支援特別給付金給付事業の新規実施の一方、子育て世帯臨時特別給付金事業、住民税非課税世帯等臨時特別給付金事業など終了が主な要因である。</a:t>
          </a:r>
        </a:p>
        <a:p>
          <a:r>
            <a:rPr kumimoji="1" lang="ja-JP" altLang="en-US" sz="1100">
              <a:latin typeface="ＭＳ Ｐゴシック" panose="020B0600070205080204" pitchFamily="50" charset="-128"/>
              <a:ea typeface="ＭＳ Ｐゴシック" panose="020B0600070205080204" pitchFamily="50" charset="-128"/>
            </a:rPr>
            <a:t>　衛生費は</a:t>
          </a:r>
          <a:r>
            <a:rPr kumimoji="1" lang="en-US" altLang="ja-JP" sz="1100">
              <a:latin typeface="ＭＳ Ｐゴシック" panose="020B0600070205080204" pitchFamily="50" charset="-128"/>
              <a:ea typeface="ＭＳ Ｐゴシック" panose="020B0600070205080204" pitchFamily="50" charset="-128"/>
            </a:rPr>
            <a:t>52,060</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46,294</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12.5</a:t>
          </a:r>
          <a:r>
            <a:rPr kumimoji="1" lang="ja-JP" altLang="en-US" sz="1100">
              <a:latin typeface="ＭＳ Ｐゴシック" panose="020B0600070205080204" pitchFamily="50" charset="-128"/>
              <a:ea typeface="ＭＳ Ｐゴシック" panose="020B0600070205080204" pitchFamily="50" charset="-128"/>
            </a:rPr>
            <a:t>％増加したが、類似団体平均は</a:t>
          </a:r>
          <a:r>
            <a:rPr kumimoji="1" lang="en-US" altLang="ja-JP" sz="1100">
              <a:latin typeface="ＭＳ Ｐゴシック" panose="020B0600070205080204" pitchFamily="50" charset="-128"/>
              <a:ea typeface="ＭＳ Ｐゴシック" panose="020B0600070205080204" pitchFamily="50" charset="-128"/>
            </a:rPr>
            <a:t>8,309</a:t>
          </a:r>
          <a:r>
            <a:rPr kumimoji="1" lang="ja-JP" altLang="en-US" sz="1100">
              <a:latin typeface="ＭＳ Ｐゴシック" panose="020B0600070205080204" pitchFamily="50" charset="-128"/>
              <a:ea typeface="ＭＳ Ｐゴシック" panose="020B0600070205080204" pitchFamily="50" charset="-128"/>
            </a:rPr>
            <a:t>円下回った。過去</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年間はごみ処理施設運営経費の増加や任意予防接種事業、新型コロナウイルスワクチン接種事業などの実施で増加傾向にある。令和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年度は斎場施設改修事業、出産・子育て応援交付金事業、</a:t>
          </a:r>
          <a:r>
            <a:rPr kumimoji="1" lang="en-US" altLang="ja-JP" sz="1100">
              <a:latin typeface="ＭＳ Ｐゴシック" panose="020B0600070205080204" pitchFamily="50" charset="-128"/>
              <a:ea typeface="ＭＳ Ｐゴシック" panose="020B0600070205080204" pitchFamily="50" charset="-128"/>
            </a:rPr>
            <a:t>HPV</a:t>
          </a:r>
          <a:r>
            <a:rPr kumimoji="1" lang="ja-JP" altLang="en-US" sz="1100">
              <a:latin typeface="ＭＳ Ｐゴシック" panose="020B0600070205080204" pitchFamily="50" charset="-128"/>
              <a:ea typeface="ＭＳ Ｐゴシック" panose="020B0600070205080204" pitchFamily="50" charset="-128"/>
            </a:rPr>
            <a:t>任意予防接種事業の新規実施が主な要因である。</a:t>
          </a:r>
        </a:p>
        <a:p>
          <a:r>
            <a:rPr kumimoji="1" lang="ja-JP" altLang="en-US" sz="1100">
              <a:latin typeface="ＭＳ Ｐゴシック" panose="020B0600070205080204" pitchFamily="50" charset="-128"/>
              <a:ea typeface="ＭＳ Ｐゴシック" panose="020B0600070205080204" pitchFamily="50" charset="-128"/>
            </a:rPr>
            <a:t>　農林水産業費は</a:t>
          </a:r>
          <a:r>
            <a:rPr kumimoji="1" lang="en-US" altLang="ja-JP" sz="1100">
              <a:latin typeface="ＭＳ Ｐゴシック" panose="020B0600070205080204" pitchFamily="50" charset="-128"/>
              <a:ea typeface="ＭＳ Ｐゴシック" panose="020B0600070205080204" pitchFamily="50" charset="-128"/>
            </a:rPr>
            <a:t>51,711</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43,372</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19.2</a:t>
          </a:r>
          <a:r>
            <a:rPr kumimoji="1" lang="ja-JP" altLang="en-US" sz="1100">
              <a:latin typeface="ＭＳ Ｐゴシック" panose="020B0600070205080204" pitchFamily="50" charset="-128"/>
              <a:ea typeface="ＭＳ Ｐゴシック" panose="020B0600070205080204" pitchFamily="50" charset="-128"/>
            </a:rPr>
            <a:t>％増加し、類似団体平均を</a:t>
          </a:r>
          <a:r>
            <a:rPr kumimoji="1" lang="en-US" altLang="ja-JP" sz="1100">
              <a:latin typeface="ＭＳ Ｐゴシック" panose="020B0600070205080204" pitchFamily="50" charset="-128"/>
              <a:ea typeface="ＭＳ Ｐゴシック" panose="020B0600070205080204" pitchFamily="50" charset="-128"/>
            </a:rPr>
            <a:t>12,140</a:t>
          </a:r>
          <a:r>
            <a:rPr kumimoji="1" lang="ja-JP" altLang="en-US" sz="1100">
              <a:latin typeface="ＭＳ Ｐゴシック" panose="020B0600070205080204" pitchFamily="50" charset="-128"/>
              <a:ea typeface="ＭＳ Ｐゴシック" panose="020B0600070205080204" pitchFamily="50" charset="-128"/>
            </a:rPr>
            <a:t>円上回った。機構集積協力金交付事業の増加や一次産業支援事業、集落営農活性化プロジェクト促進事業、肥料価格高騰対策事業、担い手確保・経営強化支援事業などの新規実施が主な要因である。</a:t>
          </a:r>
        </a:p>
        <a:p>
          <a:r>
            <a:rPr kumimoji="1" lang="ja-JP" altLang="en-US" sz="1100">
              <a:latin typeface="ＭＳ Ｐゴシック" panose="020B0600070205080204" pitchFamily="50" charset="-128"/>
              <a:ea typeface="ＭＳ Ｐゴシック" panose="020B0600070205080204" pitchFamily="50" charset="-128"/>
            </a:rPr>
            <a:t>　商工費は</a:t>
          </a:r>
          <a:r>
            <a:rPr kumimoji="1" lang="en-US" altLang="ja-JP" sz="1100">
              <a:latin typeface="ＭＳ Ｐゴシック" panose="020B0600070205080204" pitchFamily="50" charset="-128"/>
              <a:ea typeface="ＭＳ Ｐゴシック" panose="020B0600070205080204" pitchFamily="50" charset="-128"/>
            </a:rPr>
            <a:t>43,111</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24,489</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76.0</a:t>
          </a:r>
          <a:r>
            <a:rPr kumimoji="1" lang="ja-JP" altLang="en-US" sz="1100">
              <a:latin typeface="ＭＳ Ｐゴシック" panose="020B0600070205080204" pitchFamily="50" charset="-128"/>
              <a:ea typeface="ＭＳ Ｐゴシック" panose="020B0600070205080204" pitchFamily="50" charset="-128"/>
            </a:rPr>
            <a:t>％増加し、類似団体平均を</a:t>
          </a:r>
          <a:r>
            <a:rPr kumimoji="1" lang="en-US" altLang="ja-JP" sz="1100">
              <a:latin typeface="ＭＳ Ｐゴシック" panose="020B0600070205080204" pitchFamily="50" charset="-128"/>
              <a:ea typeface="ＭＳ Ｐゴシック" panose="020B0600070205080204" pitchFamily="50" charset="-128"/>
            </a:rPr>
            <a:t>7,867</a:t>
          </a:r>
          <a:r>
            <a:rPr kumimoji="1" lang="ja-JP" altLang="en-US" sz="1100">
              <a:latin typeface="ＭＳ Ｐゴシック" panose="020B0600070205080204" pitchFamily="50" charset="-128"/>
              <a:ea typeface="ＭＳ Ｐゴシック" panose="020B0600070205080204" pitchFamily="50" charset="-128"/>
            </a:rPr>
            <a:t>円上回った。観光プロモーション事業、</a:t>
          </a:r>
          <a:r>
            <a:rPr kumimoji="1" lang="en-US" altLang="ja-JP" sz="1100">
              <a:latin typeface="ＭＳ Ｐゴシック" panose="020B0600070205080204" pitchFamily="50" charset="-128"/>
              <a:ea typeface="ＭＳ Ｐゴシック" panose="020B0600070205080204" pitchFamily="50" charset="-128"/>
            </a:rPr>
            <a:t>E-bike</a:t>
          </a:r>
          <a:r>
            <a:rPr kumimoji="1" lang="ja-JP" altLang="en-US" sz="1100">
              <a:latin typeface="ＭＳ Ｐゴシック" panose="020B0600070205080204" pitchFamily="50" charset="-128"/>
              <a:ea typeface="ＭＳ Ｐゴシック" panose="020B0600070205080204" pitchFamily="50" charset="-128"/>
            </a:rPr>
            <a:t>ライドツアー実証事業などの新規実施や、アウトドア拠点づくり事業、ワーケーション推進事業、ジオパーク推進事業などの増加が主な要因である。</a:t>
          </a:r>
        </a:p>
        <a:p>
          <a:r>
            <a:rPr kumimoji="1" lang="ja-JP" altLang="en-US" sz="1100">
              <a:latin typeface="ＭＳ Ｐゴシック" panose="020B0600070205080204" pitchFamily="50" charset="-128"/>
              <a:ea typeface="ＭＳ Ｐゴシック" panose="020B0600070205080204" pitchFamily="50" charset="-128"/>
            </a:rPr>
            <a:t>　土木費は</a:t>
          </a:r>
          <a:r>
            <a:rPr kumimoji="1" lang="en-US" altLang="ja-JP" sz="1100">
              <a:latin typeface="ＭＳ Ｐゴシック" panose="020B0600070205080204" pitchFamily="50" charset="-128"/>
              <a:ea typeface="ＭＳ Ｐゴシック" panose="020B0600070205080204" pitchFamily="50" charset="-128"/>
            </a:rPr>
            <a:t>69,521</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61,890</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12.3</a:t>
          </a:r>
          <a:r>
            <a:rPr kumimoji="1" lang="ja-JP" altLang="en-US" sz="1100">
              <a:latin typeface="ＭＳ Ｐゴシック" panose="020B0600070205080204" pitchFamily="50" charset="-128"/>
              <a:ea typeface="ＭＳ Ｐゴシック" panose="020B0600070205080204" pitchFamily="50" charset="-128"/>
            </a:rPr>
            <a:t>％増加し、類似団体平均を</a:t>
          </a:r>
          <a:r>
            <a:rPr kumimoji="1" lang="en-US" altLang="ja-JP" sz="1100">
              <a:latin typeface="ＭＳ Ｐゴシック" panose="020B0600070205080204" pitchFamily="50" charset="-128"/>
              <a:ea typeface="ＭＳ Ｐゴシック" panose="020B0600070205080204" pitchFamily="50" charset="-128"/>
            </a:rPr>
            <a:t>5,803</a:t>
          </a:r>
          <a:r>
            <a:rPr kumimoji="1" lang="ja-JP" altLang="en-US" sz="1100">
              <a:latin typeface="ＭＳ Ｐゴシック" panose="020B0600070205080204" pitchFamily="50" charset="-128"/>
              <a:ea typeface="ＭＳ Ｐゴシック" panose="020B0600070205080204" pitchFamily="50" charset="-128"/>
            </a:rPr>
            <a:t>円上回った。橋梁補修事業や象潟大竹線道路改良事業の増加、象潟前川間道路改良事業や天ヶ町・堺田２号線歩道整備事業などの新規実施による増加が主な要因である。</a:t>
          </a:r>
        </a:p>
        <a:p>
          <a:r>
            <a:rPr kumimoji="1" lang="ja-JP" altLang="en-US" sz="1100">
              <a:latin typeface="ＭＳ Ｐゴシック" panose="020B0600070205080204" pitchFamily="50" charset="-128"/>
              <a:ea typeface="ＭＳ Ｐゴシック" panose="020B0600070205080204" pitchFamily="50" charset="-128"/>
            </a:rPr>
            <a:t>　教育費は</a:t>
          </a:r>
          <a:r>
            <a:rPr kumimoji="1" lang="en-US" altLang="ja-JP" sz="1100">
              <a:latin typeface="ＭＳ Ｐゴシック" panose="020B0600070205080204" pitchFamily="50" charset="-128"/>
              <a:ea typeface="ＭＳ Ｐゴシック" panose="020B0600070205080204" pitchFamily="50" charset="-128"/>
            </a:rPr>
            <a:t>71,808</a:t>
          </a:r>
          <a:r>
            <a:rPr kumimoji="1" lang="ja-JP" altLang="en-US" sz="1100">
              <a:latin typeface="ＭＳ Ｐゴシック" panose="020B0600070205080204" pitchFamily="50" charset="-128"/>
              <a:ea typeface="ＭＳ Ｐゴシック" panose="020B0600070205080204" pitchFamily="50" charset="-128"/>
            </a:rPr>
            <a:t>円で前年度（</a:t>
          </a:r>
          <a:r>
            <a:rPr kumimoji="1" lang="en-US" altLang="ja-JP" sz="1100">
              <a:latin typeface="ＭＳ Ｐゴシック" panose="020B0600070205080204" pitchFamily="50" charset="-128"/>
              <a:ea typeface="ＭＳ Ｐゴシック" panose="020B0600070205080204" pitchFamily="50" charset="-128"/>
            </a:rPr>
            <a:t>89,406</a:t>
          </a:r>
          <a:r>
            <a:rPr kumimoji="1" lang="ja-JP" altLang="en-US" sz="1100">
              <a:latin typeface="ＭＳ Ｐゴシック" panose="020B0600070205080204" pitchFamily="50" charset="-128"/>
              <a:ea typeface="ＭＳ Ｐゴシック" panose="020B0600070205080204" pitchFamily="50" charset="-128"/>
            </a:rPr>
            <a:t>円）より</a:t>
          </a:r>
          <a:r>
            <a:rPr kumimoji="1" lang="en-US" altLang="ja-JP" sz="1100">
              <a:latin typeface="ＭＳ Ｐゴシック" panose="020B0600070205080204" pitchFamily="50" charset="-128"/>
              <a:ea typeface="ＭＳ Ｐゴシック" panose="020B0600070205080204" pitchFamily="50" charset="-128"/>
            </a:rPr>
            <a:t>19.7</a:t>
          </a:r>
          <a:r>
            <a:rPr kumimoji="1" lang="ja-JP" altLang="en-US" sz="1100">
              <a:latin typeface="ＭＳ Ｐゴシック" panose="020B0600070205080204" pitchFamily="50" charset="-128"/>
              <a:ea typeface="ＭＳ Ｐゴシック" panose="020B0600070205080204" pitchFamily="50" charset="-128"/>
            </a:rPr>
            <a:t>％減少し、類似団体平均を</a:t>
          </a:r>
          <a:r>
            <a:rPr kumimoji="1" lang="en-US" altLang="ja-JP" sz="1100">
              <a:latin typeface="ＭＳ Ｐゴシック" panose="020B0600070205080204" pitchFamily="50" charset="-128"/>
              <a:ea typeface="ＭＳ Ｐゴシック" panose="020B0600070205080204" pitchFamily="50" charset="-128"/>
            </a:rPr>
            <a:t>8,152</a:t>
          </a:r>
          <a:r>
            <a:rPr kumimoji="1" lang="ja-JP" altLang="en-US" sz="1100">
              <a:latin typeface="ＭＳ Ｐゴシック" panose="020B0600070205080204" pitchFamily="50" charset="-128"/>
              <a:ea typeface="ＭＳ Ｐゴシック" panose="020B0600070205080204" pitchFamily="50" charset="-128"/>
            </a:rPr>
            <a:t>円下回った。象潟海洋センター大規模改修事業や図書館大規模改修事業の新規実施の一方、屋内運動施設整備事業の事業完了による減少が主な要因である。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750">
              <a:latin typeface="ＭＳ ゴシック" pitchFamily="49" charset="-128"/>
              <a:ea typeface="ＭＳ ゴシック" pitchFamily="49" charset="-128"/>
            </a:rPr>
            <a:t>【</a:t>
          </a:r>
          <a:r>
            <a:rPr kumimoji="1" lang="ja-JP" altLang="en-US" sz="750">
              <a:latin typeface="ＭＳ ゴシック" pitchFamily="49" charset="-128"/>
              <a:ea typeface="ＭＳ ゴシック" pitchFamily="49" charset="-128"/>
            </a:rPr>
            <a:t>財政調整基金残高</a:t>
          </a:r>
          <a:r>
            <a:rPr kumimoji="1" lang="en-US" altLang="ja-JP" sz="750">
              <a:latin typeface="ＭＳ ゴシック" pitchFamily="49" charset="-128"/>
              <a:ea typeface="ＭＳ ゴシック" pitchFamily="49" charset="-128"/>
            </a:rPr>
            <a:t>】</a:t>
          </a:r>
        </a:p>
        <a:p>
          <a:r>
            <a:rPr kumimoji="1" lang="ja-JP" altLang="en-US" sz="750">
              <a:latin typeface="ＭＳ ゴシック" pitchFamily="49" charset="-128"/>
              <a:ea typeface="ＭＳ ゴシック" pitchFamily="49" charset="-128"/>
            </a:rPr>
            <a:t>　令和</a:t>
          </a:r>
          <a:r>
            <a:rPr kumimoji="1" lang="en-US" altLang="ja-JP" sz="750">
              <a:latin typeface="ＭＳ ゴシック" pitchFamily="49" charset="-128"/>
              <a:ea typeface="ＭＳ ゴシック" pitchFamily="49" charset="-128"/>
            </a:rPr>
            <a:t>4</a:t>
          </a:r>
          <a:r>
            <a:rPr kumimoji="1" lang="ja-JP" altLang="en-US" sz="750">
              <a:latin typeface="ＭＳ ゴシック" pitchFamily="49" charset="-128"/>
              <a:ea typeface="ＭＳ ゴシック" pitchFamily="49" charset="-128"/>
            </a:rPr>
            <a:t>年度は新型コロナウイルス感染症対応地方創生臨時交付金の活用や、コロナ禍・資材高騰などによる事業縮小・中止などで取崩額が減少したため、残高が増加した。今後は市税や地方交付税の減少、コロナ禍後の事業再開による取崩額の増加が見込まれるが、標準財政規模の</a:t>
          </a:r>
          <a:r>
            <a:rPr kumimoji="1" lang="en-US" altLang="ja-JP" sz="750">
              <a:latin typeface="ＭＳ ゴシック" pitchFamily="49" charset="-128"/>
              <a:ea typeface="ＭＳ ゴシック" pitchFamily="49" charset="-128"/>
            </a:rPr>
            <a:t>15</a:t>
          </a:r>
          <a:r>
            <a:rPr kumimoji="1" lang="ja-JP" altLang="en-US" sz="750">
              <a:latin typeface="ＭＳ ゴシック" pitchFamily="49" charset="-128"/>
              <a:ea typeface="ＭＳ ゴシック" pitchFamily="49" charset="-128"/>
            </a:rPr>
            <a:t>％程度の残高を目標とし、災害対応ほか緊急に必要な施策の財源とする。</a:t>
          </a:r>
        </a:p>
        <a:p>
          <a:r>
            <a:rPr kumimoji="1" lang="en-US" altLang="ja-JP" sz="750">
              <a:latin typeface="ＭＳ ゴシック" pitchFamily="49" charset="-128"/>
              <a:ea typeface="ＭＳ ゴシック" pitchFamily="49" charset="-128"/>
            </a:rPr>
            <a:t>【</a:t>
          </a:r>
          <a:r>
            <a:rPr kumimoji="1" lang="ja-JP" altLang="en-US" sz="750">
              <a:latin typeface="ＭＳ ゴシック" pitchFamily="49" charset="-128"/>
              <a:ea typeface="ＭＳ ゴシック" pitchFamily="49" charset="-128"/>
            </a:rPr>
            <a:t>実質収支額</a:t>
          </a:r>
          <a:r>
            <a:rPr kumimoji="1" lang="en-US" altLang="ja-JP" sz="750">
              <a:latin typeface="ＭＳ ゴシック" pitchFamily="49" charset="-128"/>
              <a:ea typeface="ＭＳ ゴシック" pitchFamily="49" charset="-128"/>
            </a:rPr>
            <a:t>】</a:t>
          </a:r>
        </a:p>
        <a:p>
          <a:r>
            <a:rPr kumimoji="1" lang="ja-JP" altLang="en-US" sz="750">
              <a:latin typeface="ＭＳ ゴシック" pitchFamily="49" charset="-128"/>
              <a:ea typeface="ＭＳ ゴシック" pitchFamily="49" charset="-128"/>
            </a:rPr>
            <a:t>　直近</a:t>
          </a:r>
          <a:r>
            <a:rPr kumimoji="1" lang="en-US" altLang="ja-JP" sz="750">
              <a:latin typeface="ＭＳ ゴシック" pitchFamily="49" charset="-128"/>
              <a:ea typeface="ＭＳ ゴシック" pitchFamily="49" charset="-128"/>
            </a:rPr>
            <a:t>5</a:t>
          </a:r>
          <a:r>
            <a:rPr kumimoji="1" lang="ja-JP" altLang="en-US" sz="750">
              <a:latin typeface="ＭＳ ゴシック" pitchFamily="49" charset="-128"/>
              <a:ea typeface="ＭＳ ゴシック" pitchFamily="49" charset="-128"/>
            </a:rPr>
            <a:t>年間は増加傾向にあり、令和</a:t>
          </a:r>
          <a:r>
            <a:rPr kumimoji="1" lang="en-US" altLang="ja-JP" sz="750">
              <a:latin typeface="ＭＳ ゴシック" pitchFamily="49" charset="-128"/>
              <a:ea typeface="ＭＳ ゴシック" pitchFamily="49" charset="-128"/>
            </a:rPr>
            <a:t>4</a:t>
          </a:r>
          <a:r>
            <a:rPr kumimoji="1" lang="ja-JP" altLang="en-US" sz="750">
              <a:latin typeface="ＭＳ ゴシック" pitchFamily="49" charset="-128"/>
              <a:ea typeface="ＭＳ ゴシック" pitchFamily="49" charset="-128"/>
            </a:rPr>
            <a:t>年度は繰越金の増などにより</a:t>
          </a:r>
          <a:r>
            <a:rPr kumimoji="1" lang="en-US" altLang="ja-JP" sz="750">
              <a:latin typeface="ＭＳ ゴシック" pitchFamily="49" charset="-128"/>
              <a:ea typeface="ＭＳ ゴシック" pitchFamily="49" charset="-128"/>
            </a:rPr>
            <a:t>6</a:t>
          </a:r>
          <a:r>
            <a:rPr kumimoji="1" lang="ja-JP" altLang="en-US" sz="750">
              <a:latin typeface="ＭＳ ゴシック" pitchFamily="49" charset="-128"/>
              <a:ea typeface="ＭＳ ゴシック" pitchFamily="49" charset="-128"/>
            </a:rPr>
            <a:t>％台まで増加している。</a:t>
          </a:r>
        </a:p>
        <a:p>
          <a:r>
            <a:rPr kumimoji="1" lang="en-US" altLang="ja-JP" sz="750">
              <a:latin typeface="ＭＳ ゴシック" pitchFamily="49" charset="-128"/>
              <a:ea typeface="ＭＳ ゴシック" pitchFamily="49" charset="-128"/>
            </a:rPr>
            <a:t>【</a:t>
          </a:r>
          <a:r>
            <a:rPr kumimoji="1" lang="ja-JP" altLang="en-US" sz="750">
              <a:latin typeface="ＭＳ ゴシック" pitchFamily="49" charset="-128"/>
              <a:ea typeface="ＭＳ ゴシック" pitchFamily="49" charset="-128"/>
            </a:rPr>
            <a:t>実質単年度収支</a:t>
          </a:r>
          <a:r>
            <a:rPr kumimoji="1" lang="en-US" altLang="ja-JP" sz="750">
              <a:latin typeface="ＭＳ ゴシック" pitchFamily="49" charset="-128"/>
              <a:ea typeface="ＭＳ ゴシック" pitchFamily="49" charset="-128"/>
            </a:rPr>
            <a:t>】</a:t>
          </a:r>
        </a:p>
        <a:p>
          <a:r>
            <a:rPr kumimoji="1" lang="ja-JP" altLang="en-US" sz="750">
              <a:latin typeface="ＭＳ ゴシック" pitchFamily="49" charset="-128"/>
              <a:ea typeface="ＭＳ ゴシック" pitchFamily="49" charset="-128"/>
            </a:rPr>
            <a:t>　財政調整基金での歳出歳入調整による積戻し額の減少により積立金が減少したため、前年度より比率が減少した。</a:t>
          </a:r>
        </a:p>
        <a:p>
          <a:r>
            <a:rPr kumimoji="1" lang="en-US" altLang="ja-JP" sz="750">
              <a:latin typeface="ＭＳ ゴシック" pitchFamily="49" charset="-128"/>
              <a:ea typeface="ＭＳ ゴシック" pitchFamily="49" charset="-128"/>
            </a:rPr>
            <a:t>【</a:t>
          </a:r>
          <a:r>
            <a:rPr kumimoji="1" lang="ja-JP" altLang="en-US" sz="750">
              <a:latin typeface="ＭＳ ゴシック" pitchFamily="49" charset="-128"/>
              <a:ea typeface="ＭＳ ゴシック" pitchFamily="49" charset="-128"/>
            </a:rPr>
            <a:t>今後の見通し</a:t>
          </a:r>
          <a:r>
            <a:rPr kumimoji="1" lang="en-US" altLang="ja-JP" sz="750">
              <a:latin typeface="ＭＳ ゴシック" pitchFamily="49" charset="-128"/>
              <a:ea typeface="ＭＳ ゴシック" pitchFamily="49" charset="-128"/>
            </a:rPr>
            <a:t>】</a:t>
          </a:r>
        </a:p>
        <a:p>
          <a:r>
            <a:rPr kumimoji="1" lang="ja-JP" altLang="en-US" sz="750">
              <a:latin typeface="ＭＳ ゴシック" pitchFamily="49" charset="-128"/>
              <a:ea typeface="ＭＳ ゴシック" pitchFamily="49" charset="-128"/>
            </a:rPr>
            <a:t>　本市は自主財源比率が</a:t>
          </a:r>
          <a:r>
            <a:rPr kumimoji="1" lang="en-US" altLang="ja-JP" sz="750">
              <a:latin typeface="ＭＳ ゴシック" pitchFamily="49" charset="-128"/>
              <a:ea typeface="ＭＳ ゴシック" pitchFamily="49" charset="-128"/>
            </a:rPr>
            <a:t>3</a:t>
          </a:r>
          <a:r>
            <a:rPr kumimoji="1" lang="ja-JP" altLang="en-US" sz="750">
              <a:latin typeface="ＭＳ ゴシック" pitchFamily="49" charset="-128"/>
              <a:ea typeface="ＭＳ ゴシック" pitchFamily="49" charset="-128"/>
            </a:rPr>
            <a:t>割程度であり、地方交付税に依存する財政運営となっている。今後も税収の大幅増は見込めないため、財政調整基金を取り崩しながらの厳しい財政運営が予想されるが、新たな財源確保について積極的に検討し、財源創出と経常経費の抑制などに努め、適正な財政運営を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秋田県にかほ市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現状</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一般会計及びすべての特別会計において黒字となっている。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水道事業</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給水戸数は前年度より僅かに改善した。有収水量は家庭用が減少したが市内製造業の業績好調のため工場用が増加し、年間給水量が前年度と同量となっている。また、その他営業収益や長期前受金戻入などの増加により総収益が前年度より増加したことで比率が上昇した。今後は人口減少に伴い、給水量・給水収益ともに減少していくことが予想されるため、新たな水需要の開拓に努め健全な事業運営に努め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公共下水道事業</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料金収入が前年度より減少したほか、地方債償還金が増加しているため前年度より比率が下降している。今後も人口減少の進行及び節水意識の定着などにより大幅な伸びは期待できず、現在の料金水準では経費を賄えない状況が想定される。支出についても、事業実施や老朽化により地方債償還金や修繕費が増加する見通しであるため、料金改定の検討など健全な事業運営に努め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国民健康保険事業事業勘定</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県に納付する国民健康保険事業費納付金の増加や保険税の減収により、前年度に引き続き黒字幅が減少している。今後は健康増進を促し、保険給付費の抑制を図るとともに税率の見直しなどについて検討する必要があ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今後の見通し</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今後も人口減少が進み、料金・税収の大幅な増加は見込めないことから、税率の見直しや料金改定等の財源確保に努め、各会計で身の丈に合った財政運営・企業運営を行っていく。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17838911</v>
      </c>
      <c r="BO4" s="371"/>
      <c r="BP4" s="371"/>
      <c r="BQ4" s="371"/>
      <c r="BR4" s="371"/>
      <c r="BS4" s="371"/>
      <c r="BT4" s="371"/>
      <c r="BU4" s="372"/>
      <c r="BV4" s="370">
        <v>17850737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6.1</v>
      </c>
      <c r="CU4" s="377"/>
      <c r="CV4" s="377"/>
      <c r="CW4" s="377"/>
      <c r="CX4" s="377"/>
      <c r="CY4" s="377"/>
      <c r="CZ4" s="377"/>
      <c r="DA4" s="378"/>
      <c r="DB4" s="376">
        <v>4.5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17180260</v>
      </c>
      <c r="BO5" s="408"/>
      <c r="BP5" s="408"/>
      <c r="BQ5" s="408"/>
      <c r="BR5" s="408"/>
      <c r="BS5" s="408"/>
      <c r="BT5" s="408"/>
      <c r="BU5" s="409"/>
      <c r="BV5" s="407">
        <v>17208773</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92.2</v>
      </c>
      <c r="CU5" s="405"/>
      <c r="CV5" s="405"/>
      <c r="CW5" s="405"/>
      <c r="CX5" s="405"/>
      <c r="CY5" s="405"/>
      <c r="CZ5" s="405"/>
      <c r="DA5" s="406"/>
      <c r="DB5" s="404">
        <v>88.9</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658651</v>
      </c>
      <c r="BO6" s="408"/>
      <c r="BP6" s="408"/>
      <c r="BQ6" s="408"/>
      <c r="BR6" s="408"/>
      <c r="BS6" s="408"/>
      <c r="BT6" s="408"/>
      <c r="BU6" s="409"/>
      <c r="BV6" s="407">
        <v>641964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93.3</v>
      </c>
      <c r="CU6" s="445"/>
      <c r="CV6" s="445"/>
      <c r="CW6" s="445"/>
      <c r="CX6" s="445"/>
      <c r="CY6" s="445"/>
      <c r="CZ6" s="445"/>
      <c r="DA6" s="446"/>
      <c r="DB6" s="444">
        <v>91.6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100285</v>
      </c>
      <c r="BO7" s="408"/>
      <c r="BP7" s="408"/>
      <c r="BQ7" s="408"/>
      <c r="BR7" s="408"/>
      <c r="BS7" s="408"/>
      <c r="BT7" s="408"/>
      <c r="BU7" s="409"/>
      <c r="BV7" s="407">
        <v>218630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9161081</v>
      </c>
      <c r="CU7" s="408"/>
      <c r="CV7" s="408"/>
      <c r="CW7" s="408"/>
      <c r="CX7" s="408"/>
      <c r="CY7" s="408"/>
      <c r="CZ7" s="408"/>
      <c r="DA7" s="409"/>
      <c r="DB7" s="407">
        <v>9371369</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558366</v>
      </c>
      <c r="BO8" s="408"/>
      <c r="BP8" s="408"/>
      <c r="BQ8" s="408"/>
      <c r="BR8" s="408"/>
      <c r="BS8" s="408"/>
      <c r="BT8" s="408"/>
      <c r="BU8" s="409"/>
      <c r="BV8" s="407">
        <v>423334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0.35</v>
      </c>
      <c r="CU8" s="448"/>
      <c r="CV8" s="448"/>
      <c r="CW8" s="448"/>
      <c r="CX8" s="448"/>
      <c r="CY8" s="448"/>
      <c r="CZ8" s="448"/>
      <c r="DA8" s="449"/>
      <c r="DB8" s="447">
        <v>0.35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23435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135032</v>
      </c>
      <c r="BO9" s="408"/>
      <c r="BP9" s="408"/>
      <c r="BQ9" s="408"/>
      <c r="BR9" s="408"/>
      <c r="BS9" s="408"/>
      <c r="BT9" s="408"/>
      <c r="BU9" s="409"/>
      <c r="BV9" s="407">
        <v>76299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15.5</v>
      </c>
      <c r="CU9" s="405"/>
      <c r="CV9" s="405"/>
      <c r="CW9" s="405"/>
      <c r="CX9" s="405"/>
      <c r="CY9" s="405"/>
      <c r="CZ9" s="405"/>
      <c r="DA9" s="406"/>
      <c r="DB9" s="404">
        <v>15</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25324</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257981</v>
      </c>
      <c r="BO10" s="408"/>
      <c r="BP10" s="408"/>
      <c r="BQ10" s="408"/>
      <c r="BR10" s="408"/>
      <c r="BS10" s="408"/>
      <c r="BT10" s="408"/>
      <c r="BU10" s="409"/>
      <c r="BV10" s="407">
        <v>430359</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23047</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118</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141</v>
      </c>
      <c r="N13" s="499"/>
      <c r="O13" s="499"/>
      <c r="P13" s="499"/>
      <c r="Q13" s="500"/>
      <c r="R13" s="491">
        <v>22932</v>
      </c>
      <c r="S13" s="492"/>
      <c r="T13" s="492"/>
      <c r="U13" s="492"/>
      <c r="V13" s="493"/>
      <c r="W13" s="423" t="s">
        <v>142</v>
      </c>
      <c r="X13" s="424"/>
      <c r="Y13" s="424"/>
      <c r="Z13" s="424"/>
      <c r="AA13" s="424"/>
      <c r="AB13" s="414"/>
      <c r="AC13" s="458">
        <v>1017</v>
      </c>
      <c r="AD13" s="459"/>
      <c r="AE13" s="459"/>
      <c r="AF13" s="459"/>
      <c r="AG13" s="501"/>
      <c r="AH13" s="458">
        <v>1245</v>
      </c>
      <c r="AI13" s="459"/>
      <c r="AJ13" s="459"/>
      <c r="AK13" s="459"/>
      <c r="AL13" s="460"/>
      <c r="AM13" s="436" t="s">
        <v>143</v>
      </c>
      <c r="AN13" s="437"/>
      <c r="AO13" s="437"/>
      <c r="AP13" s="437"/>
      <c r="AQ13" s="437"/>
      <c r="AR13" s="437"/>
      <c r="AS13" s="437"/>
      <c r="AT13" s="438"/>
      <c r="AU13" s="439" t="s">
        <v>144</v>
      </c>
      <c r="AV13" s="440"/>
      <c r="AW13" s="440"/>
      <c r="AX13" s="440"/>
      <c r="AY13" s="441" t="s">
        <v>145</v>
      </c>
      <c r="AZ13" s="442"/>
      <c r="BA13" s="442"/>
      <c r="BB13" s="442"/>
      <c r="BC13" s="442"/>
      <c r="BD13" s="442"/>
      <c r="BE13" s="442"/>
      <c r="BF13" s="442"/>
      <c r="BG13" s="442"/>
      <c r="BH13" s="442"/>
      <c r="BI13" s="442"/>
      <c r="BJ13" s="442"/>
      <c r="BK13" s="442"/>
      <c r="BL13" s="442"/>
      <c r="BM13" s="443"/>
      <c r="BN13" s="407">
        <v>393013</v>
      </c>
      <c r="BO13" s="408"/>
      <c r="BP13" s="408"/>
      <c r="BQ13" s="408"/>
      <c r="BR13" s="408"/>
      <c r="BS13" s="408"/>
      <c r="BT13" s="408"/>
      <c r="BU13" s="409"/>
      <c r="BV13" s="407">
        <v>506658</v>
      </c>
      <c r="BW13" s="408"/>
      <c r="BX13" s="408"/>
      <c r="BY13" s="408"/>
      <c r="BZ13" s="408"/>
      <c r="CA13" s="408"/>
      <c r="CB13" s="408"/>
      <c r="CC13" s="409"/>
      <c r="CD13" s="410" t="s">
        <v>146</v>
      </c>
      <c r="CE13" s="411"/>
      <c r="CF13" s="411"/>
      <c r="CG13" s="411"/>
      <c r="CH13" s="411"/>
      <c r="CI13" s="411"/>
      <c r="CJ13" s="411"/>
      <c r="CK13" s="411"/>
      <c r="CL13" s="411"/>
      <c r="CM13" s="411"/>
      <c r="CN13" s="411"/>
      <c r="CO13" s="411"/>
      <c r="CP13" s="411"/>
      <c r="CQ13" s="411"/>
      <c r="CR13" s="411"/>
      <c r="CS13" s="412"/>
      <c r="CT13" s="404">
        <v>8.8000000000000007</v>
      </c>
      <c r="CU13" s="405"/>
      <c r="CV13" s="405"/>
      <c r="CW13" s="405"/>
      <c r="CX13" s="405"/>
      <c r="CY13" s="405"/>
      <c r="CZ13" s="405"/>
      <c r="DA13" s="406"/>
      <c r="DB13" s="404">
        <v>8.1999999999999993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147</v>
      </c>
      <c r="M14" s="489"/>
      <c r="N14" s="489"/>
      <c r="O14" s="489"/>
      <c r="P14" s="489"/>
      <c r="Q14" s="490"/>
      <c r="R14" s="491">
        <v>23490</v>
      </c>
      <c r="S14" s="492"/>
      <c r="T14" s="492"/>
      <c r="U14" s="492"/>
      <c r="V14" s="493"/>
      <c r="W14" s="397"/>
      <c r="X14" s="398"/>
      <c r="Y14" s="398"/>
      <c r="Z14" s="398"/>
      <c r="AA14" s="398"/>
      <c r="AB14" s="387"/>
      <c r="AC14" s="494">
        <v>8.9</v>
      </c>
      <c r="AD14" s="495"/>
      <c r="AE14" s="495"/>
      <c r="AF14" s="495"/>
      <c r="AG14" s="496"/>
      <c r="AH14" s="494">
        <v>10.199999999999999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148</v>
      </c>
      <c r="CE14" s="503"/>
      <c r="CF14" s="503"/>
      <c r="CG14" s="503"/>
      <c r="CH14" s="503"/>
      <c r="CI14" s="503"/>
      <c r="CJ14" s="503"/>
      <c r="CK14" s="503"/>
      <c r="CL14" s="503"/>
      <c r="CM14" s="503"/>
      <c r="CN14" s="503"/>
      <c r="CO14" s="503"/>
      <c r="CP14" s="503"/>
      <c r="CQ14" s="503"/>
      <c r="CR14" s="503"/>
      <c r="CS14" s="504"/>
      <c r="CT14" s="505">
        <v>57.6</v>
      </c>
      <c r="CU14" s="506"/>
      <c r="CV14" s="506"/>
      <c r="CW14" s="506"/>
      <c r="CX14" s="506"/>
      <c r="CY14" s="506"/>
      <c r="CZ14" s="506"/>
      <c r="DA14" s="507"/>
      <c r="DB14" s="505">
        <v>52.2</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141</v>
      </c>
      <c r="N15" s="499"/>
      <c r="O15" s="499"/>
      <c r="P15" s="499"/>
      <c r="Q15" s="500"/>
      <c r="R15" s="491">
        <v>23406</v>
      </c>
      <c r="S15" s="492"/>
      <c r="T15" s="492"/>
      <c r="U15" s="492"/>
      <c r="V15" s="493"/>
      <c r="W15" s="423" t="s">
        <v>149</v>
      </c>
      <c r="X15" s="424"/>
      <c r="Y15" s="424"/>
      <c r="Z15" s="424"/>
      <c r="AA15" s="424"/>
      <c r="AB15" s="414"/>
      <c r="AC15" s="458">
        <v>4647</v>
      </c>
      <c r="AD15" s="459"/>
      <c r="AE15" s="459"/>
      <c r="AF15" s="459"/>
      <c r="AG15" s="501"/>
      <c r="AH15" s="458">
        <v>4825</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2928081</v>
      </c>
      <c r="BO15" s="371"/>
      <c r="BP15" s="371"/>
      <c r="BQ15" s="371"/>
      <c r="BR15" s="371"/>
      <c r="BS15" s="371"/>
      <c r="BT15" s="371"/>
      <c r="BU15" s="372"/>
      <c r="BV15" s="370">
        <v>2852363</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40.799999999999997</v>
      </c>
      <c r="AD16" s="495"/>
      <c r="AE16" s="495"/>
      <c r="AF16" s="495"/>
      <c r="AG16" s="496"/>
      <c r="AH16" s="494">
        <v>39.4</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8328606</v>
      </c>
      <c r="BO16" s="408"/>
      <c r="BP16" s="408"/>
      <c r="BQ16" s="408"/>
      <c r="BR16" s="408"/>
      <c r="BS16" s="408"/>
      <c r="BT16" s="408"/>
      <c r="BU16" s="409"/>
      <c r="BV16" s="407">
        <v>8309626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5738</v>
      </c>
      <c r="AD17" s="459"/>
      <c r="AE17" s="459"/>
      <c r="AF17" s="459"/>
      <c r="AG17" s="501"/>
      <c r="AH17" s="458">
        <v>6181</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3651856</v>
      </c>
      <c r="BO17" s="408"/>
      <c r="BP17" s="408"/>
      <c r="BQ17" s="408"/>
      <c r="BR17" s="408"/>
      <c r="BS17" s="408"/>
      <c r="BT17" s="408"/>
      <c r="BU17" s="409"/>
      <c r="BV17" s="407">
        <v>3550447</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159</v>
      </c>
      <c r="C18" s="450"/>
      <c r="D18" s="450"/>
      <c r="E18" s="533"/>
      <c r="F18" s="533"/>
      <c r="G18" s="533"/>
      <c r="H18" s="533"/>
      <c r="I18" s="533"/>
      <c r="J18" s="533"/>
      <c r="K18" s="533"/>
      <c r="L18" s="534">
        <v>241.13</v>
      </c>
      <c r="M18" s="534"/>
      <c r="N18" s="534"/>
      <c r="O18" s="534"/>
      <c r="P18" s="534"/>
      <c r="Q18" s="534"/>
      <c r="R18" s="535"/>
      <c r="S18" s="535"/>
      <c r="T18" s="535"/>
      <c r="U18" s="535"/>
      <c r="V18" s="536"/>
      <c r="W18" s="425"/>
      <c r="X18" s="426"/>
      <c r="Y18" s="426"/>
      <c r="Z18" s="426"/>
      <c r="AA18" s="426"/>
      <c r="AB18" s="417"/>
      <c r="AC18" s="537">
        <v>50.3</v>
      </c>
      <c r="AD18" s="538"/>
      <c r="AE18" s="538"/>
      <c r="AF18" s="538"/>
      <c r="AG18" s="539"/>
      <c r="AH18" s="537">
        <v>50.5</v>
      </c>
      <c r="AI18" s="538"/>
      <c r="AJ18" s="538"/>
      <c r="AK18" s="538"/>
      <c r="AL18" s="540"/>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8570118</v>
      </c>
      <c r="BO18" s="408"/>
      <c r="BP18" s="408"/>
      <c r="BQ18" s="408"/>
      <c r="BR18" s="408"/>
      <c r="BS18" s="408"/>
      <c r="BT18" s="408"/>
      <c r="BU18" s="409"/>
      <c r="BV18" s="407">
        <v>8366745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161</v>
      </c>
      <c r="C19" s="450"/>
      <c r="D19" s="450"/>
      <c r="E19" s="533"/>
      <c r="F19" s="533"/>
      <c r="G19" s="533"/>
      <c r="H19" s="533"/>
      <c r="I19" s="533"/>
      <c r="J19" s="533"/>
      <c r="K19" s="533"/>
      <c r="L19" s="541">
        <v>97</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10796220</v>
      </c>
      <c r="BO19" s="408"/>
      <c r="BP19" s="408"/>
      <c r="BQ19" s="408"/>
      <c r="BR19" s="408"/>
      <c r="BS19" s="408"/>
      <c r="BT19" s="408"/>
      <c r="BU19" s="409"/>
      <c r="BV19" s="407">
        <v>10651165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163</v>
      </c>
      <c r="C20" s="450"/>
      <c r="D20" s="450"/>
      <c r="E20" s="533"/>
      <c r="F20" s="533"/>
      <c r="G20" s="533"/>
      <c r="H20" s="533"/>
      <c r="I20" s="533"/>
      <c r="J20" s="533"/>
      <c r="K20" s="533"/>
      <c r="L20" s="541">
        <v>8635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164</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13855487</v>
      </c>
      <c r="BO22" s="371"/>
      <c r="BP22" s="371"/>
      <c r="BQ22" s="371"/>
      <c r="BR22" s="371"/>
      <c r="BS22" s="371"/>
      <c r="BT22" s="371"/>
      <c r="BU22" s="372"/>
      <c r="BV22" s="370">
        <v>14069252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3906582</v>
      </c>
      <c r="BO23" s="408"/>
      <c r="BP23" s="408"/>
      <c r="BQ23" s="408"/>
      <c r="BR23" s="408"/>
      <c r="BS23" s="408"/>
      <c r="BT23" s="408"/>
      <c r="BU23" s="409"/>
      <c r="BV23" s="407">
        <v>3862616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173</v>
      </c>
      <c r="F24" s="437"/>
      <c r="G24" s="437"/>
      <c r="H24" s="437"/>
      <c r="I24" s="437"/>
      <c r="J24" s="437"/>
      <c r="K24" s="438"/>
      <c r="L24" s="458">
        <v>1</v>
      </c>
      <c r="M24" s="459"/>
      <c r="N24" s="459"/>
      <c r="O24" s="459"/>
      <c r="P24" s="501"/>
      <c r="Q24" s="458">
        <v>8360</v>
      </c>
      <c r="R24" s="459"/>
      <c r="S24" s="459"/>
      <c r="T24" s="459"/>
      <c r="U24" s="459"/>
      <c r="V24" s="501"/>
      <c r="W24" s="553"/>
      <c r="X24" s="554"/>
      <c r="Y24" s="555"/>
      <c r="Z24" s="457" t="s">
        <v>174</v>
      </c>
      <c r="AA24" s="437"/>
      <c r="AB24" s="437"/>
      <c r="AC24" s="437"/>
      <c r="AD24" s="437"/>
      <c r="AE24" s="437"/>
      <c r="AF24" s="437"/>
      <c r="AG24" s="438"/>
      <c r="AH24" s="458">
        <v>265</v>
      </c>
      <c r="AI24" s="459"/>
      <c r="AJ24" s="459"/>
      <c r="AK24" s="459"/>
      <c r="AL24" s="501"/>
      <c r="AM24" s="458">
        <v>775920</v>
      </c>
      <c r="AN24" s="459"/>
      <c r="AO24" s="459"/>
      <c r="AP24" s="459"/>
      <c r="AQ24" s="459"/>
      <c r="AR24" s="501"/>
      <c r="AS24" s="458">
        <v>2928</v>
      </c>
      <c r="AT24" s="459"/>
      <c r="AU24" s="459"/>
      <c r="AV24" s="459"/>
      <c r="AW24" s="459"/>
      <c r="AX24" s="460"/>
      <c r="AY24" s="526" t="s">
        <v>175</v>
      </c>
      <c r="AZ24" s="527"/>
      <c r="BA24" s="527"/>
      <c r="BB24" s="527"/>
      <c r="BC24" s="527"/>
      <c r="BD24" s="527"/>
      <c r="BE24" s="527"/>
      <c r="BF24" s="527"/>
      <c r="BG24" s="527"/>
      <c r="BH24" s="527"/>
      <c r="BI24" s="527"/>
      <c r="BJ24" s="527"/>
      <c r="BK24" s="527"/>
      <c r="BL24" s="527"/>
      <c r="BM24" s="528"/>
      <c r="BN24" s="407">
        <v>8837245</v>
      </c>
      <c r="BO24" s="408"/>
      <c r="BP24" s="408"/>
      <c r="BQ24" s="408"/>
      <c r="BR24" s="408"/>
      <c r="BS24" s="408"/>
      <c r="BT24" s="408"/>
      <c r="BU24" s="409"/>
      <c r="BV24" s="407">
        <v>8683789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176</v>
      </c>
      <c r="F25" s="437"/>
      <c r="G25" s="437"/>
      <c r="H25" s="437"/>
      <c r="I25" s="437"/>
      <c r="J25" s="437"/>
      <c r="K25" s="438"/>
      <c r="L25" s="458">
        <v>1</v>
      </c>
      <c r="M25" s="459"/>
      <c r="N25" s="459"/>
      <c r="O25" s="459"/>
      <c r="P25" s="501"/>
      <c r="Q25" s="458">
        <v>6410</v>
      </c>
      <c r="R25" s="459"/>
      <c r="S25" s="459"/>
      <c r="T25" s="459"/>
      <c r="U25" s="459"/>
      <c r="V25" s="501"/>
      <c r="W25" s="553"/>
      <c r="X25" s="554"/>
      <c r="Y25" s="555"/>
      <c r="Z25" s="457" t="s">
        <v>177</v>
      </c>
      <c r="AA25" s="437"/>
      <c r="AB25" s="437"/>
      <c r="AC25" s="437"/>
      <c r="AD25" s="437"/>
      <c r="AE25" s="437"/>
      <c r="AF25" s="437"/>
      <c r="AG25" s="438"/>
      <c r="AH25" s="458">
        <v>62</v>
      </c>
      <c r="AI25" s="459"/>
      <c r="AJ25" s="459"/>
      <c r="AK25" s="459"/>
      <c r="AL25" s="501"/>
      <c r="AM25" s="458">
        <v>169570</v>
      </c>
      <c r="AN25" s="459"/>
      <c r="AO25" s="459"/>
      <c r="AP25" s="459"/>
      <c r="AQ25" s="459"/>
      <c r="AR25" s="501"/>
      <c r="AS25" s="458">
        <v>2735</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999822</v>
      </c>
      <c r="BO25" s="371"/>
      <c r="BP25" s="371"/>
      <c r="BQ25" s="371"/>
      <c r="BR25" s="371"/>
      <c r="BS25" s="371"/>
      <c r="BT25" s="371"/>
      <c r="BU25" s="372"/>
      <c r="BV25" s="370">
        <v>297036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179</v>
      </c>
      <c r="F26" s="437"/>
      <c r="G26" s="437"/>
      <c r="H26" s="437"/>
      <c r="I26" s="437"/>
      <c r="J26" s="437"/>
      <c r="K26" s="438"/>
      <c r="L26" s="458">
        <v>1</v>
      </c>
      <c r="M26" s="459"/>
      <c r="N26" s="459"/>
      <c r="O26" s="459"/>
      <c r="P26" s="501"/>
      <c r="Q26" s="458">
        <v>5710</v>
      </c>
      <c r="R26" s="459"/>
      <c r="S26" s="459"/>
      <c r="T26" s="459"/>
      <c r="U26" s="459"/>
      <c r="V26" s="501"/>
      <c r="W26" s="553"/>
      <c r="X26" s="554"/>
      <c r="Y26" s="555"/>
      <c r="Z26" s="457" t="s">
        <v>180</v>
      </c>
      <c r="AA26" s="559"/>
      <c r="AB26" s="559"/>
      <c r="AC26" s="559"/>
      <c r="AD26" s="559"/>
      <c r="AE26" s="559"/>
      <c r="AF26" s="559"/>
      <c r="AG26" s="560"/>
      <c r="AH26" s="458">
        <v>9</v>
      </c>
      <c r="AI26" s="459"/>
      <c r="AJ26" s="459"/>
      <c r="AK26" s="459"/>
      <c r="AL26" s="501"/>
      <c r="AM26" s="458">
        <v>25830</v>
      </c>
      <c r="AN26" s="459"/>
      <c r="AO26" s="459"/>
      <c r="AP26" s="459"/>
      <c r="AQ26" s="459"/>
      <c r="AR26" s="501"/>
      <c r="AS26" s="458">
        <v>2870</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182</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183</v>
      </c>
      <c r="F27" s="437"/>
      <c r="G27" s="437"/>
      <c r="H27" s="437"/>
      <c r="I27" s="437"/>
      <c r="J27" s="437"/>
      <c r="K27" s="438"/>
      <c r="L27" s="458">
        <v>1</v>
      </c>
      <c r="M27" s="459"/>
      <c r="N27" s="459"/>
      <c r="O27" s="459"/>
      <c r="P27" s="501"/>
      <c r="Q27" s="458">
        <v>3040</v>
      </c>
      <c r="R27" s="459"/>
      <c r="S27" s="459"/>
      <c r="T27" s="459"/>
      <c r="U27" s="459"/>
      <c r="V27" s="501"/>
      <c r="W27" s="553"/>
      <c r="X27" s="554"/>
      <c r="Y27" s="555"/>
      <c r="Z27" s="457" t="s">
        <v>184</v>
      </c>
      <c r="AA27" s="437"/>
      <c r="AB27" s="437"/>
      <c r="AC27" s="437"/>
      <c r="AD27" s="437"/>
      <c r="AE27" s="437"/>
      <c r="AF27" s="437"/>
      <c r="AG27" s="438"/>
      <c r="AH27" s="458">
        <v>2</v>
      </c>
      <c r="AI27" s="459"/>
      <c r="AJ27" s="459"/>
      <c r="AK27" s="459"/>
      <c r="AL27" s="501"/>
      <c r="AM27" s="458" t="s">
        <v>185</v>
      </c>
      <c r="AN27" s="459"/>
      <c r="AO27" s="459"/>
      <c r="AP27" s="459"/>
      <c r="AQ27" s="459"/>
      <c r="AR27" s="501"/>
      <c r="AS27" s="458" t="s">
        <v>185</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t="s">
        <v>182</v>
      </c>
      <c r="BO27" s="530"/>
      <c r="BP27" s="530"/>
      <c r="BQ27" s="530"/>
      <c r="BR27" s="530"/>
      <c r="BS27" s="530"/>
      <c r="BT27" s="530"/>
      <c r="BU27" s="531"/>
      <c r="BV27" s="529" t="s">
        <v>182</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2640</v>
      </c>
      <c r="R28" s="459"/>
      <c r="S28" s="459"/>
      <c r="T28" s="459"/>
      <c r="U28" s="459"/>
      <c r="V28" s="501"/>
      <c r="W28" s="553"/>
      <c r="X28" s="554"/>
      <c r="Y28" s="555"/>
      <c r="Z28" s="457" t="s">
        <v>188</v>
      </c>
      <c r="AA28" s="437"/>
      <c r="AB28" s="437"/>
      <c r="AC28" s="437"/>
      <c r="AD28" s="437"/>
      <c r="AE28" s="437"/>
      <c r="AF28" s="437"/>
      <c r="AG28" s="438"/>
      <c r="AH28" s="458" t="s">
        <v>182</v>
      </c>
      <c r="AI28" s="459"/>
      <c r="AJ28" s="459"/>
      <c r="AK28" s="459"/>
      <c r="AL28" s="501"/>
      <c r="AM28" s="458" t="s">
        <v>182</v>
      </c>
      <c r="AN28" s="459"/>
      <c r="AO28" s="459"/>
      <c r="AP28" s="459"/>
      <c r="AQ28" s="459"/>
      <c r="AR28" s="501"/>
      <c r="AS28" s="458" t="s">
        <v>182</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3524813</v>
      </c>
      <c r="BO28" s="371"/>
      <c r="BP28" s="371"/>
      <c r="BQ28" s="371"/>
      <c r="BR28" s="371"/>
      <c r="BS28" s="371"/>
      <c r="BT28" s="371"/>
      <c r="BU28" s="372"/>
      <c r="BV28" s="370">
        <v>3266832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16</v>
      </c>
      <c r="M29" s="459"/>
      <c r="N29" s="459"/>
      <c r="O29" s="459"/>
      <c r="P29" s="501"/>
      <c r="Q29" s="458">
        <v>2500</v>
      </c>
      <c r="R29" s="459"/>
      <c r="S29" s="459"/>
      <c r="T29" s="459"/>
      <c r="U29" s="459"/>
      <c r="V29" s="501"/>
      <c r="W29" s="556"/>
      <c r="X29" s="557"/>
      <c r="Y29" s="558"/>
      <c r="Z29" s="457" t="s">
        <v>191</v>
      </c>
      <c r="AA29" s="437"/>
      <c r="AB29" s="437"/>
      <c r="AC29" s="437"/>
      <c r="AD29" s="437"/>
      <c r="AE29" s="437"/>
      <c r="AF29" s="437"/>
      <c r="AG29" s="438"/>
      <c r="AH29" s="458">
        <v>267</v>
      </c>
      <c r="AI29" s="459"/>
      <c r="AJ29" s="459"/>
      <c r="AK29" s="459"/>
      <c r="AL29" s="501"/>
      <c r="AM29" s="458">
        <v>784176</v>
      </c>
      <c r="AN29" s="459"/>
      <c r="AO29" s="459"/>
      <c r="AP29" s="459"/>
      <c r="AQ29" s="459"/>
      <c r="AR29" s="501"/>
      <c r="AS29" s="458">
        <v>2937</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t="s">
        <v>182</v>
      </c>
      <c r="BO29" s="408"/>
      <c r="BP29" s="408"/>
      <c r="BQ29" s="408"/>
      <c r="BR29" s="408"/>
      <c r="BS29" s="408"/>
      <c r="BT29" s="408"/>
      <c r="BU29" s="409"/>
      <c r="BV29" s="407" t="s">
        <v>182</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94.1</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2755619</v>
      </c>
      <c r="BO30" s="530"/>
      <c r="BP30" s="530"/>
      <c r="BQ30" s="530"/>
      <c r="BR30" s="530"/>
      <c r="BS30" s="530"/>
      <c r="BT30" s="530"/>
      <c r="BU30" s="531"/>
      <c r="BV30" s="529">
        <v>2814575</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国民健康保険事業特別会計事業勘定</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公共下水道事業特別会計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秋田県市町村総合事務組合（一般会計）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にかほ市観光開発</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国民健康保険事業特別会計施設勘定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秋田県市町村総合事務組合（交通災害共済事業等特別会計）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秋田県市町村会館管理組合（一般会計）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秋田県後期高齢者医療広域連合（一般会計）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秋田県後期高齢者医療広域連合（後期高齢者医療特別会計）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本荘由利広域市町村圏組合（一般会計）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本荘由利広域市町村圏組合（介護保険特別会計）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本荘由利広域市町村圏組合（特別養護老人ホーム特別会計）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X49C2n1NTp/uEIVtZTm0+zOjeWgWNjlSIqU1Usnre3PrnEfgP+NGl3gcK4XfC5EA9Uj6elbDB6gMjh7/eJ3rg==" saltValue="w25Rs/ML8airuh7qJLWnn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558</v>
      </c>
      <c r="D34" s="1151"/>
      <c r="E34" s="1152"/>
      <c r="F34" s="32">
        <v>5.23</v>
      </c>
      <c r="G34" s="33">
        <v>5.84</v>
      </c>
      <c r="H34" s="33">
        <v>7.07</v>
      </c>
      <c r="I34" s="33">
        <v>7.41</v>
      </c>
      <c r="J34" s="34">
        <v>8.41</v>
      </c>
      <c r="K34" s="22"/>
      <c r="L34" s="22"/>
      <c r="M34" s="22"/>
      <c r="N34" s="22"/>
      <c r="O34" s="22"/>
      <c r="P34" s="22"/>
    </row>
    <row r="35" spans="1:16" ht="39" customHeight="1" x14ac:dyDescent="0.15">
      <c r="A35" s="22"/>
      <c r="B35" s="35"/>
      <c r="C35" s="1145" t="s">
        <v>559</v>
      </c>
      <c r="D35" s="1146"/>
      <c r="E35" s="1147"/>
      <c r="F35" s="36">
        <v>2.06</v>
      </c>
      <c r="G35" s="37">
        <v>2.58</v>
      </c>
      <c r="H35" s="37">
        <v>3.8</v>
      </c>
      <c r="I35" s="37">
        <v>4.51</v>
      </c>
      <c r="J35" s="38">
        <v>6.09</v>
      </c>
      <c r="K35" s="22"/>
      <c r="L35" s="22"/>
      <c r="M35" s="22"/>
      <c r="N35" s="22"/>
      <c r="O35" s="22"/>
      <c r="P35" s="22"/>
    </row>
    <row r="36" spans="1:16" ht="39" customHeight="1" x14ac:dyDescent="0.15">
      <c r="A36" s="22"/>
      <c r="B36" s="35"/>
      <c r="C36" s="1145" t="s">
        <v>560</v>
      </c>
      <c r="D36" s="1146"/>
      <c r="E36" s="1147"/>
      <c r="F36" s="36">
        <v>0.37</v>
      </c>
      <c r="G36" s="37">
        <v>0.19</v>
      </c>
      <c r="H36" s="37">
        <v>0.51</v>
      </c>
      <c r="I36" s="37">
        <v>0.32</v>
      </c>
      <c r="J36" s="38">
        <v>0.28999999999999998</v>
      </c>
      <c r="K36" s="22"/>
      <c r="L36" s="22"/>
      <c r="M36" s="22"/>
      <c r="N36" s="22"/>
      <c r="O36" s="22"/>
      <c r="P36" s="22"/>
    </row>
    <row r="37" spans="1:16" ht="39" customHeight="1" x14ac:dyDescent="0.15">
      <c r="A37" s="22"/>
      <c r="B37" s="35"/>
      <c r="C37" s="1145" t="s">
        <v>561</v>
      </c>
      <c r="D37" s="1146"/>
      <c r="E37" s="1147"/>
      <c r="F37" s="36">
        <v>0.26</v>
      </c>
      <c r="G37" s="37">
        <v>0.28000000000000003</v>
      </c>
      <c r="H37" s="37">
        <v>0.35</v>
      </c>
      <c r="I37" s="37">
        <v>0.33</v>
      </c>
      <c r="J37" s="38">
        <v>0.14000000000000001</v>
      </c>
      <c r="K37" s="22"/>
      <c r="L37" s="22"/>
      <c r="M37" s="22"/>
      <c r="N37" s="22"/>
      <c r="O37" s="22"/>
      <c r="P37" s="22"/>
    </row>
    <row r="38" spans="1:16" ht="39" customHeight="1" x14ac:dyDescent="0.15">
      <c r="A38" s="22"/>
      <c r="B38" s="35"/>
      <c r="C38" s="1145" t="s">
        <v>562</v>
      </c>
      <c r="D38" s="1146"/>
      <c r="E38" s="1147"/>
      <c r="F38" s="36">
        <v>0.17</v>
      </c>
      <c r="G38" s="37">
        <v>0.18</v>
      </c>
      <c r="H38" s="37">
        <v>7.0000000000000007E-2</v>
      </c>
      <c r="I38" s="37">
        <v>0.17</v>
      </c>
      <c r="J38" s="38">
        <v>0.12</v>
      </c>
      <c r="K38" s="22"/>
      <c r="L38" s="22"/>
      <c r="M38" s="22"/>
      <c r="N38" s="22"/>
      <c r="O38" s="22"/>
      <c r="P38" s="22"/>
    </row>
    <row r="39" spans="1:16" ht="39" customHeight="1" x14ac:dyDescent="0.15">
      <c r="A39" s="22"/>
      <c r="B39" s="35"/>
      <c r="C39" s="1145" t="s">
        <v>563</v>
      </c>
      <c r="D39" s="1146"/>
      <c r="E39" s="1147"/>
      <c r="F39" s="36">
        <v>0.03</v>
      </c>
      <c r="G39" s="37">
        <v>0.08</v>
      </c>
      <c r="H39" s="37">
        <v>0.1</v>
      </c>
      <c r="I39" s="37">
        <v>0.08</v>
      </c>
      <c r="J39" s="38">
        <v>0.09</v>
      </c>
      <c r="K39" s="22"/>
      <c r="L39" s="22"/>
      <c r="M39" s="22"/>
      <c r="N39" s="22"/>
      <c r="O39" s="22"/>
      <c r="P39" s="22"/>
    </row>
    <row r="40" spans="1:16" ht="39" customHeight="1" x14ac:dyDescent="0.15">
      <c r="A40" s="22"/>
      <c r="B40" s="35"/>
      <c r="C40" s="1145" t="s">
        <v>564</v>
      </c>
      <c r="D40" s="1146"/>
      <c r="E40" s="1147"/>
      <c r="F40" s="36">
        <v>0.02</v>
      </c>
      <c r="G40" s="37">
        <v>0.02</v>
      </c>
      <c r="H40" s="37">
        <v>0.01</v>
      </c>
      <c r="I40" s="37">
        <v>0</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565</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566</v>
      </c>
      <c r="D43" s="1149"/>
      <c r="E43" s="1150"/>
      <c r="F43" s="41">
        <v>1.34</v>
      </c>
      <c r="G43" s="42">
        <v>5.71</v>
      </c>
      <c r="H43" s="42">
        <v>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Zm9gE6L4HMDcQl+34J6YaJuykscNcUv9QcxWYbtAczOCFShGVEOcgHf0DMKf0MhoR3Gaszvz6feHLSJBMr9ovA==" saltValue="UmSkYA6IuCX/KLsrfsKH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1786</v>
      </c>
      <c r="L45" s="60">
        <v>1636</v>
      </c>
      <c r="M45" s="60">
        <v>1634</v>
      </c>
      <c r="N45" s="60">
        <v>1638</v>
      </c>
      <c r="O45" s="61">
        <v>1707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15</v>
      </c>
      <c r="F48" s="1161"/>
      <c r="G48" s="1161"/>
      <c r="H48" s="1161"/>
      <c r="I48" s="1161"/>
      <c r="J48" s="1162"/>
      <c r="K48" s="63">
        <v>799</v>
      </c>
      <c r="L48" s="64">
        <v>757</v>
      </c>
      <c r="M48" s="64">
        <v>794</v>
      </c>
      <c r="N48" s="64">
        <v>797</v>
      </c>
      <c r="O48" s="65">
        <v>793</v>
      </c>
      <c r="P48" s="48"/>
      <c r="Q48" s="48"/>
      <c r="R48" s="48"/>
      <c r="S48" s="48"/>
      <c r="T48" s="48"/>
      <c r="U48" s="48"/>
    </row>
    <row r="49" spans="1:21" ht="30.75" customHeight="1" x14ac:dyDescent="0.15">
      <c r="A49" s="48"/>
      <c r="B49" s="1155"/>
      <c r="C49" s="1156"/>
      <c r="D49" s="62"/>
      <c r="E49" s="1161" t="s">
        <v>16</v>
      </c>
      <c r="F49" s="1161"/>
      <c r="G49" s="1161"/>
      <c r="H49" s="1161"/>
      <c r="I49" s="1161"/>
      <c r="J49" s="1162"/>
      <c r="K49" s="63">
        <v>9</v>
      </c>
      <c r="L49" s="64">
        <v>9</v>
      </c>
      <c r="M49" s="64">
        <v>8</v>
      </c>
      <c r="N49" s="64">
        <v>6</v>
      </c>
      <c r="O49" s="65" t="s">
        <v>510</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510</v>
      </c>
      <c r="L50" s="64" t="s">
        <v>510</v>
      </c>
      <c r="M50" s="64" t="s">
        <v>510</v>
      </c>
      <c r="N50" s="64" t="s">
        <v>510</v>
      </c>
      <c r="O50" s="65" t="s">
        <v>510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510</v>
      </c>
      <c r="L51" s="64" t="s">
        <v>510</v>
      </c>
      <c r="M51" s="64" t="s">
        <v>510</v>
      </c>
      <c r="N51" s="64" t="s">
        <v>510</v>
      </c>
      <c r="O51" s="65" t="s">
        <v>510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1884</v>
      </c>
      <c r="L52" s="64">
        <v>1860</v>
      </c>
      <c r="M52" s="64">
        <v>1811</v>
      </c>
      <c r="N52" s="64">
        <v>1778</v>
      </c>
      <c r="O52" s="65">
        <v>1815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710</v>
      </c>
      <c r="L53" s="69">
        <v>542</v>
      </c>
      <c r="M53" s="69">
        <v>625</v>
      </c>
      <c r="N53" s="69">
        <v>663</v>
      </c>
      <c r="O53" s="70">
        <v>685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567</v>
      </c>
      <c r="P56" s="48"/>
      <c r="Q56" s="48"/>
      <c r="R56" s="48"/>
      <c r="S56" s="48"/>
      <c r="T56" s="48"/>
      <c r="U56" s="48"/>
    </row>
    <row r="57" spans="1:21" ht="31.5" customHeight="1" thickBot="1" x14ac:dyDescent="0.2">
      <c r="A57" s="48"/>
      <c r="B57" s="76"/>
      <c r="C57" s="77"/>
      <c r="D57" s="77"/>
      <c r="E57" s="78"/>
      <c r="F57" s="78"/>
      <c r="G57" s="78"/>
      <c r="H57" s="78"/>
      <c r="I57" s="78"/>
      <c r="J57" s="79" t="s">
        <v>2</v>
      </c>
      <c r="K57" s="80" t="s">
        <v>568</v>
      </c>
      <c r="L57" s="81" t="s">
        <v>569</v>
      </c>
      <c r="M57" s="81" t="s">
        <v>570</v>
      </c>
      <c r="N57" s="81" t="s">
        <v>571</v>
      </c>
      <c r="O57" s="82" t="s">
        <v>572</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510</v>
      </c>
      <c r="L58" s="84" t="s">
        <v>510</v>
      </c>
      <c r="M58" s="84" t="s">
        <v>510</v>
      </c>
      <c r="N58" s="84" t="s">
        <v>510</v>
      </c>
      <c r="O58" s="85" t="s">
        <v>510</v>
      </c>
    </row>
    <row r="59" spans="1:21" ht="31.5" customHeight="1" x14ac:dyDescent="0.15">
      <c r="B59" s="1171"/>
      <c r="C59" s="1172"/>
      <c r="D59" s="1178" t="s">
        <v>28</v>
      </c>
      <c r="E59" s="1179"/>
      <c r="F59" s="1179"/>
      <c r="G59" s="1179"/>
      <c r="H59" s="1179"/>
      <c r="I59" s="1179"/>
      <c r="J59" s="1180"/>
      <c r="K59" s="86" t="s">
        <v>510</v>
      </c>
      <c r="L59" s="87" t="s">
        <v>510</v>
      </c>
      <c r="M59" s="87" t="s">
        <v>510</v>
      </c>
      <c r="N59" s="87" t="s">
        <v>510</v>
      </c>
      <c r="O59" s="88" t="s">
        <v>510</v>
      </c>
    </row>
    <row r="60" spans="1:21" ht="31.5" customHeight="1" thickBot="1" x14ac:dyDescent="0.2">
      <c r="B60" s="1173"/>
      <c r="C60" s="1174"/>
      <c r="D60" s="1181" t="s">
        <v>29</v>
      </c>
      <c r="E60" s="1182"/>
      <c r="F60" s="1182"/>
      <c r="G60" s="1182"/>
      <c r="H60" s="1182"/>
      <c r="I60" s="1182"/>
      <c r="J60" s="1183"/>
      <c r="K60" s="89" t="s">
        <v>510</v>
      </c>
      <c r="L60" s="90" t="s">
        <v>510</v>
      </c>
      <c r="M60" s="90" t="s">
        <v>510</v>
      </c>
      <c r="N60" s="90" t="s">
        <v>510</v>
      </c>
      <c r="O60" s="91" t="s">
        <v>510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N/8nIytelirQnVw5q8l55Nqap54j2tm9BWX+3DsecOQEQUPfgZIHlAhB4mdj/re9JcnunnHpbxqGM7PN3k5yA==" saltValue="L+h1VqEybc6T4IghHEfzO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84" t="s">
        <v>32</v>
      </c>
      <c r="C41" s="1185"/>
      <c r="D41" s="105"/>
      <c r="E41" s="1190" t="s">
        <v>33</v>
      </c>
      <c r="F41" s="1190"/>
      <c r="G41" s="1190"/>
      <c r="H41" s="1191"/>
      <c r="I41" s="355">
        <v>15126</v>
      </c>
      <c r="J41" s="356">
        <v>14478</v>
      </c>
      <c r="K41" s="356">
        <v>14384</v>
      </c>
      <c r="L41" s="356">
        <v>14069</v>
      </c>
      <c r="M41" s="357">
        <v>13855</v>
      </c>
    </row>
    <row r="42" spans="2:13" ht="27.75" customHeight="1" x14ac:dyDescent="0.15">
      <c r="B42" s="1186"/>
      <c r="C42" s="1187"/>
      <c r="D42" s="106"/>
      <c r="E42" s="1192" t="s">
        <v>34</v>
      </c>
      <c r="F42" s="1192"/>
      <c r="G42" s="1192"/>
      <c r="H42" s="1193"/>
      <c r="I42" s="358" t="s">
        <v>510</v>
      </c>
      <c r="J42" s="359" t="s">
        <v>510</v>
      </c>
      <c r="K42" s="359" t="s">
        <v>510</v>
      </c>
      <c r="L42" s="359" t="s">
        <v>510</v>
      </c>
      <c r="M42" s="360" t="s">
        <v>510</v>
      </c>
    </row>
    <row r="43" spans="2:13" ht="27.75" customHeight="1" x14ac:dyDescent="0.15">
      <c r="B43" s="1186"/>
      <c r="C43" s="1187"/>
      <c r="D43" s="106"/>
      <c r="E43" s="1192" t="s">
        <v>35</v>
      </c>
      <c r="F43" s="1192"/>
      <c r="G43" s="1192"/>
      <c r="H43" s="1193"/>
      <c r="I43" s="358">
        <v>12419</v>
      </c>
      <c r="J43" s="359">
        <v>12461</v>
      </c>
      <c r="K43" s="359">
        <v>12643</v>
      </c>
      <c r="L43" s="359">
        <v>11656</v>
      </c>
      <c r="M43" s="360">
        <v>11283</v>
      </c>
    </row>
    <row r="44" spans="2:13" ht="27.75" customHeight="1" x14ac:dyDescent="0.15">
      <c r="B44" s="1186"/>
      <c r="C44" s="1187"/>
      <c r="D44" s="106"/>
      <c r="E44" s="1192" t="s">
        <v>36</v>
      </c>
      <c r="F44" s="1192"/>
      <c r="G44" s="1192"/>
      <c r="H44" s="1193"/>
      <c r="I44" s="358">
        <v>22</v>
      </c>
      <c r="J44" s="359">
        <v>13</v>
      </c>
      <c r="K44" s="359">
        <v>6</v>
      </c>
      <c r="L44" s="359" t="s">
        <v>510</v>
      </c>
      <c r="M44" s="360" t="s">
        <v>510</v>
      </c>
    </row>
    <row r="45" spans="2:13" ht="27.75" customHeight="1" x14ac:dyDescent="0.15">
      <c r="B45" s="1186"/>
      <c r="C45" s="1187"/>
      <c r="D45" s="106"/>
      <c r="E45" s="1192" t="s">
        <v>37</v>
      </c>
      <c r="F45" s="1192"/>
      <c r="G45" s="1192"/>
      <c r="H45" s="1193"/>
      <c r="I45" s="358">
        <v>1627</v>
      </c>
      <c r="J45" s="359">
        <v>1586</v>
      </c>
      <c r="K45" s="359">
        <v>1711</v>
      </c>
      <c r="L45" s="359">
        <v>1740</v>
      </c>
      <c r="M45" s="360">
        <v>1790</v>
      </c>
    </row>
    <row r="46" spans="2:13" ht="27.75" customHeight="1" x14ac:dyDescent="0.15">
      <c r="B46" s="1186"/>
      <c r="C46" s="1187"/>
      <c r="D46" s="107"/>
      <c r="E46" s="1192" t="s">
        <v>38</v>
      </c>
      <c r="F46" s="1192"/>
      <c r="G46" s="1192"/>
      <c r="H46" s="1193"/>
      <c r="I46" s="358" t="s">
        <v>510</v>
      </c>
      <c r="J46" s="359" t="s">
        <v>510</v>
      </c>
      <c r="K46" s="359" t="s">
        <v>510</v>
      </c>
      <c r="L46" s="359" t="s">
        <v>510</v>
      </c>
      <c r="M46" s="360" t="s">
        <v>510</v>
      </c>
    </row>
    <row r="47" spans="2:13" ht="27.75" customHeight="1" x14ac:dyDescent="0.15">
      <c r="B47" s="1186"/>
      <c r="C47" s="1187"/>
      <c r="D47" s="108"/>
      <c r="E47" s="1194" t="s">
        <v>39</v>
      </c>
      <c r="F47" s="1195"/>
      <c r="G47" s="1195"/>
      <c r="H47" s="1196"/>
      <c r="I47" s="358" t="s">
        <v>510</v>
      </c>
      <c r="J47" s="359" t="s">
        <v>510</v>
      </c>
      <c r="K47" s="359" t="s">
        <v>510</v>
      </c>
      <c r="L47" s="359" t="s">
        <v>510</v>
      </c>
      <c r="M47" s="360" t="s">
        <v>510</v>
      </c>
    </row>
    <row r="48" spans="2:13" ht="27.75" customHeight="1" x14ac:dyDescent="0.15">
      <c r="B48" s="1186"/>
      <c r="C48" s="1187"/>
      <c r="D48" s="106"/>
      <c r="E48" s="1192" t="s">
        <v>40</v>
      </c>
      <c r="F48" s="1192"/>
      <c r="G48" s="1192"/>
      <c r="H48" s="1193"/>
      <c r="I48" s="358" t="s">
        <v>510</v>
      </c>
      <c r="J48" s="359" t="s">
        <v>510</v>
      </c>
      <c r="K48" s="359" t="s">
        <v>510</v>
      </c>
      <c r="L48" s="359" t="s">
        <v>510</v>
      </c>
      <c r="M48" s="360" t="s">
        <v>510</v>
      </c>
    </row>
    <row r="49" spans="2:13" ht="27.75" customHeight="1" x14ac:dyDescent="0.15">
      <c r="B49" s="1188"/>
      <c r="C49" s="1189"/>
      <c r="D49" s="106"/>
      <c r="E49" s="1192" t="s">
        <v>41</v>
      </c>
      <c r="F49" s="1192"/>
      <c r="G49" s="1192"/>
      <c r="H49" s="1193"/>
      <c r="I49" s="358" t="s">
        <v>510</v>
      </c>
      <c r="J49" s="359" t="s">
        <v>510</v>
      </c>
      <c r="K49" s="359" t="s">
        <v>510</v>
      </c>
      <c r="L49" s="359" t="s">
        <v>510</v>
      </c>
      <c r="M49" s="360" t="s">
        <v>510</v>
      </c>
    </row>
    <row r="50" spans="2:13" ht="27.75" customHeight="1" x14ac:dyDescent="0.15">
      <c r="B50" s="1197" t="s">
        <v>42</v>
      </c>
      <c r="C50" s="1198"/>
      <c r="D50" s="109"/>
      <c r="E50" s="1192" t="s">
        <v>43</v>
      </c>
      <c r="F50" s="1192"/>
      <c r="G50" s="1192"/>
      <c r="H50" s="1193"/>
      <c r="I50" s="358">
        <v>3437</v>
      </c>
      <c r="J50" s="359">
        <v>3236</v>
      </c>
      <c r="K50" s="359">
        <v>4472</v>
      </c>
      <c r="L50" s="359">
        <v>5055</v>
      </c>
      <c r="M50" s="360">
        <v>5258</v>
      </c>
    </row>
    <row r="51" spans="2:13" ht="27.75" customHeight="1" x14ac:dyDescent="0.15">
      <c r="B51" s="1186"/>
      <c r="C51" s="1187"/>
      <c r="D51" s="106"/>
      <c r="E51" s="1192" t="s">
        <v>44</v>
      </c>
      <c r="F51" s="1192"/>
      <c r="G51" s="1192"/>
      <c r="H51" s="1193"/>
      <c r="I51" s="358">
        <v>218</v>
      </c>
      <c r="J51" s="359">
        <v>203</v>
      </c>
      <c r="K51" s="359">
        <v>209</v>
      </c>
      <c r="L51" s="359">
        <v>199</v>
      </c>
      <c r="M51" s="360">
        <v>159</v>
      </c>
    </row>
    <row r="52" spans="2:13" ht="27.75" customHeight="1" x14ac:dyDescent="0.15">
      <c r="B52" s="1188"/>
      <c r="C52" s="1189"/>
      <c r="D52" s="106"/>
      <c r="E52" s="1192" t="s">
        <v>45</v>
      </c>
      <c r="F52" s="1192"/>
      <c r="G52" s="1192"/>
      <c r="H52" s="1193"/>
      <c r="I52" s="358">
        <v>20188</v>
      </c>
      <c r="J52" s="359">
        <v>19358</v>
      </c>
      <c r="K52" s="359">
        <v>18751</v>
      </c>
      <c r="L52" s="359">
        <v>18227</v>
      </c>
      <c r="M52" s="360">
        <v>17257</v>
      </c>
    </row>
    <row r="53" spans="2:13" ht="27.75" customHeight="1" thickBot="1" x14ac:dyDescent="0.2">
      <c r="B53" s="1199" t="s">
        <v>46</v>
      </c>
      <c r="C53" s="1200"/>
      <c r="D53" s="110"/>
      <c r="E53" s="1201" t="s">
        <v>47</v>
      </c>
      <c r="F53" s="1201"/>
      <c r="G53" s="1201"/>
      <c r="H53" s="1202"/>
      <c r="I53" s="361">
        <v>5350</v>
      </c>
      <c r="J53" s="362">
        <v>5740</v>
      </c>
      <c r="K53" s="362">
        <v>5311</v>
      </c>
      <c r="L53" s="362">
        <v>3985</v>
      </c>
      <c r="M53" s="363">
        <v>4256</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lbby9ZMXcX3X9IA4ddu5G4uX4KzciBZvmXaRkBjpLiUsHYiqhEP6vi1P15izfmm0k55ctvr3gkCewX/m7YGEg==" saltValue="ZDc7lGmU+fTm5wFdqSK0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2836</v>
      </c>
      <c r="G55" s="122">
        <v>3267</v>
      </c>
      <c r="H55" s="123">
        <v>3525</v>
      </c>
    </row>
    <row r="56" spans="2:8" ht="52.5" customHeight="1" x14ac:dyDescent="0.15">
      <c r="B56" s="124"/>
      <c r="C56" s="1213" t="s">
        <v>51</v>
      </c>
      <c r="D56" s="1213"/>
      <c r="E56" s="1214"/>
      <c r="F56" s="125" t="s">
        <v>510</v>
      </c>
      <c r="G56" s="125" t="s">
        <v>510</v>
      </c>
      <c r="H56" s="126" t="s">
        <v>510</v>
      </c>
    </row>
    <row r="57" spans="2:8" ht="53.25" customHeight="1" x14ac:dyDescent="0.15">
      <c r="B57" s="124"/>
      <c r="C57" s="1215" t="s">
        <v>52</v>
      </c>
      <c r="D57" s="1215"/>
      <c r="E57" s="1216"/>
      <c r="F57" s="127">
        <v>2870</v>
      </c>
      <c r="G57" s="127">
        <v>2815</v>
      </c>
      <c r="H57" s="128">
        <v>2756</v>
      </c>
    </row>
    <row r="58" spans="2:8" ht="45.75" customHeight="1" x14ac:dyDescent="0.15">
      <c r="B58" s="129"/>
      <c r="C58" s="1203" t="s">
        <v>584</v>
      </c>
      <c r="D58" s="1204"/>
      <c r="E58" s="1205"/>
      <c r="F58" s="130">
        <v>1474</v>
      </c>
      <c r="G58" s="130">
        <v>1295</v>
      </c>
      <c r="H58" s="131">
        <v>1274</v>
      </c>
    </row>
    <row r="59" spans="2:8" ht="45.75" customHeight="1" x14ac:dyDescent="0.15">
      <c r="B59" s="129"/>
      <c r="C59" s="1203" t="s">
        <v>585</v>
      </c>
      <c r="D59" s="1204"/>
      <c r="E59" s="1205"/>
      <c r="F59" s="130">
        <v>555</v>
      </c>
      <c r="G59" s="130">
        <v>616</v>
      </c>
      <c r="H59" s="131">
        <v>591</v>
      </c>
    </row>
    <row r="60" spans="2:8" ht="45.75" customHeight="1" x14ac:dyDescent="0.15">
      <c r="B60" s="129"/>
      <c r="C60" s="1203" t="s">
        <v>586</v>
      </c>
      <c r="D60" s="1204"/>
      <c r="E60" s="1205"/>
      <c r="F60" s="130">
        <v>350</v>
      </c>
      <c r="G60" s="130">
        <v>400</v>
      </c>
      <c r="H60" s="131">
        <v>400</v>
      </c>
    </row>
    <row r="61" spans="2:8" ht="45.75" customHeight="1" x14ac:dyDescent="0.15">
      <c r="B61" s="129"/>
      <c r="C61" s="1203" t="s">
        <v>587</v>
      </c>
      <c r="D61" s="1204"/>
      <c r="E61" s="1205"/>
      <c r="F61" s="130">
        <v>190</v>
      </c>
      <c r="G61" s="130">
        <v>190</v>
      </c>
      <c r="H61" s="131">
        <v>190</v>
      </c>
    </row>
    <row r="62" spans="2:8" ht="45.75" customHeight="1" thickBot="1" x14ac:dyDescent="0.2">
      <c r="B62" s="132"/>
      <c r="C62" s="1206" t="s">
        <v>588</v>
      </c>
      <c r="D62" s="1207"/>
      <c r="E62" s="1208"/>
      <c r="F62" s="133">
        <v>182</v>
      </c>
      <c r="G62" s="133">
        <v>182</v>
      </c>
      <c r="H62" s="134">
        <v>182</v>
      </c>
    </row>
    <row r="63" spans="2:8" ht="52.5" customHeight="1" thickBot="1" x14ac:dyDescent="0.2">
      <c r="B63" s="135"/>
      <c r="C63" s="1209" t="s">
        <v>53</v>
      </c>
      <c r="D63" s="1209"/>
      <c r="E63" s="1210"/>
      <c r="F63" s="136">
        <v>5706</v>
      </c>
      <c r="G63" s="136">
        <v>6081</v>
      </c>
      <c r="H63" s="137">
        <v>6280</v>
      </c>
    </row>
    <row r="64" spans="2:8" x14ac:dyDescent="0.15"/>
  </sheetData>
  <sheetProtection algorithmName="SHA-512" hashValue="ql9+YetVmS1WMJxsC1cni5Nyy+GF+xs+2/AxOB4Sm7ZCeGD/P/1+q4QqNhTI0EVg/PON8pjg/QzFTAmIH6w1yw==" saltValue="6ypDmT0oaUt1DK4XZoy8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51754</v>
      </c>
      <c r="E3" s="156"/>
      <c r="F3" s="157">
        <v>83774</v>
      </c>
      <c r="G3" s="158"/>
      <c r="H3" s="159"/>
    </row>
    <row r="4" spans="1:8" x14ac:dyDescent="0.15">
      <c r="A4" s="160"/>
      <c r="B4" s="161"/>
      <c r="C4" s="162"/>
      <c r="D4" s="163">
        <v>33493</v>
      </c>
      <c r="E4" s="164"/>
      <c r="F4" s="165">
        <v>52179</v>
      </c>
      <c r="G4" s="166"/>
      <c r="H4" s="167"/>
    </row>
    <row r="5" spans="1:8" x14ac:dyDescent="0.15">
      <c r="A5" s="148" t="s">
        <v>544</v>
      </c>
      <c r="B5" s="153"/>
      <c r="C5" s="154"/>
      <c r="D5" s="155">
        <v>62361</v>
      </c>
      <c r="E5" s="156"/>
      <c r="F5" s="157">
        <v>132981</v>
      </c>
      <c r="G5" s="158"/>
      <c r="H5" s="159"/>
    </row>
    <row r="6" spans="1:8" x14ac:dyDescent="0.15">
      <c r="A6" s="160"/>
      <c r="B6" s="161"/>
      <c r="C6" s="162"/>
      <c r="D6" s="163">
        <v>46997</v>
      </c>
      <c r="E6" s="164"/>
      <c r="F6" s="165">
        <v>56973</v>
      </c>
      <c r="G6" s="166"/>
      <c r="H6" s="167"/>
    </row>
    <row r="7" spans="1:8" x14ac:dyDescent="0.15">
      <c r="A7" s="148" t="s">
        <v>545</v>
      </c>
      <c r="B7" s="153"/>
      <c r="C7" s="154"/>
      <c r="D7" s="155">
        <v>80837</v>
      </c>
      <c r="E7" s="156"/>
      <c r="F7" s="157">
        <v>128523</v>
      </c>
      <c r="G7" s="158"/>
      <c r="H7" s="159"/>
    </row>
    <row r="8" spans="1:8" x14ac:dyDescent="0.15">
      <c r="A8" s="160"/>
      <c r="B8" s="161"/>
      <c r="C8" s="162"/>
      <c r="D8" s="163">
        <v>62115</v>
      </c>
      <c r="E8" s="164"/>
      <c r="F8" s="165">
        <v>56792</v>
      </c>
      <c r="G8" s="166"/>
      <c r="H8" s="167"/>
    </row>
    <row r="9" spans="1:8" x14ac:dyDescent="0.15">
      <c r="A9" s="148" t="s">
        <v>546</v>
      </c>
      <c r="B9" s="153"/>
      <c r="C9" s="154"/>
      <c r="D9" s="155">
        <v>82740</v>
      </c>
      <c r="E9" s="156"/>
      <c r="F9" s="157">
        <v>92919</v>
      </c>
      <c r="G9" s="158"/>
      <c r="H9" s="159"/>
    </row>
    <row r="10" spans="1:8" x14ac:dyDescent="0.15">
      <c r="A10" s="160"/>
      <c r="B10" s="161"/>
      <c r="C10" s="162"/>
      <c r="D10" s="163">
        <v>42692</v>
      </c>
      <c r="E10" s="164"/>
      <c r="F10" s="165">
        <v>54128</v>
      </c>
      <c r="G10" s="166"/>
      <c r="H10" s="167"/>
    </row>
    <row r="11" spans="1:8" x14ac:dyDescent="0.15">
      <c r="A11" s="148" t="s">
        <v>547</v>
      </c>
      <c r="B11" s="153"/>
      <c r="C11" s="154"/>
      <c r="D11" s="155">
        <v>93454</v>
      </c>
      <c r="E11" s="156"/>
      <c r="F11" s="157">
        <v>103663</v>
      </c>
      <c r="G11" s="158"/>
      <c r="H11" s="159"/>
    </row>
    <row r="12" spans="1:8" x14ac:dyDescent="0.15">
      <c r="A12" s="160"/>
      <c r="B12" s="161"/>
      <c r="C12" s="168"/>
      <c r="D12" s="163">
        <v>63601</v>
      </c>
      <c r="E12" s="164"/>
      <c r="F12" s="165">
        <v>64346</v>
      </c>
      <c r="G12" s="166"/>
      <c r="H12" s="167"/>
    </row>
    <row r="13" spans="1:8" x14ac:dyDescent="0.15">
      <c r="A13" s="148"/>
      <c r="B13" s="153"/>
      <c r="C13" s="169"/>
      <c r="D13" s="170">
        <v>74229</v>
      </c>
      <c r="E13" s="171"/>
      <c r="F13" s="172">
        <v>108372</v>
      </c>
      <c r="G13" s="173"/>
      <c r="H13" s="159"/>
    </row>
    <row r="14" spans="1:8" x14ac:dyDescent="0.15">
      <c r="A14" s="160"/>
      <c r="B14" s="161"/>
      <c r="C14" s="162"/>
      <c r="D14" s="163">
        <v>49780</v>
      </c>
      <c r="E14" s="164"/>
      <c r="F14" s="165">
        <v>56884</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2.0699999999999998</v>
      </c>
      <c r="C19" s="174">
        <f>ROUND(VALUE(SUBSTITUTE(実質収支比率等に係る経年分析!G$48,"▲","-")),2)</f>
        <v>2.59</v>
      </c>
      <c r="D19" s="174">
        <f>ROUND(VALUE(SUBSTITUTE(実質収支比率等に係る経年分析!H$48,"▲","-")),2)</f>
        <v>3.8</v>
      </c>
      <c r="E19" s="174">
        <f>ROUND(VALUE(SUBSTITUTE(実質収支比率等に係る経年分析!I$48,"▲","-")),2)</f>
        <v>4.5199999999999996</v>
      </c>
      <c r="F19" s="174">
        <f>ROUND(VALUE(SUBSTITUTE(実質収支比率等に係る経年分析!J$48,"▲","-")),2)</f>
        <v>6.09</v>
      </c>
    </row>
    <row r="20" spans="1:11" x14ac:dyDescent="0.15">
      <c r="A20" s="174" t="s">
        <v>57</v>
      </c>
      <c r="B20" s="174">
        <f>ROUND(VALUE(SUBSTITUTE(実質収支比率等に係る経年分析!F$47,"▲","-")),2)</f>
        <v>24.86</v>
      </c>
      <c r="C20" s="174">
        <f>ROUND(VALUE(SUBSTITUTE(実質収支比率等に係る経年分析!G$47,"▲","-")),2)</f>
        <v>20.73</v>
      </c>
      <c r="D20" s="174">
        <f>ROUND(VALUE(SUBSTITUTE(実質収支比率等に係る経年分析!H$47,"▲","-")),2)</f>
        <v>31.07</v>
      </c>
      <c r="E20" s="174">
        <f>ROUND(VALUE(SUBSTITUTE(実質収支比率等に係る経年分析!I$47,"▲","-")),2)</f>
        <v>34.86</v>
      </c>
      <c r="F20" s="174">
        <f>ROUND(VALUE(SUBSTITUTE(実質収支比率等に係る経年分析!J$47,"▲","-")),2)</f>
        <v>38.479999999999997</v>
      </c>
    </row>
    <row r="21" spans="1:11" x14ac:dyDescent="0.15">
      <c r="A21" s="174" t="s">
        <v>58</v>
      </c>
      <c r="B21" s="174">
        <f>IF(ISNUMBER(VALUE(SUBSTITUTE(実質収支比率等に係る経年分析!F$49,"▲","-"))),ROUND(VALUE(SUBSTITUTE(実質収支比率等に係る経年分析!F$49,"▲","-")),2),NA())</f>
        <v>5.73</v>
      </c>
      <c r="C21" s="174">
        <f>IF(ISNUMBER(VALUE(SUBSTITUTE(実質収支比率等に係る経年分析!G$49,"▲","-"))),ROUND(VALUE(SUBSTITUTE(実質収支比率等に係る経年分析!G$49,"▲","-")),2),NA())</f>
        <v>-3.96</v>
      </c>
      <c r="D21" s="174">
        <f>IF(ISNUMBER(VALUE(SUBSTITUTE(実質収支比率等に係る経年分析!H$49,"▲","-"))),ROUND(VALUE(SUBSTITUTE(実質収支比率等に係る経年分析!H$49,"▲","-")),2),NA())</f>
        <v>11.71</v>
      </c>
      <c r="E21" s="174">
        <f>IF(ISNUMBER(VALUE(SUBSTITUTE(実質収支比率等に係る経年分析!I$49,"▲","-"))),ROUND(VALUE(SUBSTITUTE(実質収支比率等に係る経年分析!I$49,"▲","-")),2),NA())</f>
        <v>5.41</v>
      </c>
      <c r="F21" s="174">
        <f>IF(ISNUMBER(VALUE(SUBSTITUTE(実質収支比率等に係る経年分析!J$49,"▲","-"))),ROUND(VALUE(SUBSTITUTE(実質収支比率等に係る経年分析!J$49,"▲","-")),2),NA())</f>
        <v>4.29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1.34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5.71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国民健康保険事業特別会計施設勘定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7.0000000000000007E-2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0.12</v>
      </c>
    </row>
    <row r="33" spans="1:16" x14ac:dyDescent="0.15">
      <c r="A33" s="175" t="str">
        <f>IF(連結実質赤字比率に係る赤字・黒字の構成分析!C$37="",NA(),連結実質赤字比率に係る赤字・黒字の構成分析!C$37)</f>
        <v>公共下水道事業特別会計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0.14000000000000001</v>
      </c>
    </row>
    <row r="34" spans="1:16" x14ac:dyDescent="0.15">
      <c r="A34" s="175" t="str">
        <f>IF(連結実質赤字比率に係る赤字・黒字の構成分析!C$36="",NA(),連結実質赤字比率に係る赤字・黒字の構成分析!C$36)</f>
        <v>国民健康保険事業特別会計事業勘定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0.28999999999999998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4.51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6.09</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5.84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7.41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8.41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1884</v>
      </c>
      <c r="E42" s="176"/>
      <c r="F42" s="176"/>
      <c r="G42" s="176">
        <f>'実質公債費比率（分子）の構造'!L$52</f>
        <v>1860</v>
      </c>
      <c r="H42" s="176"/>
      <c r="I42" s="176"/>
      <c r="J42" s="176">
        <f>'実質公債費比率（分子）の構造'!M$52</f>
        <v>1811</v>
      </c>
      <c r="K42" s="176"/>
      <c r="L42" s="176"/>
      <c r="M42" s="176">
        <f>'実質公債費比率（分子）の構造'!N$52</f>
        <v>1778</v>
      </c>
      <c r="N42" s="176"/>
      <c r="O42" s="176"/>
      <c r="P42" s="176">
        <f>'実質公債費比率（分子）の構造'!O$52</f>
        <v>1815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9</v>
      </c>
      <c r="C45" s="176"/>
      <c r="D45" s="176"/>
      <c r="E45" s="176">
        <f>'実質公債費比率（分子）の構造'!L$49</f>
        <v>9</v>
      </c>
      <c r="F45" s="176"/>
      <c r="G45" s="176"/>
      <c r="H45" s="176">
        <f>'実質公債費比率（分子）の構造'!M$49</f>
        <v>8</v>
      </c>
      <c r="I45" s="176"/>
      <c r="J45" s="176"/>
      <c r="K45" s="176">
        <f>'実質公債費比率（分子）の構造'!N$49</f>
        <v>6</v>
      </c>
      <c r="L45" s="176"/>
      <c r="M45" s="176"/>
      <c r="N45" s="176" t="str">
        <f>'実質公債費比率（分子）の構造'!O$49</f>
        <v>-</v>
      </c>
      <c r="O45" s="176"/>
      <c r="P45" s="176"/>
    </row>
    <row r="46" spans="1:16" x14ac:dyDescent="0.15">
      <c r="A46" s="176" t="s">
        <v>69</v>
      </c>
      <c r="B46" s="176">
        <f>'実質公債費比率（分子）の構造'!K$48</f>
        <v>799</v>
      </c>
      <c r="C46" s="176"/>
      <c r="D46" s="176"/>
      <c r="E46" s="176">
        <f>'実質公債費比率（分子）の構造'!L$48</f>
        <v>757</v>
      </c>
      <c r="F46" s="176"/>
      <c r="G46" s="176"/>
      <c r="H46" s="176">
        <f>'実質公債費比率（分子）の構造'!M$48</f>
        <v>794</v>
      </c>
      <c r="I46" s="176"/>
      <c r="J46" s="176"/>
      <c r="K46" s="176">
        <f>'実質公債費比率（分子）の構造'!N$48</f>
        <v>797</v>
      </c>
      <c r="L46" s="176"/>
      <c r="M46" s="176"/>
      <c r="N46" s="176">
        <f>'実質公債費比率（分子）の構造'!O$48</f>
        <v>793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1786</v>
      </c>
      <c r="C49" s="176"/>
      <c r="D49" s="176"/>
      <c r="E49" s="176">
        <f>'実質公債費比率（分子）の構造'!L$45</f>
        <v>1636</v>
      </c>
      <c r="F49" s="176"/>
      <c r="G49" s="176"/>
      <c r="H49" s="176">
        <f>'実質公債費比率（分子）の構造'!M$45</f>
        <v>1634</v>
      </c>
      <c r="I49" s="176"/>
      <c r="J49" s="176"/>
      <c r="K49" s="176">
        <f>'実質公債費比率（分子）の構造'!N$45</f>
        <v>1638</v>
      </c>
      <c r="L49" s="176"/>
      <c r="M49" s="176"/>
      <c r="N49" s="176">
        <f>'実質公債費比率（分子）の構造'!O$45</f>
        <v>1707</v>
      </c>
      <c r="O49" s="176"/>
      <c r="P49" s="176"/>
    </row>
    <row r="50" spans="1:16" x14ac:dyDescent="0.15">
      <c r="A50" s="176" t="s">
        <v>73</v>
      </c>
      <c r="B50" s="176" t="e">
        <f>NA()</f>
        <v>#N/A</v>
      </c>
      <c r="C50" s="176">
        <f>IF(ISNUMBER('実質公債費比率（分子）の構造'!K$53),'実質公債費比率（分子）の構造'!K$53,NA())</f>
        <v>710</v>
      </c>
      <c r="D50" s="176" t="e">
        <f>NA()</f>
        <v>#N/A</v>
      </c>
      <c r="E50" s="176" t="e">
        <f>NA()</f>
        <v>#N/A</v>
      </c>
      <c r="F50" s="176">
        <f>IF(ISNUMBER('実質公債費比率（分子）の構造'!L$53),'実質公債費比率（分子）の構造'!L$53,NA())</f>
        <v>542</v>
      </c>
      <c r="G50" s="176" t="e">
        <f>NA()</f>
        <v>#N/A</v>
      </c>
      <c r="H50" s="176" t="e">
        <f>NA()</f>
        <v>#N/A</v>
      </c>
      <c r="I50" s="176">
        <f>IF(ISNUMBER('実質公債費比率（分子）の構造'!M$53),'実質公債費比率（分子）の構造'!M$53,NA())</f>
        <v>625</v>
      </c>
      <c r="J50" s="176" t="e">
        <f>NA()</f>
        <v>#N/A</v>
      </c>
      <c r="K50" s="176" t="e">
        <f>NA()</f>
        <v>#N/A</v>
      </c>
      <c r="L50" s="176">
        <f>IF(ISNUMBER('実質公債費比率（分子）の構造'!N$53),'実質公債費比率（分子）の構造'!N$53,NA())</f>
        <v>663</v>
      </c>
      <c r="M50" s="176" t="e">
        <f>NA()</f>
        <v>#N/A</v>
      </c>
      <c r="N50" s="176" t="e">
        <f>NA()</f>
        <v>#N/A</v>
      </c>
      <c r="O50" s="176">
        <f>IF(ISNUMBER('実質公債費比率（分子）の構造'!O$53),'実質公債費比率（分子）の構造'!O$53,NA())</f>
        <v>685</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20188</v>
      </c>
      <c r="E56" s="175"/>
      <c r="F56" s="175"/>
      <c r="G56" s="175">
        <f>'将来負担比率（分子）の構造'!J$52</f>
        <v>19358</v>
      </c>
      <c r="H56" s="175"/>
      <c r="I56" s="175"/>
      <c r="J56" s="175">
        <f>'将来負担比率（分子）の構造'!K$52</f>
        <v>18751</v>
      </c>
      <c r="K56" s="175"/>
      <c r="L56" s="175"/>
      <c r="M56" s="175">
        <f>'将来負担比率（分子）の構造'!L$52</f>
        <v>18227</v>
      </c>
      <c r="N56" s="175"/>
      <c r="O56" s="175"/>
      <c r="P56" s="175">
        <f>'将来負担比率（分子）の構造'!M$52</f>
        <v>17257</v>
      </c>
    </row>
    <row r="57" spans="1:16" x14ac:dyDescent="0.15">
      <c r="A57" s="175" t="s">
        <v>44</v>
      </c>
      <c r="B57" s="175"/>
      <c r="C57" s="175"/>
      <c r="D57" s="175">
        <f>'将来負担比率（分子）の構造'!I$51</f>
        <v>218</v>
      </c>
      <c r="E57" s="175"/>
      <c r="F57" s="175"/>
      <c r="G57" s="175">
        <f>'将来負担比率（分子）の構造'!J$51</f>
        <v>203</v>
      </c>
      <c r="H57" s="175"/>
      <c r="I57" s="175"/>
      <c r="J57" s="175">
        <f>'将来負担比率（分子）の構造'!K$51</f>
        <v>209</v>
      </c>
      <c r="K57" s="175"/>
      <c r="L57" s="175"/>
      <c r="M57" s="175">
        <f>'将来負担比率（分子）の構造'!L$51</f>
        <v>199</v>
      </c>
      <c r="N57" s="175"/>
      <c r="O57" s="175"/>
      <c r="P57" s="175">
        <f>'将来負担比率（分子）の構造'!M$51</f>
        <v>159</v>
      </c>
    </row>
    <row r="58" spans="1:16" x14ac:dyDescent="0.15">
      <c r="A58" s="175" t="s">
        <v>43</v>
      </c>
      <c r="B58" s="175"/>
      <c r="C58" s="175"/>
      <c r="D58" s="175">
        <f>'将来負担比率（分子）の構造'!I$50</f>
        <v>3437</v>
      </c>
      <c r="E58" s="175"/>
      <c r="F58" s="175"/>
      <c r="G58" s="175">
        <f>'将来負担比率（分子）の構造'!J$50</f>
        <v>3236</v>
      </c>
      <c r="H58" s="175"/>
      <c r="I58" s="175"/>
      <c r="J58" s="175">
        <f>'将来負担比率（分子）の構造'!K$50</f>
        <v>4472</v>
      </c>
      <c r="K58" s="175"/>
      <c r="L58" s="175"/>
      <c r="M58" s="175">
        <f>'将来負担比率（分子）の構造'!L$50</f>
        <v>5055</v>
      </c>
      <c r="N58" s="175"/>
      <c r="O58" s="175"/>
      <c r="P58" s="175">
        <f>'将来負担比率（分子）の構造'!M$50</f>
        <v>5258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1627</v>
      </c>
      <c r="C62" s="175"/>
      <c r="D62" s="175"/>
      <c r="E62" s="175">
        <f>'将来負担比率（分子）の構造'!J$45</f>
        <v>1586</v>
      </c>
      <c r="F62" s="175"/>
      <c r="G62" s="175"/>
      <c r="H62" s="175">
        <f>'将来負担比率（分子）の構造'!K$45</f>
        <v>1711</v>
      </c>
      <c r="I62" s="175"/>
      <c r="J62" s="175"/>
      <c r="K62" s="175">
        <f>'将来負担比率（分子）の構造'!L$45</f>
        <v>1740</v>
      </c>
      <c r="L62" s="175"/>
      <c r="M62" s="175"/>
      <c r="N62" s="175">
        <f>'将来負担比率（分子）の構造'!M$45</f>
        <v>1790</v>
      </c>
      <c r="O62" s="175"/>
      <c r="P62" s="175"/>
    </row>
    <row r="63" spans="1:16" x14ac:dyDescent="0.15">
      <c r="A63" s="175" t="s">
        <v>36</v>
      </c>
      <c r="B63" s="175">
        <f>'将来負担比率（分子）の構造'!I$44</f>
        <v>22</v>
      </c>
      <c r="C63" s="175"/>
      <c r="D63" s="175"/>
      <c r="E63" s="175">
        <f>'将来負担比率（分子）の構造'!J$44</f>
        <v>13</v>
      </c>
      <c r="F63" s="175"/>
      <c r="G63" s="175"/>
      <c r="H63" s="175">
        <f>'将来負担比率（分子）の構造'!K$44</f>
        <v>6</v>
      </c>
      <c r="I63" s="175"/>
      <c r="J63" s="175"/>
      <c r="K63" s="175" t="str">
        <f>'将来負担比率（分子）の構造'!L$44</f>
        <v>-</v>
      </c>
      <c r="L63" s="175"/>
      <c r="M63" s="175"/>
      <c r="N63" s="175" t="str">
        <f>'将来負担比率（分子）の構造'!M$44</f>
        <v>-</v>
      </c>
      <c r="O63" s="175"/>
      <c r="P63" s="175"/>
    </row>
    <row r="64" spans="1:16" x14ac:dyDescent="0.15">
      <c r="A64" s="175" t="s">
        <v>35</v>
      </c>
      <c r="B64" s="175">
        <f>'将来負担比率（分子）の構造'!I$43</f>
        <v>12419</v>
      </c>
      <c r="C64" s="175"/>
      <c r="D64" s="175"/>
      <c r="E64" s="175">
        <f>'将来負担比率（分子）の構造'!J$43</f>
        <v>12461</v>
      </c>
      <c r="F64" s="175"/>
      <c r="G64" s="175"/>
      <c r="H64" s="175">
        <f>'将来負担比率（分子）の構造'!K$43</f>
        <v>12643</v>
      </c>
      <c r="I64" s="175"/>
      <c r="J64" s="175"/>
      <c r="K64" s="175">
        <f>'将来負担比率（分子）の構造'!L$43</f>
        <v>11656</v>
      </c>
      <c r="L64" s="175"/>
      <c r="M64" s="175"/>
      <c r="N64" s="175">
        <f>'将来負担比率（分子）の構造'!M$43</f>
        <v>11283</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15126</v>
      </c>
      <c r="C66" s="175"/>
      <c r="D66" s="175"/>
      <c r="E66" s="175">
        <f>'将来負担比率（分子）の構造'!J$41</f>
        <v>14478</v>
      </c>
      <c r="F66" s="175"/>
      <c r="G66" s="175"/>
      <c r="H66" s="175">
        <f>'将来負担比率（分子）の構造'!K$41</f>
        <v>14384</v>
      </c>
      <c r="I66" s="175"/>
      <c r="J66" s="175"/>
      <c r="K66" s="175">
        <f>'将来負担比率（分子）の構造'!L$41</f>
        <v>14069</v>
      </c>
      <c r="L66" s="175"/>
      <c r="M66" s="175"/>
      <c r="N66" s="175">
        <f>'将来負担比率（分子）の構造'!M$41</f>
        <v>13855</v>
      </c>
      <c r="O66" s="175"/>
      <c r="P66" s="175"/>
    </row>
    <row r="67" spans="1:16" x14ac:dyDescent="0.15">
      <c r="A67" s="175" t="s">
        <v>77</v>
      </c>
      <c r="B67" s="175" t="e">
        <f>NA()</f>
        <v>#N/A</v>
      </c>
      <c r="C67" s="175">
        <f>IF(ISNUMBER('将来負担比率（分子）の構造'!I$53), IF('将来負担比率（分子）の構造'!I$53 &lt; 0, 0, '将来負担比率（分子）の構造'!I$53), NA())</f>
        <v>5350</v>
      </c>
      <c r="D67" s="175" t="e">
        <f>NA()</f>
        <v>#N/A</v>
      </c>
      <c r="E67" s="175" t="e">
        <f>NA()</f>
        <v>#N/A</v>
      </c>
      <c r="F67" s="175">
        <f>IF(ISNUMBER('将来負担比率（分子）の構造'!J$53), IF('将来負担比率（分子）の構造'!J$53 &lt; 0, 0, '将来負担比率（分子）の構造'!J$53), NA())</f>
        <v>5740</v>
      </c>
      <c r="G67" s="175" t="e">
        <f>NA()</f>
        <v>#N/A</v>
      </c>
      <c r="H67" s="175" t="e">
        <f>NA()</f>
        <v>#N/A</v>
      </c>
      <c r="I67" s="175">
        <f>IF(ISNUMBER('将来負担比率（分子）の構造'!K$53), IF('将来負担比率（分子）の構造'!K$53 &lt; 0, 0, '将来負担比率（分子）の構造'!K$53), NA())</f>
        <v>5311</v>
      </c>
      <c r="J67" s="175" t="e">
        <f>NA()</f>
        <v>#N/A</v>
      </c>
      <c r="K67" s="175" t="e">
        <f>NA()</f>
        <v>#N/A</v>
      </c>
      <c r="L67" s="175">
        <f>IF(ISNUMBER('将来負担比率（分子）の構造'!L$53), IF('将来負担比率（分子）の構造'!L$53 &lt; 0, 0, '将来負担比率（分子）の構造'!L$53), NA())</f>
        <v>3985</v>
      </c>
      <c r="M67" s="175" t="e">
        <f>NA()</f>
        <v>#N/A</v>
      </c>
      <c r="N67" s="175" t="e">
        <f>NA()</f>
        <v>#N/A</v>
      </c>
      <c r="O67" s="175">
        <f>IF(ISNUMBER('将来負担比率（分子）の構造'!M$53), IF('将来負担比率（分子）の構造'!M$53 &lt; 0, 0, '将来負担比率（分子）の構造'!M$53), NA())</f>
        <v>4256</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2836</v>
      </c>
      <c r="C72" s="179">
        <f>基金残高に係る経年分析!G55</f>
        <v>3267</v>
      </c>
      <c r="D72" s="179">
        <f>基金残高に係る経年分析!H55</f>
        <v>3525</v>
      </c>
    </row>
    <row r="73" spans="1:16" x14ac:dyDescent="0.15">
      <c r="A73" s="178" t="s">
        <v>80</v>
      </c>
      <c r="B73" s="179" t="str">
        <f>基金残高に係る経年分析!F56</f>
        <v>-</v>
      </c>
      <c r="C73" s="179" t="str">
        <f>基金残高に係る経年分析!G56</f>
        <v>-</v>
      </c>
      <c r="D73" s="179" t="str">
        <f>基金残高に係る経年分析!H56</f>
        <v>-</v>
      </c>
    </row>
    <row r="74" spans="1:16" x14ac:dyDescent="0.15">
      <c r="A74" s="178" t="s">
        <v>81</v>
      </c>
      <c r="B74" s="179">
        <f>基金残高に係る経年分析!F57</f>
        <v>2870</v>
      </c>
      <c r="C74" s="179">
        <f>基金残高に係る経年分析!G57</f>
        <v>2815</v>
      </c>
      <c r="D74" s="179">
        <f>基金残高に係る経年分析!H57</f>
        <v>2756</v>
      </c>
    </row>
  </sheetData>
  <sheetProtection algorithmName="SHA-512" hashValue="xvM7rehdJhOqKmwNv0JwgMWMFcKxXlqiICeh7AsL3OdXfUR7C+zlkfQLdmsfe1+PIlf+IKDiCHSKjxZugeoADg==" saltValue="0Ot6HuRH+eneoOdTI2GG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2846292</v>
      </c>
      <c r="S5" s="613"/>
      <c r="T5" s="613"/>
      <c r="U5" s="613"/>
      <c r="V5" s="613"/>
      <c r="W5" s="613"/>
      <c r="X5" s="613"/>
      <c r="Y5" s="614"/>
      <c r="Z5" s="615">
        <v>16</v>
      </c>
      <c r="AA5" s="615"/>
      <c r="AB5" s="615"/>
      <c r="AC5" s="615"/>
      <c r="AD5" s="616">
        <v>2846292</v>
      </c>
      <c r="AE5" s="616"/>
      <c r="AF5" s="616"/>
      <c r="AG5" s="616"/>
      <c r="AH5" s="616"/>
      <c r="AI5" s="616"/>
      <c r="AJ5" s="616"/>
      <c r="AK5" s="616"/>
      <c r="AL5" s="617">
        <v>31</v>
      </c>
      <c r="AM5" s="618"/>
      <c r="AN5" s="618"/>
      <c r="AO5" s="619"/>
      <c r="AP5" s="609" t="s">
        <v>230</v>
      </c>
      <c r="AQ5" s="610"/>
      <c r="AR5" s="610"/>
      <c r="AS5" s="610"/>
      <c r="AT5" s="610"/>
      <c r="AU5" s="610"/>
      <c r="AV5" s="610"/>
      <c r="AW5" s="610"/>
      <c r="AX5" s="610"/>
      <c r="AY5" s="610"/>
      <c r="AZ5" s="610"/>
      <c r="BA5" s="610"/>
      <c r="BB5" s="610"/>
      <c r="BC5" s="610"/>
      <c r="BD5" s="610"/>
      <c r="BE5" s="610"/>
      <c r="BF5" s="611"/>
      <c r="BG5" s="623">
        <v>2841394</v>
      </c>
      <c r="BH5" s="624"/>
      <c r="BI5" s="624"/>
      <c r="BJ5" s="624"/>
      <c r="BK5" s="624"/>
      <c r="BL5" s="624"/>
      <c r="BM5" s="624"/>
      <c r="BN5" s="625"/>
      <c r="BO5" s="626">
        <v>99.8</v>
      </c>
      <c r="BP5" s="626"/>
      <c r="BQ5" s="626"/>
      <c r="BR5" s="626"/>
      <c r="BS5" s="627" t="s">
        <v>182</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217938</v>
      </c>
      <c r="S6" s="624"/>
      <c r="T6" s="624"/>
      <c r="U6" s="624"/>
      <c r="V6" s="624"/>
      <c r="W6" s="624"/>
      <c r="X6" s="624"/>
      <c r="Y6" s="625"/>
      <c r="Z6" s="626">
        <v>1.2</v>
      </c>
      <c r="AA6" s="626"/>
      <c r="AB6" s="626"/>
      <c r="AC6" s="626"/>
      <c r="AD6" s="627">
        <v>217938</v>
      </c>
      <c r="AE6" s="627"/>
      <c r="AF6" s="627"/>
      <c r="AG6" s="627"/>
      <c r="AH6" s="627"/>
      <c r="AI6" s="627"/>
      <c r="AJ6" s="627"/>
      <c r="AK6" s="627"/>
      <c r="AL6" s="628">
        <v>2.4</v>
      </c>
      <c r="AM6" s="629"/>
      <c r="AN6" s="629"/>
      <c r="AO6" s="630"/>
      <c r="AP6" s="620" t="s">
        <v>235</v>
      </c>
      <c r="AQ6" s="621"/>
      <c r="AR6" s="621"/>
      <c r="AS6" s="621"/>
      <c r="AT6" s="621"/>
      <c r="AU6" s="621"/>
      <c r="AV6" s="621"/>
      <c r="AW6" s="621"/>
      <c r="AX6" s="621"/>
      <c r="AY6" s="621"/>
      <c r="AZ6" s="621"/>
      <c r="BA6" s="621"/>
      <c r="BB6" s="621"/>
      <c r="BC6" s="621"/>
      <c r="BD6" s="621"/>
      <c r="BE6" s="621"/>
      <c r="BF6" s="622"/>
      <c r="BG6" s="623">
        <v>2841394</v>
      </c>
      <c r="BH6" s="624"/>
      <c r="BI6" s="624"/>
      <c r="BJ6" s="624"/>
      <c r="BK6" s="624"/>
      <c r="BL6" s="624"/>
      <c r="BM6" s="624"/>
      <c r="BN6" s="625"/>
      <c r="BO6" s="626">
        <v>99.8</v>
      </c>
      <c r="BP6" s="626"/>
      <c r="BQ6" s="626"/>
      <c r="BR6" s="626"/>
      <c r="BS6" s="627" t="s">
        <v>140</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115944</v>
      </c>
      <c r="CS6" s="624"/>
      <c r="CT6" s="624"/>
      <c r="CU6" s="624"/>
      <c r="CV6" s="624"/>
      <c r="CW6" s="624"/>
      <c r="CX6" s="624"/>
      <c r="CY6" s="625"/>
      <c r="CZ6" s="617">
        <v>0.7</v>
      </c>
      <c r="DA6" s="618"/>
      <c r="DB6" s="618"/>
      <c r="DC6" s="634"/>
      <c r="DD6" s="632" t="s">
        <v>237</v>
      </c>
      <c r="DE6" s="624"/>
      <c r="DF6" s="624"/>
      <c r="DG6" s="624"/>
      <c r="DH6" s="624"/>
      <c r="DI6" s="624"/>
      <c r="DJ6" s="624"/>
      <c r="DK6" s="624"/>
      <c r="DL6" s="624"/>
      <c r="DM6" s="624"/>
      <c r="DN6" s="624"/>
      <c r="DO6" s="624"/>
      <c r="DP6" s="625"/>
      <c r="DQ6" s="632">
        <v>115775</v>
      </c>
      <c r="DR6" s="624"/>
      <c r="DS6" s="624"/>
      <c r="DT6" s="624"/>
      <c r="DU6" s="624"/>
      <c r="DV6" s="624"/>
      <c r="DW6" s="624"/>
      <c r="DX6" s="624"/>
      <c r="DY6" s="624"/>
      <c r="DZ6" s="624"/>
      <c r="EA6" s="624"/>
      <c r="EB6" s="624"/>
      <c r="EC6" s="633"/>
    </row>
    <row r="7" spans="2:143" ht="11.25" customHeight="1" x14ac:dyDescent="0.15">
      <c r="B7" s="620" t="s">
        <v>238</v>
      </c>
      <c r="C7" s="621"/>
      <c r="D7" s="621"/>
      <c r="E7" s="621"/>
      <c r="F7" s="621"/>
      <c r="G7" s="621"/>
      <c r="H7" s="621"/>
      <c r="I7" s="621"/>
      <c r="J7" s="621"/>
      <c r="K7" s="621"/>
      <c r="L7" s="621"/>
      <c r="M7" s="621"/>
      <c r="N7" s="621"/>
      <c r="O7" s="621"/>
      <c r="P7" s="621"/>
      <c r="Q7" s="622"/>
      <c r="R7" s="623">
        <v>832</v>
      </c>
      <c r="S7" s="624"/>
      <c r="T7" s="624"/>
      <c r="U7" s="624"/>
      <c r="V7" s="624"/>
      <c r="W7" s="624"/>
      <c r="X7" s="624"/>
      <c r="Y7" s="625"/>
      <c r="Z7" s="626">
        <v>0</v>
      </c>
      <c r="AA7" s="626"/>
      <c r="AB7" s="626"/>
      <c r="AC7" s="626"/>
      <c r="AD7" s="627">
        <v>832</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1131553</v>
      </c>
      <c r="BH7" s="624"/>
      <c r="BI7" s="624"/>
      <c r="BJ7" s="624"/>
      <c r="BK7" s="624"/>
      <c r="BL7" s="624"/>
      <c r="BM7" s="624"/>
      <c r="BN7" s="625"/>
      <c r="BO7" s="626">
        <v>39.799999999999997</v>
      </c>
      <c r="BP7" s="626"/>
      <c r="BQ7" s="626"/>
      <c r="BR7" s="626"/>
      <c r="BS7" s="627" t="s">
        <v>140</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3684896</v>
      </c>
      <c r="CS7" s="624"/>
      <c r="CT7" s="624"/>
      <c r="CU7" s="624"/>
      <c r="CV7" s="624"/>
      <c r="CW7" s="624"/>
      <c r="CX7" s="624"/>
      <c r="CY7" s="625"/>
      <c r="CZ7" s="626">
        <v>21.4</v>
      </c>
      <c r="DA7" s="626"/>
      <c r="DB7" s="626"/>
      <c r="DC7" s="626"/>
      <c r="DD7" s="632">
        <v>322834</v>
      </c>
      <c r="DE7" s="624"/>
      <c r="DF7" s="624"/>
      <c r="DG7" s="624"/>
      <c r="DH7" s="624"/>
      <c r="DI7" s="624"/>
      <c r="DJ7" s="624"/>
      <c r="DK7" s="624"/>
      <c r="DL7" s="624"/>
      <c r="DM7" s="624"/>
      <c r="DN7" s="624"/>
      <c r="DO7" s="624"/>
      <c r="DP7" s="625"/>
      <c r="DQ7" s="632">
        <v>1729953</v>
      </c>
      <c r="DR7" s="624"/>
      <c r="DS7" s="624"/>
      <c r="DT7" s="624"/>
      <c r="DU7" s="624"/>
      <c r="DV7" s="624"/>
      <c r="DW7" s="624"/>
      <c r="DX7" s="624"/>
      <c r="DY7" s="624"/>
      <c r="DZ7" s="624"/>
      <c r="EA7" s="624"/>
      <c r="EB7" s="624"/>
      <c r="EC7" s="633"/>
    </row>
    <row r="8" spans="2:143" ht="11.25" customHeight="1" x14ac:dyDescent="0.15">
      <c r="B8" s="620" t="s">
        <v>241</v>
      </c>
      <c r="C8" s="621"/>
      <c r="D8" s="621"/>
      <c r="E8" s="621"/>
      <c r="F8" s="621"/>
      <c r="G8" s="621"/>
      <c r="H8" s="621"/>
      <c r="I8" s="621"/>
      <c r="J8" s="621"/>
      <c r="K8" s="621"/>
      <c r="L8" s="621"/>
      <c r="M8" s="621"/>
      <c r="N8" s="621"/>
      <c r="O8" s="621"/>
      <c r="P8" s="621"/>
      <c r="Q8" s="622"/>
      <c r="R8" s="623">
        <v>6608</v>
      </c>
      <c r="S8" s="624"/>
      <c r="T8" s="624"/>
      <c r="U8" s="624"/>
      <c r="V8" s="624"/>
      <c r="W8" s="624"/>
      <c r="X8" s="624"/>
      <c r="Y8" s="625"/>
      <c r="Z8" s="626">
        <v>0</v>
      </c>
      <c r="AA8" s="626"/>
      <c r="AB8" s="626"/>
      <c r="AC8" s="626"/>
      <c r="AD8" s="627">
        <v>6608</v>
      </c>
      <c r="AE8" s="627"/>
      <c r="AF8" s="627"/>
      <c r="AG8" s="627"/>
      <c r="AH8" s="627"/>
      <c r="AI8" s="627"/>
      <c r="AJ8" s="627"/>
      <c r="AK8" s="627"/>
      <c r="AL8" s="628">
        <v>0.1</v>
      </c>
      <c r="AM8" s="629"/>
      <c r="AN8" s="629"/>
      <c r="AO8" s="630"/>
      <c r="AP8" s="620" t="s">
        <v>242</v>
      </c>
      <c r="AQ8" s="621"/>
      <c r="AR8" s="621"/>
      <c r="AS8" s="621"/>
      <c r="AT8" s="621"/>
      <c r="AU8" s="621"/>
      <c r="AV8" s="621"/>
      <c r="AW8" s="621"/>
      <c r="AX8" s="621"/>
      <c r="AY8" s="621"/>
      <c r="AZ8" s="621"/>
      <c r="BA8" s="621"/>
      <c r="BB8" s="621"/>
      <c r="BC8" s="621"/>
      <c r="BD8" s="621"/>
      <c r="BE8" s="621"/>
      <c r="BF8" s="622"/>
      <c r="BG8" s="623">
        <v>41000</v>
      </c>
      <c r="BH8" s="624"/>
      <c r="BI8" s="624"/>
      <c r="BJ8" s="624"/>
      <c r="BK8" s="624"/>
      <c r="BL8" s="624"/>
      <c r="BM8" s="624"/>
      <c r="BN8" s="625"/>
      <c r="BO8" s="626">
        <v>1.4</v>
      </c>
      <c r="BP8" s="626"/>
      <c r="BQ8" s="626"/>
      <c r="BR8" s="626"/>
      <c r="BS8" s="627" t="s">
        <v>237</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4198530</v>
      </c>
      <c r="CS8" s="624"/>
      <c r="CT8" s="624"/>
      <c r="CU8" s="624"/>
      <c r="CV8" s="624"/>
      <c r="CW8" s="624"/>
      <c r="CX8" s="624"/>
      <c r="CY8" s="625"/>
      <c r="CZ8" s="626">
        <v>24.4</v>
      </c>
      <c r="DA8" s="626"/>
      <c r="DB8" s="626"/>
      <c r="DC8" s="626"/>
      <c r="DD8" s="632">
        <v>52344</v>
      </c>
      <c r="DE8" s="624"/>
      <c r="DF8" s="624"/>
      <c r="DG8" s="624"/>
      <c r="DH8" s="624"/>
      <c r="DI8" s="624"/>
      <c r="DJ8" s="624"/>
      <c r="DK8" s="624"/>
      <c r="DL8" s="624"/>
      <c r="DM8" s="624"/>
      <c r="DN8" s="624"/>
      <c r="DO8" s="624"/>
      <c r="DP8" s="625"/>
      <c r="DQ8" s="632">
        <v>2036791</v>
      </c>
      <c r="DR8" s="624"/>
      <c r="DS8" s="624"/>
      <c r="DT8" s="624"/>
      <c r="DU8" s="624"/>
      <c r="DV8" s="624"/>
      <c r="DW8" s="624"/>
      <c r="DX8" s="624"/>
      <c r="DY8" s="624"/>
      <c r="DZ8" s="624"/>
      <c r="EA8" s="624"/>
      <c r="EB8" s="624"/>
      <c r="EC8" s="633"/>
    </row>
    <row r="9" spans="2:143" ht="11.25" customHeight="1" x14ac:dyDescent="0.15">
      <c r="B9" s="620" t="s">
        <v>244</v>
      </c>
      <c r="C9" s="621"/>
      <c r="D9" s="621"/>
      <c r="E9" s="621"/>
      <c r="F9" s="621"/>
      <c r="G9" s="621"/>
      <c r="H9" s="621"/>
      <c r="I9" s="621"/>
      <c r="J9" s="621"/>
      <c r="K9" s="621"/>
      <c r="L9" s="621"/>
      <c r="M9" s="621"/>
      <c r="N9" s="621"/>
      <c r="O9" s="621"/>
      <c r="P9" s="621"/>
      <c r="Q9" s="622"/>
      <c r="R9" s="623">
        <v>5514</v>
      </c>
      <c r="S9" s="624"/>
      <c r="T9" s="624"/>
      <c r="U9" s="624"/>
      <c r="V9" s="624"/>
      <c r="W9" s="624"/>
      <c r="X9" s="624"/>
      <c r="Y9" s="625"/>
      <c r="Z9" s="626">
        <v>0</v>
      </c>
      <c r="AA9" s="626"/>
      <c r="AB9" s="626"/>
      <c r="AC9" s="626"/>
      <c r="AD9" s="627">
        <v>5514</v>
      </c>
      <c r="AE9" s="627"/>
      <c r="AF9" s="627"/>
      <c r="AG9" s="627"/>
      <c r="AH9" s="627"/>
      <c r="AI9" s="627"/>
      <c r="AJ9" s="627"/>
      <c r="AK9" s="627"/>
      <c r="AL9" s="628">
        <v>0.1</v>
      </c>
      <c r="AM9" s="629"/>
      <c r="AN9" s="629"/>
      <c r="AO9" s="630"/>
      <c r="AP9" s="620" t="s">
        <v>245</v>
      </c>
      <c r="AQ9" s="621"/>
      <c r="AR9" s="621"/>
      <c r="AS9" s="621"/>
      <c r="AT9" s="621"/>
      <c r="AU9" s="621"/>
      <c r="AV9" s="621"/>
      <c r="AW9" s="621"/>
      <c r="AX9" s="621"/>
      <c r="AY9" s="621"/>
      <c r="AZ9" s="621"/>
      <c r="BA9" s="621"/>
      <c r="BB9" s="621"/>
      <c r="BC9" s="621"/>
      <c r="BD9" s="621"/>
      <c r="BE9" s="621"/>
      <c r="BF9" s="622"/>
      <c r="BG9" s="623">
        <v>957519</v>
      </c>
      <c r="BH9" s="624"/>
      <c r="BI9" s="624"/>
      <c r="BJ9" s="624"/>
      <c r="BK9" s="624"/>
      <c r="BL9" s="624"/>
      <c r="BM9" s="624"/>
      <c r="BN9" s="625"/>
      <c r="BO9" s="626">
        <v>33.6</v>
      </c>
      <c r="BP9" s="626"/>
      <c r="BQ9" s="626"/>
      <c r="BR9" s="626"/>
      <c r="BS9" s="627" t="s">
        <v>237</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1199823</v>
      </c>
      <c r="CS9" s="624"/>
      <c r="CT9" s="624"/>
      <c r="CU9" s="624"/>
      <c r="CV9" s="624"/>
      <c r="CW9" s="624"/>
      <c r="CX9" s="624"/>
      <c r="CY9" s="625"/>
      <c r="CZ9" s="626">
        <v>7</v>
      </c>
      <c r="DA9" s="626"/>
      <c r="DB9" s="626"/>
      <c r="DC9" s="626"/>
      <c r="DD9" s="632">
        <v>142010</v>
      </c>
      <c r="DE9" s="624"/>
      <c r="DF9" s="624"/>
      <c r="DG9" s="624"/>
      <c r="DH9" s="624"/>
      <c r="DI9" s="624"/>
      <c r="DJ9" s="624"/>
      <c r="DK9" s="624"/>
      <c r="DL9" s="624"/>
      <c r="DM9" s="624"/>
      <c r="DN9" s="624"/>
      <c r="DO9" s="624"/>
      <c r="DP9" s="625"/>
      <c r="DQ9" s="632">
        <v>919797</v>
      </c>
      <c r="DR9" s="624"/>
      <c r="DS9" s="624"/>
      <c r="DT9" s="624"/>
      <c r="DU9" s="624"/>
      <c r="DV9" s="624"/>
      <c r="DW9" s="624"/>
      <c r="DX9" s="624"/>
      <c r="DY9" s="624"/>
      <c r="DZ9" s="624"/>
      <c r="EA9" s="624"/>
      <c r="EB9" s="624"/>
      <c r="EC9" s="633"/>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237</v>
      </c>
      <c r="AA10" s="626"/>
      <c r="AB10" s="626"/>
      <c r="AC10" s="626"/>
      <c r="AD10" s="627" t="s">
        <v>237</v>
      </c>
      <c r="AE10" s="627"/>
      <c r="AF10" s="627"/>
      <c r="AG10" s="627"/>
      <c r="AH10" s="627"/>
      <c r="AI10" s="627"/>
      <c r="AJ10" s="627"/>
      <c r="AK10" s="627"/>
      <c r="AL10" s="628" t="s">
        <v>237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59354</v>
      </c>
      <c r="BH10" s="624"/>
      <c r="BI10" s="624"/>
      <c r="BJ10" s="624"/>
      <c r="BK10" s="624"/>
      <c r="BL10" s="624"/>
      <c r="BM10" s="624"/>
      <c r="BN10" s="625"/>
      <c r="BO10" s="626">
        <v>2.1</v>
      </c>
      <c r="BP10" s="626"/>
      <c r="BQ10" s="626"/>
      <c r="BR10" s="626"/>
      <c r="BS10" s="627" t="s">
        <v>237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27558</v>
      </c>
      <c r="CS10" s="624"/>
      <c r="CT10" s="624"/>
      <c r="CU10" s="624"/>
      <c r="CV10" s="624"/>
      <c r="CW10" s="624"/>
      <c r="CX10" s="624"/>
      <c r="CY10" s="625"/>
      <c r="CZ10" s="626">
        <v>0.2</v>
      </c>
      <c r="DA10" s="626"/>
      <c r="DB10" s="626"/>
      <c r="DC10" s="626"/>
      <c r="DD10" s="632" t="s">
        <v>237</v>
      </c>
      <c r="DE10" s="624"/>
      <c r="DF10" s="624"/>
      <c r="DG10" s="624"/>
      <c r="DH10" s="624"/>
      <c r="DI10" s="624"/>
      <c r="DJ10" s="624"/>
      <c r="DK10" s="624"/>
      <c r="DL10" s="624"/>
      <c r="DM10" s="624"/>
      <c r="DN10" s="624"/>
      <c r="DO10" s="624"/>
      <c r="DP10" s="625"/>
      <c r="DQ10" s="632">
        <v>17422</v>
      </c>
      <c r="DR10" s="624"/>
      <c r="DS10" s="624"/>
      <c r="DT10" s="624"/>
      <c r="DU10" s="624"/>
      <c r="DV10" s="624"/>
      <c r="DW10" s="624"/>
      <c r="DX10" s="624"/>
      <c r="DY10" s="624"/>
      <c r="DZ10" s="624"/>
      <c r="EA10" s="624"/>
      <c r="EB10" s="624"/>
      <c r="EC10" s="633"/>
    </row>
    <row r="11" spans="2:143" ht="11.25" customHeight="1" x14ac:dyDescent="0.15">
      <c r="B11" s="620" t="s">
        <v>250</v>
      </c>
      <c r="C11" s="621"/>
      <c r="D11" s="621"/>
      <c r="E11" s="621"/>
      <c r="F11" s="621"/>
      <c r="G11" s="621"/>
      <c r="H11" s="621"/>
      <c r="I11" s="621"/>
      <c r="J11" s="621"/>
      <c r="K11" s="621"/>
      <c r="L11" s="621"/>
      <c r="M11" s="621"/>
      <c r="N11" s="621"/>
      <c r="O11" s="621"/>
      <c r="P11" s="621"/>
      <c r="Q11" s="622"/>
      <c r="R11" s="623">
        <v>597958</v>
      </c>
      <c r="S11" s="624"/>
      <c r="T11" s="624"/>
      <c r="U11" s="624"/>
      <c r="V11" s="624"/>
      <c r="W11" s="624"/>
      <c r="X11" s="624"/>
      <c r="Y11" s="625"/>
      <c r="Z11" s="628">
        <v>3.4</v>
      </c>
      <c r="AA11" s="629"/>
      <c r="AB11" s="629"/>
      <c r="AC11" s="635"/>
      <c r="AD11" s="632">
        <v>597958</v>
      </c>
      <c r="AE11" s="624"/>
      <c r="AF11" s="624"/>
      <c r="AG11" s="624"/>
      <c r="AH11" s="624"/>
      <c r="AI11" s="624"/>
      <c r="AJ11" s="624"/>
      <c r="AK11" s="625"/>
      <c r="AL11" s="628">
        <v>6.5</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73680</v>
      </c>
      <c r="BH11" s="624"/>
      <c r="BI11" s="624"/>
      <c r="BJ11" s="624"/>
      <c r="BK11" s="624"/>
      <c r="BL11" s="624"/>
      <c r="BM11" s="624"/>
      <c r="BN11" s="625"/>
      <c r="BO11" s="626">
        <v>2.6</v>
      </c>
      <c r="BP11" s="626"/>
      <c r="BQ11" s="626"/>
      <c r="BR11" s="626"/>
      <c r="BS11" s="627" t="s">
        <v>140</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1191781</v>
      </c>
      <c r="CS11" s="624"/>
      <c r="CT11" s="624"/>
      <c r="CU11" s="624"/>
      <c r="CV11" s="624"/>
      <c r="CW11" s="624"/>
      <c r="CX11" s="624"/>
      <c r="CY11" s="625"/>
      <c r="CZ11" s="626">
        <v>6.9</v>
      </c>
      <c r="DA11" s="626"/>
      <c r="DB11" s="626"/>
      <c r="DC11" s="626"/>
      <c r="DD11" s="632">
        <v>174105</v>
      </c>
      <c r="DE11" s="624"/>
      <c r="DF11" s="624"/>
      <c r="DG11" s="624"/>
      <c r="DH11" s="624"/>
      <c r="DI11" s="624"/>
      <c r="DJ11" s="624"/>
      <c r="DK11" s="624"/>
      <c r="DL11" s="624"/>
      <c r="DM11" s="624"/>
      <c r="DN11" s="624"/>
      <c r="DO11" s="624"/>
      <c r="DP11" s="625"/>
      <c r="DQ11" s="632">
        <v>596614</v>
      </c>
      <c r="DR11" s="624"/>
      <c r="DS11" s="624"/>
      <c r="DT11" s="624"/>
      <c r="DU11" s="624"/>
      <c r="DV11" s="624"/>
      <c r="DW11" s="624"/>
      <c r="DX11" s="624"/>
      <c r="DY11" s="624"/>
      <c r="DZ11" s="624"/>
      <c r="EA11" s="624"/>
      <c r="EB11" s="624"/>
      <c r="EC11" s="633"/>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237</v>
      </c>
      <c r="AA12" s="626"/>
      <c r="AB12" s="626"/>
      <c r="AC12" s="626"/>
      <c r="AD12" s="627" t="s">
        <v>140</v>
      </c>
      <c r="AE12" s="627"/>
      <c r="AF12" s="627"/>
      <c r="AG12" s="627"/>
      <c r="AH12" s="627"/>
      <c r="AI12" s="627"/>
      <c r="AJ12" s="627"/>
      <c r="AK12" s="627"/>
      <c r="AL12" s="628" t="s">
        <v>140</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1463394</v>
      </c>
      <c r="BH12" s="624"/>
      <c r="BI12" s="624"/>
      <c r="BJ12" s="624"/>
      <c r="BK12" s="624"/>
      <c r="BL12" s="624"/>
      <c r="BM12" s="624"/>
      <c r="BN12" s="625"/>
      <c r="BO12" s="626">
        <v>51.4</v>
      </c>
      <c r="BP12" s="626"/>
      <c r="BQ12" s="626"/>
      <c r="BR12" s="626"/>
      <c r="BS12" s="627" t="s">
        <v>140</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993568</v>
      </c>
      <c r="CS12" s="624"/>
      <c r="CT12" s="624"/>
      <c r="CU12" s="624"/>
      <c r="CV12" s="624"/>
      <c r="CW12" s="624"/>
      <c r="CX12" s="624"/>
      <c r="CY12" s="625"/>
      <c r="CZ12" s="626">
        <v>5.8</v>
      </c>
      <c r="DA12" s="626"/>
      <c r="DB12" s="626"/>
      <c r="DC12" s="626"/>
      <c r="DD12" s="632">
        <v>495988</v>
      </c>
      <c r="DE12" s="624"/>
      <c r="DF12" s="624"/>
      <c r="DG12" s="624"/>
      <c r="DH12" s="624"/>
      <c r="DI12" s="624"/>
      <c r="DJ12" s="624"/>
      <c r="DK12" s="624"/>
      <c r="DL12" s="624"/>
      <c r="DM12" s="624"/>
      <c r="DN12" s="624"/>
      <c r="DO12" s="624"/>
      <c r="DP12" s="625"/>
      <c r="DQ12" s="632">
        <v>428099</v>
      </c>
      <c r="DR12" s="624"/>
      <c r="DS12" s="624"/>
      <c r="DT12" s="624"/>
      <c r="DU12" s="624"/>
      <c r="DV12" s="624"/>
      <c r="DW12" s="624"/>
      <c r="DX12" s="624"/>
      <c r="DY12" s="624"/>
      <c r="DZ12" s="624"/>
      <c r="EA12" s="624"/>
      <c r="EB12" s="624"/>
      <c r="EC12" s="633"/>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237</v>
      </c>
      <c r="AA13" s="626"/>
      <c r="AB13" s="626"/>
      <c r="AC13" s="626"/>
      <c r="AD13" s="627" t="s">
        <v>140</v>
      </c>
      <c r="AE13" s="627"/>
      <c r="AF13" s="627"/>
      <c r="AG13" s="627"/>
      <c r="AH13" s="627"/>
      <c r="AI13" s="627"/>
      <c r="AJ13" s="627"/>
      <c r="AK13" s="627"/>
      <c r="AL13" s="628" t="s">
        <v>237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1457278</v>
      </c>
      <c r="BH13" s="624"/>
      <c r="BI13" s="624"/>
      <c r="BJ13" s="624"/>
      <c r="BK13" s="624"/>
      <c r="BL13" s="624"/>
      <c r="BM13" s="624"/>
      <c r="BN13" s="625"/>
      <c r="BO13" s="626">
        <v>51.2</v>
      </c>
      <c r="BP13" s="626"/>
      <c r="BQ13" s="626"/>
      <c r="BR13" s="626"/>
      <c r="BS13" s="627" t="s">
        <v>237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1602254</v>
      </c>
      <c r="CS13" s="624"/>
      <c r="CT13" s="624"/>
      <c r="CU13" s="624"/>
      <c r="CV13" s="624"/>
      <c r="CW13" s="624"/>
      <c r="CX13" s="624"/>
      <c r="CY13" s="625"/>
      <c r="CZ13" s="626">
        <v>9.3000000000000007</v>
      </c>
      <c r="DA13" s="626"/>
      <c r="DB13" s="626"/>
      <c r="DC13" s="626"/>
      <c r="DD13" s="632">
        <v>569834</v>
      </c>
      <c r="DE13" s="624"/>
      <c r="DF13" s="624"/>
      <c r="DG13" s="624"/>
      <c r="DH13" s="624"/>
      <c r="DI13" s="624"/>
      <c r="DJ13" s="624"/>
      <c r="DK13" s="624"/>
      <c r="DL13" s="624"/>
      <c r="DM13" s="624"/>
      <c r="DN13" s="624"/>
      <c r="DO13" s="624"/>
      <c r="DP13" s="625"/>
      <c r="DQ13" s="632">
        <v>1038494</v>
      </c>
      <c r="DR13" s="624"/>
      <c r="DS13" s="624"/>
      <c r="DT13" s="624"/>
      <c r="DU13" s="624"/>
      <c r="DV13" s="624"/>
      <c r="DW13" s="624"/>
      <c r="DX13" s="624"/>
      <c r="DY13" s="624"/>
      <c r="DZ13" s="624"/>
      <c r="EA13" s="624"/>
      <c r="EB13" s="624"/>
      <c r="EC13" s="633"/>
    </row>
    <row r="14" spans="2:143" ht="11.25" customHeight="1" x14ac:dyDescent="0.15">
      <c r="B14" s="620" t="s">
        <v>259</v>
      </c>
      <c r="C14" s="621"/>
      <c r="D14" s="621"/>
      <c r="E14" s="621"/>
      <c r="F14" s="621"/>
      <c r="G14" s="621"/>
      <c r="H14" s="621"/>
      <c r="I14" s="621"/>
      <c r="J14" s="621"/>
      <c r="K14" s="621"/>
      <c r="L14" s="621"/>
      <c r="M14" s="621"/>
      <c r="N14" s="621"/>
      <c r="O14" s="621"/>
      <c r="P14" s="621"/>
      <c r="Q14" s="622"/>
      <c r="R14" s="623">
        <v>142</v>
      </c>
      <c r="S14" s="624"/>
      <c r="T14" s="624"/>
      <c r="U14" s="624"/>
      <c r="V14" s="624"/>
      <c r="W14" s="624"/>
      <c r="X14" s="624"/>
      <c r="Y14" s="625"/>
      <c r="Z14" s="626">
        <v>0</v>
      </c>
      <c r="AA14" s="626"/>
      <c r="AB14" s="626"/>
      <c r="AC14" s="626"/>
      <c r="AD14" s="627">
        <v>142</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87906</v>
      </c>
      <c r="BH14" s="624"/>
      <c r="BI14" s="624"/>
      <c r="BJ14" s="624"/>
      <c r="BK14" s="624"/>
      <c r="BL14" s="624"/>
      <c r="BM14" s="624"/>
      <c r="BN14" s="625"/>
      <c r="BO14" s="626">
        <v>3.1</v>
      </c>
      <c r="BP14" s="626"/>
      <c r="BQ14" s="626"/>
      <c r="BR14" s="626"/>
      <c r="BS14" s="627" t="s">
        <v>237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696341</v>
      </c>
      <c r="CS14" s="624"/>
      <c r="CT14" s="624"/>
      <c r="CU14" s="624"/>
      <c r="CV14" s="624"/>
      <c r="CW14" s="624"/>
      <c r="CX14" s="624"/>
      <c r="CY14" s="625"/>
      <c r="CZ14" s="626">
        <v>4.0999999999999996</v>
      </c>
      <c r="DA14" s="626"/>
      <c r="DB14" s="626"/>
      <c r="DC14" s="626"/>
      <c r="DD14" s="632">
        <v>86170</v>
      </c>
      <c r="DE14" s="624"/>
      <c r="DF14" s="624"/>
      <c r="DG14" s="624"/>
      <c r="DH14" s="624"/>
      <c r="DI14" s="624"/>
      <c r="DJ14" s="624"/>
      <c r="DK14" s="624"/>
      <c r="DL14" s="624"/>
      <c r="DM14" s="624"/>
      <c r="DN14" s="624"/>
      <c r="DO14" s="624"/>
      <c r="DP14" s="625"/>
      <c r="DQ14" s="632">
        <v>576508</v>
      </c>
      <c r="DR14" s="624"/>
      <c r="DS14" s="624"/>
      <c r="DT14" s="624"/>
      <c r="DU14" s="624"/>
      <c r="DV14" s="624"/>
      <c r="DW14" s="624"/>
      <c r="DX14" s="624"/>
      <c r="DY14" s="624"/>
      <c r="DZ14" s="624"/>
      <c r="EA14" s="624"/>
      <c r="EB14" s="624"/>
      <c r="EC14" s="633"/>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237</v>
      </c>
      <c r="S15" s="624"/>
      <c r="T15" s="624"/>
      <c r="U15" s="624"/>
      <c r="V15" s="624"/>
      <c r="W15" s="624"/>
      <c r="X15" s="624"/>
      <c r="Y15" s="625"/>
      <c r="Z15" s="626" t="s">
        <v>237</v>
      </c>
      <c r="AA15" s="626"/>
      <c r="AB15" s="626"/>
      <c r="AC15" s="626"/>
      <c r="AD15" s="627" t="s">
        <v>140</v>
      </c>
      <c r="AE15" s="627"/>
      <c r="AF15" s="627"/>
      <c r="AG15" s="627"/>
      <c r="AH15" s="627"/>
      <c r="AI15" s="627"/>
      <c r="AJ15" s="627"/>
      <c r="AK15" s="627"/>
      <c r="AL15" s="628" t="s">
        <v>237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158541</v>
      </c>
      <c r="BH15" s="624"/>
      <c r="BI15" s="624"/>
      <c r="BJ15" s="624"/>
      <c r="BK15" s="624"/>
      <c r="BL15" s="624"/>
      <c r="BM15" s="624"/>
      <c r="BN15" s="625"/>
      <c r="BO15" s="626">
        <v>5.6</v>
      </c>
      <c r="BP15" s="626"/>
      <c r="BQ15" s="626"/>
      <c r="BR15" s="626"/>
      <c r="BS15" s="627" t="s">
        <v>237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1654966</v>
      </c>
      <c r="CS15" s="624"/>
      <c r="CT15" s="624"/>
      <c r="CU15" s="624"/>
      <c r="CV15" s="624"/>
      <c r="CW15" s="624"/>
      <c r="CX15" s="624"/>
      <c r="CY15" s="625"/>
      <c r="CZ15" s="626">
        <v>9.6</v>
      </c>
      <c r="DA15" s="626"/>
      <c r="DB15" s="626"/>
      <c r="DC15" s="626"/>
      <c r="DD15" s="632">
        <v>310549</v>
      </c>
      <c r="DE15" s="624"/>
      <c r="DF15" s="624"/>
      <c r="DG15" s="624"/>
      <c r="DH15" s="624"/>
      <c r="DI15" s="624"/>
      <c r="DJ15" s="624"/>
      <c r="DK15" s="624"/>
      <c r="DL15" s="624"/>
      <c r="DM15" s="624"/>
      <c r="DN15" s="624"/>
      <c r="DO15" s="624"/>
      <c r="DP15" s="625"/>
      <c r="DQ15" s="632">
        <v>1036117</v>
      </c>
      <c r="DR15" s="624"/>
      <c r="DS15" s="624"/>
      <c r="DT15" s="624"/>
      <c r="DU15" s="624"/>
      <c r="DV15" s="624"/>
      <c r="DW15" s="624"/>
      <c r="DX15" s="624"/>
      <c r="DY15" s="624"/>
      <c r="DZ15" s="624"/>
      <c r="EA15" s="624"/>
      <c r="EB15" s="624"/>
      <c r="EC15" s="633"/>
    </row>
    <row r="16" spans="2:143" ht="11.25" customHeight="1" x14ac:dyDescent="0.15">
      <c r="B16" s="620" t="s">
        <v>265</v>
      </c>
      <c r="C16" s="621"/>
      <c r="D16" s="621"/>
      <c r="E16" s="621"/>
      <c r="F16" s="621"/>
      <c r="G16" s="621"/>
      <c r="H16" s="621"/>
      <c r="I16" s="621"/>
      <c r="J16" s="621"/>
      <c r="K16" s="621"/>
      <c r="L16" s="621"/>
      <c r="M16" s="621"/>
      <c r="N16" s="621"/>
      <c r="O16" s="621"/>
      <c r="P16" s="621"/>
      <c r="Q16" s="622"/>
      <c r="R16" s="623">
        <v>12307</v>
      </c>
      <c r="S16" s="624"/>
      <c r="T16" s="624"/>
      <c r="U16" s="624"/>
      <c r="V16" s="624"/>
      <c r="W16" s="624"/>
      <c r="X16" s="624"/>
      <c r="Y16" s="625"/>
      <c r="Z16" s="626">
        <v>0.1</v>
      </c>
      <c r="AA16" s="626"/>
      <c r="AB16" s="626"/>
      <c r="AC16" s="626"/>
      <c r="AD16" s="627">
        <v>12307</v>
      </c>
      <c r="AE16" s="627"/>
      <c r="AF16" s="627"/>
      <c r="AG16" s="627"/>
      <c r="AH16" s="627"/>
      <c r="AI16" s="627"/>
      <c r="AJ16" s="627"/>
      <c r="AK16" s="627"/>
      <c r="AL16" s="628">
        <v>0.1</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140</v>
      </c>
      <c r="BP16" s="626"/>
      <c r="BQ16" s="626"/>
      <c r="BR16" s="626"/>
      <c r="BS16" s="627" t="s">
        <v>140</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107482</v>
      </c>
      <c r="CS16" s="624"/>
      <c r="CT16" s="624"/>
      <c r="CU16" s="624"/>
      <c r="CV16" s="624"/>
      <c r="CW16" s="624"/>
      <c r="CX16" s="624"/>
      <c r="CY16" s="625"/>
      <c r="CZ16" s="626">
        <v>0.6</v>
      </c>
      <c r="DA16" s="626"/>
      <c r="DB16" s="626"/>
      <c r="DC16" s="626"/>
      <c r="DD16" s="632" t="s">
        <v>237</v>
      </c>
      <c r="DE16" s="624"/>
      <c r="DF16" s="624"/>
      <c r="DG16" s="624"/>
      <c r="DH16" s="624"/>
      <c r="DI16" s="624"/>
      <c r="DJ16" s="624"/>
      <c r="DK16" s="624"/>
      <c r="DL16" s="624"/>
      <c r="DM16" s="624"/>
      <c r="DN16" s="624"/>
      <c r="DO16" s="624"/>
      <c r="DP16" s="625"/>
      <c r="DQ16" s="632">
        <v>3113</v>
      </c>
      <c r="DR16" s="624"/>
      <c r="DS16" s="624"/>
      <c r="DT16" s="624"/>
      <c r="DU16" s="624"/>
      <c r="DV16" s="624"/>
      <c r="DW16" s="624"/>
      <c r="DX16" s="624"/>
      <c r="DY16" s="624"/>
      <c r="DZ16" s="624"/>
      <c r="EA16" s="624"/>
      <c r="EB16" s="624"/>
      <c r="EC16" s="633"/>
    </row>
    <row r="17" spans="2:133" ht="11.25" customHeight="1" x14ac:dyDescent="0.15">
      <c r="B17" s="620" t="s">
        <v>268</v>
      </c>
      <c r="C17" s="621"/>
      <c r="D17" s="621"/>
      <c r="E17" s="621"/>
      <c r="F17" s="621"/>
      <c r="G17" s="621"/>
      <c r="H17" s="621"/>
      <c r="I17" s="621"/>
      <c r="J17" s="621"/>
      <c r="K17" s="621"/>
      <c r="L17" s="621"/>
      <c r="M17" s="621"/>
      <c r="N17" s="621"/>
      <c r="O17" s="621"/>
      <c r="P17" s="621"/>
      <c r="Q17" s="622"/>
      <c r="R17" s="623">
        <v>30236</v>
      </c>
      <c r="S17" s="624"/>
      <c r="T17" s="624"/>
      <c r="U17" s="624"/>
      <c r="V17" s="624"/>
      <c r="W17" s="624"/>
      <c r="X17" s="624"/>
      <c r="Y17" s="625"/>
      <c r="Z17" s="626">
        <v>0.2</v>
      </c>
      <c r="AA17" s="626"/>
      <c r="AB17" s="626"/>
      <c r="AC17" s="626"/>
      <c r="AD17" s="627">
        <v>30236</v>
      </c>
      <c r="AE17" s="627"/>
      <c r="AF17" s="627"/>
      <c r="AG17" s="627"/>
      <c r="AH17" s="627"/>
      <c r="AI17" s="627"/>
      <c r="AJ17" s="627"/>
      <c r="AK17" s="627"/>
      <c r="AL17" s="628">
        <v>0.3</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1707117</v>
      </c>
      <c r="CS17" s="624"/>
      <c r="CT17" s="624"/>
      <c r="CU17" s="624"/>
      <c r="CV17" s="624"/>
      <c r="CW17" s="624"/>
      <c r="CX17" s="624"/>
      <c r="CY17" s="625"/>
      <c r="CZ17" s="626">
        <v>9.9</v>
      </c>
      <c r="DA17" s="626"/>
      <c r="DB17" s="626"/>
      <c r="DC17" s="626"/>
      <c r="DD17" s="632" t="s">
        <v>237</v>
      </c>
      <c r="DE17" s="624"/>
      <c r="DF17" s="624"/>
      <c r="DG17" s="624"/>
      <c r="DH17" s="624"/>
      <c r="DI17" s="624"/>
      <c r="DJ17" s="624"/>
      <c r="DK17" s="624"/>
      <c r="DL17" s="624"/>
      <c r="DM17" s="624"/>
      <c r="DN17" s="624"/>
      <c r="DO17" s="624"/>
      <c r="DP17" s="625"/>
      <c r="DQ17" s="632">
        <v>1674190</v>
      </c>
      <c r="DR17" s="624"/>
      <c r="DS17" s="624"/>
      <c r="DT17" s="624"/>
      <c r="DU17" s="624"/>
      <c r="DV17" s="624"/>
      <c r="DW17" s="624"/>
      <c r="DX17" s="624"/>
      <c r="DY17" s="624"/>
      <c r="DZ17" s="624"/>
      <c r="EA17" s="624"/>
      <c r="EB17" s="624"/>
      <c r="EC17" s="633"/>
    </row>
    <row r="18" spans="2:133" ht="11.25" customHeight="1" x14ac:dyDescent="0.15">
      <c r="B18" s="620" t="s">
        <v>271</v>
      </c>
      <c r="C18" s="621"/>
      <c r="D18" s="621"/>
      <c r="E18" s="621"/>
      <c r="F18" s="621"/>
      <c r="G18" s="621"/>
      <c r="H18" s="621"/>
      <c r="I18" s="621"/>
      <c r="J18" s="621"/>
      <c r="K18" s="621"/>
      <c r="L18" s="621"/>
      <c r="M18" s="621"/>
      <c r="N18" s="621"/>
      <c r="O18" s="621"/>
      <c r="P18" s="621"/>
      <c r="Q18" s="622"/>
      <c r="R18" s="623">
        <v>19128</v>
      </c>
      <c r="S18" s="624"/>
      <c r="T18" s="624"/>
      <c r="U18" s="624"/>
      <c r="V18" s="624"/>
      <c r="W18" s="624"/>
      <c r="X18" s="624"/>
      <c r="Y18" s="625"/>
      <c r="Z18" s="626">
        <v>0.1</v>
      </c>
      <c r="AA18" s="626"/>
      <c r="AB18" s="626"/>
      <c r="AC18" s="626"/>
      <c r="AD18" s="627">
        <v>19128</v>
      </c>
      <c r="AE18" s="627"/>
      <c r="AF18" s="627"/>
      <c r="AG18" s="627"/>
      <c r="AH18" s="627"/>
      <c r="AI18" s="627"/>
      <c r="AJ18" s="627"/>
      <c r="AK18" s="627"/>
      <c r="AL18" s="628">
        <v>0.2</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237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140</v>
      </c>
      <c r="CS18" s="624"/>
      <c r="CT18" s="624"/>
      <c r="CU18" s="624"/>
      <c r="CV18" s="624"/>
      <c r="CW18" s="624"/>
      <c r="CX18" s="624"/>
      <c r="CY18" s="625"/>
      <c r="CZ18" s="626" t="s">
        <v>140</v>
      </c>
      <c r="DA18" s="626"/>
      <c r="DB18" s="626"/>
      <c r="DC18" s="626"/>
      <c r="DD18" s="632" t="s">
        <v>237</v>
      </c>
      <c r="DE18" s="624"/>
      <c r="DF18" s="624"/>
      <c r="DG18" s="624"/>
      <c r="DH18" s="624"/>
      <c r="DI18" s="624"/>
      <c r="DJ18" s="624"/>
      <c r="DK18" s="624"/>
      <c r="DL18" s="624"/>
      <c r="DM18" s="624"/>
      <c r="DN18" s="624"/>
      <c r="DO18" s="624"/>
      <c r="DP18" s="625"/>
      <c r="DQ18" s="632" t="s">
        <v>237</v>
      </c>
      <c r="DR18" s="624"/>
      <c r="DS18" s="624"/>
      <c r="DT18" s="624"/>
      <c r="DU18" s="624"/>
      <c r="DV18" s="624"/>
      <c r="DW18" s="624"/>
      <c r="DX18" s="624"/>
      <c r="DY18" s="624"/>
      <c r="DZ18" s="624"/>
      <c r="EA18" s="624"/>
      <c r="EB18" s="624"/>
      <c r="EC18" s="633"/>
    </row>
    <row r="19" spans="2:133" ht="11.25" customHeight="1" x14ac:dyDescent="0.15">
      <c r="B19" s="620" t="s">
        <v>274</v>
      </c>
      <c r="C19" s="621"/>
      <c r="D19" s="621"/>
      <c r="E19" s="621"/>
      <c r="F19" s="621"/>
      <c r="G19" s="621"/>
      <c r="H19" s="621"/>
      <c r="I19" s="621"/>
      <c r="J19" s="621"/>
      <c r="K19" s="621"/>
      <c r="L19" s="621"/>
      <c r="M19" s="621"/>
      <c r="N19" s="621"/>
      <c r="O19" s="621"/>
      <c r="P19" s="621"/>
      <c r="Q19" s="622"/>
      <c r="R19" s="623">
        <v>15516</v>
      </c>
      <c r="S19" s="624"/>
      <c r="T19" s="624"/>
      <c r="U19" s="624"/>
      <c r="V19" s="624"/>
      <c r="W19" s="624"/>
      <c r="X19" s="624"/>
      <c r="Y19" s="625"/>
      <c r="Z19" s="626">
        <v>0.1</v>
      </c>
      <c r="AA19" s="626"/>
      <c r="AB19" s="626"/>
      <c r="AC19" s="626"/>
      <c r="AD19" s="627">
        <v>15516</v>
      </c>
      <c r="AE19" s="627"/>
      <c r="AF19" s="627"/>
      <c r="AG19" s="627"/>
      <c r="AH19" s="627"/>
      <c r="AI19" s="627"/>
      <c r="AJ19" s="627"/>
      <c r="AK19" s="627"/>
      <c r="AL19" s="628">
        <v>0.2</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4898</v>
      </c>
      <c r="BH19" s="624"/>
      <c r="BI19" s="624"/>
      <c r="BJ19" s="624"/>
      <c r="BK19" s="624"/>
      <c r="BL19" s="624"/>
      <c r="BM19" s="624"/>
      <c r="BN19" s="625"/>
      <c r="BO19" s="626">
        <v>0.2</v>
      </c>
      <c r="BP19" s="626"/>
      <c r="BQ19" s="626"/>
      <c r="BR19" s="626"/>
      <c r="BS19" s="627" t="s">
        <v>237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140</v>
      </c>
      <c r="DA19" s="626"/>
      <c r="DB19" s="626"/>
      <c r="DC19" s="626"/>
      <c r="DD19" s="632" t="s">
        <v>140</v>
      </c>
      <c r="DE19" s="624"/>
      <c r="DF19" s="624"/>
      <c r="DG19" s="624"/>
      <c r="DH19" s="624"/>
      <c r="DI19" s="624"/>
      <c r="DJ19" s="624"/>
      <c r="DK19" s="624"/>
      <c r="DL19" s="624"/>
      <c r="DM19" s="624"/>
      <c r="DN19" s="624"/>
      <c r="DO19" s="624"/>
      <c r="DP19" s="625"/>
      <c r="DQ19" s="632" t="s">
        <v>140</v>
      </c>
      <c r="DR19" s="624"/>
      <c r="DS19" s="624"/>
      <c r="DT19" s="624"/>
      <c r="DU19" s="624"/>
      <c r="DV19" s="624"/>
      <c r="DW19" s="624"/>
      <c r="DX19" s="624"/>
      <c r="DY19" s="624"/>
      <c r="DZ19" s="624"/>
      <c r="EA19" s="624"/>
      <c r="EB19" s="624"/>
      <c r="EC19" s="633"/>
    </row>
    <row r="20" spans="2:133" ht="11.25" customHeight="1" x14ac:dyDescent="0.15">
      <c r="B20" s="636" t="s">
        <v>277</v>
      </c>
      <c r="C20" s="637"/>
      <c r="D20" s="637"/>
      <c r="E20" s="637"/>
      <c r="F20" s="637"/>
      <c r="G20" s="637"/>
      <c r="H20" s="637"/>
      <c r="I20" s="637"/>
      <c r="J20" s="637"/>
      <c r="K20" s="637"/>
      <c r="L20" s="637"/>
      <c r="M20" s="637"/>
      <c r="N20" s="637"/>
      <c r="O20" s="637"/>
      <c r="P20" s="637"/>
      <c r="Q20" s="638"/>
      <c r="R20" s="623">
        <v>3612</v>
      </c>
      <c r="S20" s="624"/>
      <c r="T20" s="624"/>
      <c r="U20" s="624"/>
      <c r="V20" s="624"/>
      <c r="W20" s="624"/>
      <c r="X20" s="624"/>
      <c r="Y20" s="625"/>
      <c r="Z20" s="626">
        <v>0</v>
      </c>
      <c r="AA20" s="626"/>
      <c r="AB20" s="626"/>
      <c r="AC20" s="626"/>
      <c r="AD20" s="627">
        <v>3612</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4898</v>
      </c>
      <c r="BH20" s="624"/>
      <c r="BI20" s="624"/>
      <c r="BJ20" s="624"/>
      <c r="BK20" s="624"/>
      <c r="BL20" s="624"/>
      <c r="BM20" s="624"/>
      <c r="BN20" s="625"/>
      <c r="BO20" s="626">
        <v>0.2</v>
      </c>
      <c r="BP20" s="626"/>
      <c r="BQ20" s="626"/>
      <c r="BR20" s="626"/>
      <c r="BS20" s="627" t="s">
        <v>140</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17180260</v>
      </c>
      <c r="CS20" s="624"/>
      <c r="CT20" s="624"/>
      <c r="CU20" s="624"/>
      <c r="CV20" s="624"/>
      <c r="CW20" s="624"/>
      <c r="CX20" s="624"/>
      <c r="CY20" s="625"/>
      <c r="CZ20" s="626">
        <v>100</v>
      </c>
      <c r="DA20" s="626"/>
      <c r="DB20" s="626"/>
      <c r="DC20" s="626"/>
      <c r="DD20" s="632">
        <v>2153834</v>
      </c>
      <c r="DE20" s="624"/>
      <c r="DF20" s="624"/>
      <c r="DG20" s="624"/>
      <c r="DH20" s="624"/>
      <c r="DI20" s="624"/>
      <c r="DJ20" s="624"/>
      <c r="DK20" s="624"/>
      <c r="DL20" s="624"/>
      <c r="DM20" s="624"/>
      <c r="DN20" s="624"/>
      <c r="DO20" s="624"/>
      <c r="DP20" s="625"/>
      <c r="DQ20" s="632">
        <v>10172873</v>
      </c>
      <c r="DR20" s="624"/>
      <c r="DS20" s="624"/>
      <c r="DT20" s="624"/>
      <c r="DU20" s="624"/>
      <c r="DV20" s="624"/>
      <c r="DW20" s="624"/>
      <c r="DX20" s="624"/>
      <c r="DY20" s="624"/>
      <c r="DZ20" s="624"/>
      <c r="EA20" s="624"/>
      <c r="EB20" s="624"/>
      <c r="EC20" s="633"/>
    </row>
    <row r="21" spans="2:133" ht="11.25" customHeight="1" x14ac:dyDescent="0.15">
      <c r="B21" s="620" t="s">
        <v>280</v>
      </c>
      <c r="C21" s="621"/>
      <c r="D21" s="621"/>
      <c r="E21" s="621"/>
      <c r="F21" s="621"/>
      <c r="G21" s="621"/>
      <c r="H21" s="621"/>
      <c r="I21" s="621"/>
      <c r="J21" s="621"/>
      <c r="K21" s="621"/>
      <c r="L21" s="621"/>
      <c r="M21" s="621"/>
      <c r="N21" s="621"/>
      <c r="O21" s="621"/>
      <c r="P21" s="621"/>
      <c r="Q21" s="622"/>
      <c r="R21" s="623">
        <v>5842506</v>
      </c>
      <c r="S21" s="624"/>
      <c r="T21" s="624"/>
      <c r="U21" s="624"/>
      <c r="V21" s="624"/>
      <c r="W21" s="624"/>
      <c r="X21" s="624"/>
      <c r="Y21" s="625"/>
      <c r="Z21" s="626">
        <v>32.799999999999997</v>
      </c>
      <c r="AA21" s="626"/>
      <c r="AB21" s="626"/>
      <c r="AC21" s="626"/>
      <c r="AD21" s="627">
        <v>5400525</v>
      </c>
      <c r="AE21" s="627"/>
      <c r="AF21" s="627"/>
      <c r="AG21" s="627"/>
      <c r="AH21" s="627"/>
      <c r="AI21" s="627"/>
      <c r="AJ21" s="627"/>
      <c r="AK21" s="627"/>
      <c r="AL21" s="628">
        <v>58.8</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4898</v>
      </c>
      <c r="BH21" s="624"/>
      <c r="BI21" s="624"/>
      <c r="BJ21" s="624"/>
      <c r="BK21" s="624"/>
      <c r="BL21" s="624"/>
      <c r="BM21" s="624"/>
      <c r="BN21" s="625"/>
      <c r="BO21" s="626">
        <v>0.2</v>
      </c>
      <c r="BP21" s="626"/>
      <c r="BQ21" s="626"/>
      <c r="BR21" s="626"/>
      <c r="BS21" s="627" t="s">
        <v>237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282</v>
      </c>
      <c r="C22" s="621"/>
      <c r="D22" s="621"/>
      <c r="E22" s="621"/>
      <c r="F22" s="621"/>
      <c r="G22" s="621"/>
      <c r="H22" s="621"/>
      <c r="I22" s="621"/>
      <c r="J22" s="621"/>
      <c r="K22" s="621"/>
      <c r="L22" s="621"/>
      <c r="M22" s="621"/>
      <c r="N22" s="621"/>
      <c r="O22" s="621"/>
      <c r="P22" s="621"/>
      <c r="Q22" s="622"/>
      <c r="R22" s="623">
        <v>5400525</v>
      </c>
      <c r="S22" s="624"/>
      <c r="T22" s="624"/>
      <c r="U22" s="624"/>
      <c r="V22" s="624"/>
      <c r="W22" s="624"/>
      <c r="X22" s="624"/>
      <c r="Y22" s="625"/>
      <c r="Z22" s="626">
        <v>30.3</v>
      </c>
      <c r="AA22" s="626"/>
      <c r="AB22" s="626"/>
      <c r="AC22" s="626"/>
      <c r="AD22" s="627">
        <v>5400525</v>
      </c>
      <c r="AE22" s="627"/>
      <c r="AF22" s="627"/>
      <c r="AG22" s="627"/>
      <c r="AH22" s="627"/>
      <c r="AI22" s="627"/>
      <c r="AJ22" s="627"/>
      <c r="AK22" s="627"/>
      <c r="AL22" s="628">
        <v>58.8</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237</v>
      </c>
      <c r="BH22" s="624"/>
      <c r="BI22" s="624"/>
      <c r="BJ22" s="624"/>
      <c r="BK22" s="624"/>
      <c r="BL22" s="624"/>
      <c r="BM22" s="624"/>
      <c r="BN22" s="625"/>
      <c r="BO22" s="626" t="s">
        <v>140</v>
      </c>
      <c r="BP22" s="626"/>
      <c r="BQ22" s="626"/>
      <c r="BR22" s="626"/>
      <c r="BS22" s="627" t="s">
        <v>237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285</v>
      </c>
      <c r="C23" s="621"/>
      <c r="D23" s="621"/>
      <c r="E23" s="621"/>
      <c r="F23" s="621"/>
      <c r="G23" s="621"/>
      <c r="H23" s="621"/>
      <c r="I23" s="621"/>
      <c r="J23" s="621"/>
      <c r="K23" s="621"/>
      <c r="L23" s="621"/>
      <c r="M23" s="621"/>
      <c r="N23" s="621"/>
      <c r="O23" s="621"/>
      <c r="P23" s="621"/>
      <c r="Q23" s="622"/>
      <c r="R23" s="623">
        <v>441981</v>
      </c>
      <c r="S23" s="624"/>
      <c r="T23" s="624"/>
      <c r="U23" s="624"/>
      <c r="V23" s="624"/>
      <c r="W23" s="624"/>
      <c r="X23" s="624"/>
      <c r="Y23" s="625"/>
      <c r="Z23" s="626">
        <v>2.5</v>
      </c>
      <c r="AA23" s="626"/>
      <c r="AB23" s="626"/>
      <c r="AC23" s="626"/>
      <c r="AD23" s="627" t="s">
        <v>140</v>
      </c>
      <c r="AE23" s="627"/>
      <c r="AF23" s="627"/>
      <c r="AG23" s="627"/>
      <c r="AH23" s="627"/>
      <c r="AI23" s="627"/>
      <c r="AJ23" s="627"/>
      <c r="AK23" s="627"/>
      <c r="AL23" s="628" t="s">
        <v>237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140</v>
      </c>
      <c r="BP23" s="626"/>
      <c r="BQ23" s="626"/>
      <c r="BR23" s="626"/>
      <c r="BS23" s="627" t="s">
        <v>140</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15">
      <c r="B24" s="620" t="s">
        <v>292</v>
      </c>
      <c r="C24" s="621"/>
      <c r="D24" s="621"/>
      <c r="E24" s="621"/>
      <c r="F24" s="621"/>
      <c r="G24" s="621"/>
      <c r="H24" s="621"/>
      <c r="I24" s="621"/>
      <c r="J24" s="621"/>
      <c r="K24" s="621"/>
      <c r="L24" s="621"/>
      <c r="M24" s="621"/>
      <c r="N24" s="621"/>
      <c r="O24" s="621"/>
      <c r="P24" s="621"/>
      <c r="Q24" s="622"/>
      <c r="R24" s="623" t="s">
        <v>140</v>
      </c>
      <c r="S24" s="624"/>
      <c r="T24" s="624"/>
      <c r="U24" s="624"/>
      <c r="V24" s="624"/>
      <c r="W24" s="624"/>
      <c r="X24" s="624"/>
      <c r="Y24" s="625"/>
      <c r="Z24" s="626" t="s">
        <v>237</v>
      </c>
      <c r="AA24" s="626"/>
      <c r="AB24" s="626"/>
      <c r="AC24" s="626"/>
      <c r="AD24" s="627" t="s">
        <v>237</v>
      </c>
      <c r="AE24" s="627"/>
      <c r="AF24" s="627"/>
      <c r="AG24" s="627"/>
      <c r="AH24" s="627"/>
      <c r="AI24" s="627"/>
      <c r="AJ24" s="627"/>
      <c r="AK24" s="627"/>
      <c r="AL24" s="628" t="s">
        <v>140</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140</v>
      </c>
      <c r="BH24" s="624"/>
      <c r="BI24" s="624"/>
      <c r="BJ24" s="624"/>
      <c r="BK24" s="624"/>
      <c r="BL24" s="624"/>
      <c r="BM24" s="624"/>
      <c r="BN24" s="625"/>
      <c r="BO24" s="626" t="s">
        <v>140</v>
      </c>
      <c r="BP24" s="626"/>
      <c r="BQ24" s="626"/>
      <c r="BR24" s="626"/>
      <c r="BS24" s="627" t="s">
        <v>140</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6648896</v>
      </c>
      <c r="CS24" s="613"/>
      <c r="CT24" s="613"/>
      <c r="CU24" s="613"/>
      <c r="CV24" s="613"/>
      <c r="CW24" s="613"/>
      <c r="CX24" s="613"/>
      <c r="CY24" s="614"/>
      <c r="CZ24" s="617">
        <v>38.700000000000003</v>
      </c>
      <c r="DA24" s="618"/>
      <c r="DB24" s="618"/>
      <c r="DC24" s="634"/>
      <c r="DD24" s="657">
        <v>4595970</v>
      </c>
      <c r="DE24" s="613"/>
      <c r="DF24" s="613"/>
      <c r="DG24" s="613"/>
      <c r="DH24" s="613"/>
      <c r="DI24" s="613"/>
      <c r="DJ24" s="613"/>
      <c r="DK24" s="614"/>
      <c r="DL24" s="657">
        <v>4462176</v>
      </c>
      <c r="DM24" s="613"/>
      <c r="DN24" s="613"/>
      <c r="DO24" s="613"/>
      <c r="DP24" s="613"/>
      <c r="DQ24" s="613"/>
      <c r="DR24" s="613"/>
      <c r="DS24" s="613"/>
      <c r="DT24" s="613"/>
      <c r="DU24" s="613"/>
      <c r="DV24" s="614"/>
      <c r="DW24" s="617">
        <v>48</v>
      </c>
      <c r="DX24" s="618"/>
      <c r="DY24" s="618"/>
      <c r="DZ24" s="618"/>
      <c r="EA24" s="618"/>
      <c r="EB24" s="618"/>
      <c r="EC24" s="619"/>
    </row>
    <row r="25" spans="2:133" ht="11.25" customHeight="1" x14ac:dyDescent="0.15">
      <c r="B25" s="620" t="s">
        <v>295</v>
      </c>
      <c r="C25" s="621"/>
      <c r="D25" s="621"/>
      <c r="E25" s="621"/>
      <c r="F25" s="621"/>
      <c r="G25" s="621"/>
      <c r="H25" s="621"/>
      <c r="I25" s="621"/>
      <c r="J25" s="621"/>
      <c r="K25" s="621"/>
      <c r="L25" s="621"/>
      <c r="M25" s="621"/>
      <c r="N25" s="621"/>
      <c r="O25" s="621"/>
      <c r="P25" s="621"/>
      <c r="Q25" s="622"/>
      <c r="R25" s="623">
        <v>9579461</v>
      </c>
      <c r="S25" s="624"/>
      <c r="T25" s="624"/>
      <c r="U25" s="624"/>
      <c r="V25" s="624"/>
      <c r="W25" s="624"/>
      <c r="X25" s="624"/>
      <c r="Y25" s="625"/>
      <c r="Z25" s="626">
        <v>53.7</v>
      </c>
      <c r="AA25" s="626"/>
      <c r="AB25" s="626"/>
      <c r="AC25" s="626"/>
      <c r="AD25" s="627">
        <v>9137480</v>
      </c>
      <c r="AE25" s="627"/>
      <c r="AF25" s="627"/>
      <c r="AG25" s="627"/>
      <c r="AH25" s="627"/>
      <c r="AI25" s="627"/>
      <c r="AJ25" s="627"/>
      <c r="AK25" s="627"/>
      <c r="AL25" s="628">
        <v>99.5</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140</v>
      </c>
      <c r="BH25" s="624"/>
      <c r="BI25" s="624"/>
      <c r="BJ25" s="624"/>
      <c r="BK25" s="624"/>
      <c r="BL25" s="624"/>
      <c r="BM25" s="624"/>
      <c r="BN25" s="625"/>
      <c r="BO25" s="626" t="s">
        <v>140</v>
      </c>
      <c r="BP25" s="626"/>
      <c r="BQ25" s="626"/>
      <c r="BR25" s="626"/>
      <c r="BS25" s="627" t="s">
        <v>237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2425808</v>
      </c>
      <c r="CS25" s="653"/>
      <c r="CT25" s="653"/>
      <c r="CU25" s="653"/>
      <c r="CV25" s="653"/>
      <c r="CW25" s="653"/>
      <c r="CX25" s="653"/>
      <c r="CY25" s="654"/>
      <c r="CZ25" s="628">
        <v>14.1</v>
      </c>
      <c r="DA25" s="655"/>
      <c r="DB25" s="655"/>
      <c r="DC25" s="658"/>
      <c r="DD25" s="632">
        <v>2195128</v>
      </c>
      <c r="DE25" s="653"/>
      <c r="DF25" s="653"/>
      <c r="DG25" s="653"/>
      <c r="DH25" s="653"/>
      <c r="DI25" s="653"/>
      <c r="DJ25" s="653"/>
      <c r="DK25" s="654"/>
      <c r="DL25" s="632">
        <v>2180575</v>
      </c>
      <c r="DM25" s="653"/>
      <c r="DN25" s="653"/>
      <c r="DO25" s="653"/>
      <c r="DP25" s="653"/>
      <c r="DQ25" s="653"/>
      <c r="DR25" s="653"/>
      <c r="DS25" s="653"/>
      <c r="DT25" s="653"/>
      <c r="DU25" s="653"/>
      <c r="DV25" s="654"/>
      <c r="DW25" s="628">
        <v>23.5</v>
      </c>
      <c r="DX25" s="655"/>
      <c r="DY25" s="655"/>
      <c r="DZ25" s="655"/>
      <c r="EA25" s="655"/>
      <c r="EB25" s="655"/>
      <c r="EC25" s="656"/>
    </row>
    <row r="26" spans="2:133" ht="11.25" customHeight="1" x14ac:dyDescent="0.15">
      <c r="B26" s="620" t="s">
        <v>298</v>
      </c>
      <c r="C26" s="621"/>
      <c r="D26" s="621"/>
      <c r="E26" s="621"/>
      <c r="F26" s="621"/>
      <c r="G26" s="621"/>
      <c r="H26" s="621"/>
      <c r="I26" s="621"/>
      <c r="J26" s="621"/>
      <c r="K26" s="621"/>
      <c r="L26" s="621"/>
      <c r="M26" s="621"/>
      <c r="N26" s="621"/>
      <c r="O26" s="621"/>
      <c r="P26" s="621"/>
      <c r="Q26" s="622"/>
      <c r="R26" s="623">
        <v>1788</v>
      </c>
      <c r="S26" s="624"/>
      <c r="T26" s="624"/>
      <c r="U26" s="624"/>
      <c r="V26" s="624"/>
      <c r="W26" s="624"/>
      <c r="X26" s="624"/>
      <c r="Y26" s="625"/>
      <c r="Z26" s="626">
        <v>0</v>
      </c>
      <c r="AA26" s="626"/>
      <c r="AB26" s="626"/>
      <c r="AC26" s="626"/>
      <c r="AD26" s="627">
        <v>1788</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140</v>
      </c>
      <c r="BH26" s="624"/>
      <c r="BI26" s="624"/>
      <c r="BJ26" s="624"/>
      <c r="BK26" s="624"/>
      <c r="BL26" s="624"/>
      <c r="BM26" s="624"/>
      <c r="BN26" s="625"/>
      <c r="BO26" s="626" t="s">
        <v>140</v>
      </c>
      <c r="BP26" s="626"/>
      <c r="BQ26" s="626"/>
      <c r="BR26" s="626"/>
      <c r="BS26" s="627" t="s">
        <v>237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1523361</v>
      </c>
      <c r="CS26" s="624"/>
      <c r="CT26" s="624"/>
      <c r="CU26" s="624"/>
      <c r="CV26" s="624"/>
      <c r="CW26" s="624"/>
      <c r="CX26" s="624"/>
      <c r="CY26" s="625"/>
      <c r="CZ26" s="628">
        <v>8.9</v>
      </c>
      <c r="DA26" s="655"/>
      <c r="DB26" s="655"/>
      <c r="DC26" s="658"/>
      <c r="DD26" s="632">
        <v>1425999</v>
      </c>
      <c r="DE26" s="624"/>
      <c r="DF26" s="624"/>
      <c r="DG26" s="624"/>
      <c r="DH26" s="624"/>
      <c r="DI26" s="624"/>
      <c r="DJ26" s="624"/>
      <c r="DK26" s="625"/>
      <c r="DL26" s="632" t="s">
        <v>237</v>
      </c>
      <c r="DM26" s="624"/>
      <c r="DN26" s="624"/>
      <c r="DO26" s="624"/>
      <c r="DP26" s="624"/>
      <c r="DQ26" s="624"/>
      <c r="DR26" s="624"/>
      <c r="DS26" s="624"/>
      <c r="DT26" s="624"/>
      <c r="DU26" s="624"/>
      <c r="DV26" s="625"/>
      <c r="DW26" s="628" t="s">
        <v>237</v>
      </c>
      <c r="DX26" s="655"/>
      <c r="DY26" s="655"/>
      <c r="DZ26" s="655"/>
      <c r="EA26" s="655"/>
      <c r="EB26" s="655"/>
      <c r="EC26" s="656"/>
    </row>
    <row r="27" spans="2:133" ht="11.25" customHeight="1" x14ac:dyDescent="0.15">
      <c r="B27" s="620" t="s">
        <v>301</v>
      </c>
      <c r="C27" s="621"/>
      <c r="D27" s="621"/>
      <c r="E27" s="621"/>
      <c r="F27" s="621"/>
      <c r="G27" s="621"/>
      <c r="H27" s="621"/>
      <c r="I27" s="621"/>
      <c r="J27" s="621"/>
      <c r="K27" s="621"/>
      <c r="L27" s="621"/>
      <c r="M27" s="621"/>
      <c r="N27" s="621"/>
      <c r="O27" s="621"/>
      <c r="P27" s="621"/>
      <c r="Q27" s="622"/>
      <c r="R27" s="623">
        <v>86283</v>
      </c>
      <c r="S27" s="624"/>
      <c r="T27" s="624"/>
      <c r="U27" s="624"/>
      <c r="V27" s="624"/>
      <c r="W27" s="624"/>
      <c r="X27" s="624"/>
      <c r="Y27" s="625"/>
      <c r="Z27" s="626">
        <v>0.5</v>
      </c>
      <c r="AA27" s="626"/>
      <c r="AB27" s="626"/>
      <c r="AC27" s="626"/>
      <c r="AD27" s="627" t="s">
        <v>140</v>
      </c>
      <c r="AE27" s="627"/>
      <c r="AF27" s="627"/>
      <c r="AG27" s="627"/>
      <c r="AH27" s="627"/>
      <c r="AI27" s="627"/>
      <c r="AJ27" s="627"/>
      <c r="AK27" s="627"/>
      <c r="AL27" s="628" t="s">
        <v>237</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2846292</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2515971</v>
      </c>
      <c r="CS27" s="653"/>
      <c r="CT27" s="653"/>
      <c r="CU27" s="653"/>
      <c r="CV27" s="653"/>
      <c r="CW27" s="653"/>
      <c r="CX27" s="653"/>
      <c r="CY27" s="654"/>
      <c r="CZ27" s="628">
        <v>14.6</v>
      </c>
      <c r="DA27" s="655"/>
      <c r="DB27" s="655"/>
      <c r="DC27" s="658"/>
      <c r="DD27" s="632">
        <v>726652</v>
      </c>
      <c r="DE27" s="653"/>
      <c r="DF27" s="653"/>
      <c r="DG27" s="653"/>
      <c r="DH27" s="653"/>
      <c r="DI27" s="653"/>
      <c r="DJ27" s="653"/>
      <c r="DK27" s="654"/>
      <c r="DL27" s="632">
        <v>607411</v>
      </c>
      <c r="DM27" s="653"/>
      <c r="DN27" s="653"/>
      <c r="DO27" s="653"/>
      <c r="DP27" s="653"/>
      <c r="DQ27" s="653"/>
      <c r="DR27" s="653"/>
      <c r="DS27" s="653"/>
      <c r="DT27" s="653"/>
      <c r="DU27" s="653"/>
      <c r="DV27" s="654"/>
      <c r="DW27" s="628">
        <v>6.5</v>
      </c>
      <c r="DX27" s="655"/>
      <c r="DY27" s="655"/>
      <c r="DZ27" s="655"/>
      <c r="EA27" s="655"/>
      <c r="EB27" s="655"/>
      <c r="EC27" s="656"/>
    </row>
    <row r="28" spans="2:133" ht="11.25" customHeight="1" x14ac:dyDescent="0.15">
      <c r="B28" s="620" t="s">
        <v>304</v>
      </c>
      <c r="C28" s="621"/>
      <c r="D28" s="621"/>
      <c r="E28" s="621"/>
      <c r="F28" s="621"/>
      <c r="G28" s="621"/>
      <c r="H28" s="621"/>
      <c r="I28" s="621"/>
      <c r="J28" s="621"/>
      <c r="K28" s="621"/>
      <c r="L28" s="621"/>
      <c r="M28" s="621"/>
      <c r="N28" s="621"/>
      <c r="O28" s="621"/>
      <c r="P28" s="621"/>
      <c r="Q28" s="622"/>
      <c r="R28" s="623">
        <v>125191</v>
      </c>
      <c r="S28" s="624"/>
      <c r="T28" s="624"/>
      <c r="U28" s="624"/>
      <c r="V28" s="624"/>
      <c r="W28" s="624"/>
      <c r="X28" s="624"/>
      <c r="Y28" s="625"/>
      <c r="Z28" s="626">
        <v>0.7</v>
      </c>
      <c r="AA28" s="626"/>
      <c r="AB28" s="626"/>
      <c r="AC28" s="626"/>
      <c r="AD28" s="627">
        <v>15647</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1707117</v>
      </c>
      <c r="CS28" s="624"/>
      <c r="CT28" s="624"/>
      <c r="CU28" s="624"/>
      <c r="CV28" s="624"/>
      <c r="CW28" s="624"/>
      <c r="CX28" s="624"/>
      <c r="CY28" s="625"/>
      <c r="CZ28" s="628">
        <v>9.9</v>
      </c>
      <c r="DA28" s="655"/>
      <c r="DB28" s="655"/>
      <c r="DC28" s="658"/>
      <c r="DD28" s="632">
        <v>1674190</v>
      </c>
      <c r="DE28" s="624"/>
      <c r="DF28" s="624"/>
      <c r="DG28" s="624"/>
      <c r="DH28" s="624"/>
      <c r="DI28" s="624"/>
      <c r="DJ28" s="624"/>
      <c r="DK28" s="625"/>
      <c r="DL28" s="632">
        <v>1674190</v>
      </c>
      <c r="DM28" s="624"/>
      <c r="DN28" s="624"/>
      <c r="DO28" s="624"/>
      <c r="DP28" s="624"/>
      <c r="DQ28" s="624"/>
      <c r="DR28" s="624"/>
      <c r="DS28" s="624"/>
      <c r="DT28" s="624"/>
      <c r="DU28" s="624"/>
      <c r="DV28" s="625"/>
      <c r="DW28" s="628">
        <v>18</v>
      </c>
      <c r="DX28" s="655"/>
      <c r="DY28" s="655"/>
      <c r="DZ28" s="655"/>
      <c r="EA28" s="655"/>
      <c r="EB28" s="655"/>
      <c r="EC28" s="656"/>
    </row>
    <row r="29" spans="2:133" ht="11.25" customHeight="1" x14ac:dyDescent="0.15">
      <c r="B29" s="620" t="s">
        <v>306</v>
      </c>
      <c r="C29" s="621"/>
      <c r="D29" s="621"/>
      <c r="E29" s="621"/>
      <c r="F29" s="621"/>
      <c r="G29" s="621"/>
      <c r="H29" s="621"/>
      <c r="I29" s="621"/>
      <c r="J29" s="621"/>
      <c r="K29" s="621"/>
      <c r="L29" s="621"/>
      <c r="M29" s="621"/>
      <c r="N29" s="621"/>
      <c r="O29" s="621"/>
      <c r="P29" s="621"/>
      <c r="Q29" s="622"/>
      <c r="R29" s="623">
        <v>26151</v>
      </c>
      <c r="S29" s="624"/>
      <c r="T29" s="624"/>
      <c r="U29" s="624"/>
      <c r="V29" s="624"/>
      <c r="W29" s="624"/>
      <c r="X29" s="624"/>
      <c r="Y29" s="625"/>
      <c r="Z29" s="626">
        <v>0.1</v>
      </c>
      <c r="AA29" s="626"/>
      <c r="AB29" s="626"/>
      <c r="AC29" s="626"/>
      <c r="AD29" s="627" t="s">
        <v>140</v>
      </c>
      <c r="AE29" s="627"/>
      <c r="AF29" s="627"/>
      <c r="AG29" s="627"/>
      <c r="AH29" s="627"/>
      <c r="AI29" s="627"/>
      <c r="AJ29" s="627"/>
      <c r="AK29" s="627"/>
      <c r="AL29" s="628" t="s">
        <v>140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308</v>
      </c>
      <c r="CG29" s="621"/>
      <c r="CH29" s="621"/>
      <c r="CI29" s="621"/>
      <c r="CJ29" s="621"/>
      <c r="CK29" s="621"/>
      <c r="CL29" s="621"/>
      <c r="CM29" s="621"/>
      <c r="CN29" s="621"/>
      <c r="CO29" s="621"/>
      <c r="CP29" s="621"/>
      <c r="CQ29" s="622"/>
      <c r="CR29" s="623">
        <v>1707117</v>
      </c>
      <c r="CS29" s="653"/>
      <c r="CT29" s="653"/>
      <c r="CU29" s="653"/>
      <c r="CV29" s="653"/>
      <c r="CW29" s="653"/>
      <c r="CX29" s="653"/>
      <c r="CY29" s="654"/>
      <c r="CZ29" s="628">
        <v>9.9</v>
      </c>
      <c r="DA29" s="655"/>
      <c r="DB29" s="655"/>
      <c r="DC29" s="658"/>
      <c r="DD29" s="632">
        <v>1674190</v>
      </c>
      <c r="DE29" s="653"/>
      <c r="DF29" s="653"/>
      <c r="DG29" s="653"/>
      <c r="DH29" s="653"/>
      <c r="DI29" s="653"/>
      <c r="DJ29" s="653"/>
      <c r="DK29" s="654"/>
      <c r="DL29" s="632">
        <v>1674190</v>
      </c>
      <c r="DM29" s="653"/>
      <c r="DN29" s="653"/>
      <c r="DO29" s="653"/>
      <c r="DP29" s="653"/>
      <c r="DQ29" s="653"/>
      <c r="DR29" s="653"/>
      <c r="DS29" s="653"/>
      <c r="DT29" s="653"/>
      <c r="DU29" s="653"/>
      <c r="DV29" s="654"/>
      <c r="DW29" s="628">
        <v>18</v>
      </c>
      <c r="DX29" s="655"/>
      <c r="DY29" s="655"/>
      <c r="DZ29" s="655"/>
      <c r="EA29" s="655"/>
      <c r="EB29" s="655"/>
      <c r="EC29" s="656"/>
    </row>
    <row r="30" spans="2:133" ht="11.25" customHeight="1" x14ac:dyDescent="0.15">
      <c r="B30" s="620" t="s">
        <v>309</v>
      </c>
      <c r="C30" s="621"/>
      <c r="D30" s="621"/>
      <c r="E30" s="621"/>
      <c r="F30" s="621"/>
      <c r="G30" s="621"/>
      <c r="H30" s="621"/>
      <c r="I30" s="621"/>
      <c r="J30" s="621"/>
      <c r="K30" s="621"/>
      <c r="L30" s="621"/>
      <c r="M30" s="621"/>
      <c r="N30" s="621"/>
      <c r="O30" s="621"/>
      <c r="P30" s="621"/>
      <c r="Q30" s="622"/>
      <c r="R30" s="623">
        <v>2089905</v>
      </c>
      <c r="S30" s="624"/>
      <c r="T30" s="624"/>
      <c r="U30" s="624"/>
      <c r="V30" s="624"/>
      <c r="W30" s="624"/>
      <c r="X30" s="624"/>
      <c r="Y30" s="625"/>
      <c r="Z30" s="626">
        <v>11.7</v>
      </c>
      <c r="AA30" s="626"/>
      <c r="AB30" s="626"/>
      <c r="AC30" s="626"/>
      <c r="AD30" s="627" t="s">
        <v>237</v>
      </c>
      <c r="AE30" s="627"/>
      <c r="AF30" s="627"/>
      <c r="AG30" s="627"/>
      <c r="AH30" s="627"/>
      <c r="AI30" s="627"/>
      <c r="AJ30" s="627"/>
      <c r="AK30" s="627"/>
      <c r="AL30" s="628" t="s">
        <v>237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310</v>
      </c>
      <c r="BH30" s="659"/>
      <c r="BI30" s="659"/>
      <c r="BJ30" s="659"/>
      <c r="BK30" s="659"/>
      <c r="BL30" s="659"/>
      <c r="BM30" s="659"/>
      <c r="BN30" s="659"/>
      <c r="BO30" s="659"/>
      <c r="BP30" s="659"/>
      <c r="BQ30" s="660"/>
      <c r="BR30" s="605" t="s">
        <v>311</v>
      </c>
      <c r="BS30" s="659"/>
      <c r="BT30" s="659"/>
      <c r="BU30" s="659"/>
      <c r="BV30" s="659"/>
      <c r="BW30" s="659"/>
      <c r="BX30" s="659"/>
      <c r="BY30" s="659"/>
      <c r="BZ30" s="659"/>
      <c r="CA30" s="659"/>
      <c r="CB30" s="660"/>
      <c r="CD30" s="663"/>
      <c r="CE30" s="664"/>
      <c r="CF30" s="620" t="s">
        <v>312</v>
      </c>
      <c r="CG30" s="621"/>
      <c r="CH30" s="621"/>
      <c r="CI30" s="621"/>
      <c r="CJ30" s="621"/>
      <c r="CK30" s="621"/>
      <c r="CL30" s="621"/>
      <c r="CM30" s="621"/>
      <c r="CN30" s="621"/>
      <c r="CO30" s="621"/>
      <c r="CP30" s="621"/>
      <c r="CQ30" s="622"/>
      <c r="CR30" s="623">
        <v>1662195</v>
      </c>
      <c r="CS30" s="624"/>
      <c r="CT30" s="624"/>
      <c r="CU30" s="624"/>
      <c r="CV30" s="624"/>
      <c r="CW30" s="624"/>
      <c r="CX30" s="624"/>
      <c r="CY30" s="625"/>
      <c r="CZ30" s="628">
        <v>9.6999999999999993</v>
      </c>
      <c r="DA30" s="655"/>
      <c r="DB30" s="655"/>
      <c r="DC30" s="658"/>
      <c r="DD30" s="632">
        <v>1629268</v>
      </c>
      <c r="DE30" s="624"/>
      <c r="DF30" s="624"/>
      <c r="DG30" s="624"/>
      <c r="DH30" s="624"/>
      <c r="DI30" s="624"/>
      <c r="DJ30" s="624"/>
      <c r="DK30" s="625"/>
      <c r="DL30" s="632">
        <v>1629268</v>
      </c>
      <c r="DM30" s="624"/>
      <c r="DN30" s="624"/>
      <c r="DO30" s="624"/>
      <c r="DP30" s="624"/>
      <c r="DQ30" s="624"/>
      <c r="DR30" s="624"/>
      <c r="DS30" s="624"/>
      <c r="DT30" s="624"/>
      <c r="DU30" s="624"/>
      <c r="DV30" s="625"/>
      <c r="DW30" s="628">
        <v>17.5</v>
      </c>
      <c r="DX30" s="655"/>
      <c r="DY30" s="655"/>
      <c r="DZ30" s="655"/>
      <c r="EA30" s="655"/>
      <c r="EB30" s="655"/>
      <c r="EC30" s="656"/>
    </row>
    <row r="31" spans="2:133" ht="11.25" customHeight="1" x14ac:dyDescent="0.15">
      <c r="B31" s="636" t="s">
        <v>313</v>
      </c>
      <c r="C31" s="637"/>
      <c r="D31" s="637"/>
      <c r="E31" s="637"/>
      <c r="F31" s="637"/>
      <c r="G31" s="637"/>
      <c r="H31" s="637"/>
      <c r="I31" s="637"/>
      <c r="J31" s="637"/>
      <c r="K31" s="637"/>
      <c r="L31" s="637"/>
      <c r="M31" s="637"/>
      <c r="N31" s="637"/>
      <c r="O31" s="637"/>
      <c r="P31" s="637"/>
      <c r="Q31" s="638"/>
      <c r="R31" s="623" t="s">
        <v>237</v>
      </c>
      <c r="S31" s="624"/>
      <c r="T31" s="624"/>
      <c r="U31" s="624"/>
      <c r="V31" s="624"/>
      <c r="W31" s="624"/>
      <c r="X31" s="624"/>
      <c r="Y31" s="625"/>
      <c r="Z31" s="626" t="s">
        <v>140</v>
      </c>
      <c r="AA31" s="626"/>
      <c r="AB31" s="626"/>
      <c r="AC31" s="626"/>
      <c r="AD31" s="627" t="s">
        <v>237</v>
      </c>
      <c r="AE31" s="627"/>
      <c r="AF31" s="627"/>
      <c r="AG31" s="627"/>
      <c r="AH31" s="627"/>
      <c r="AI31" s="627"/>
      <c r="AJ31" s="627"/>
      <c r="AK31" s="627"/>
      <c r="AL31" s="628" t="s">
        <v>237</v>
      </c>
      <c r="AM31" s="629"/>
      <c r="AN31" s="629"/>
      <c r="AO31" s="630"/>
      <c r="AP31" s="671" t="s">
        <v>314</v>
      </c>
      <c r="AQ31" s="672"/>
      <c r="AR31" s="672"/>
      <c r="AS31" s="672"/>
      <c r="AT31" s="677" t="s">
        <v>315</v>
      </c>
      <c r="AU31" s="218"/>
      <c r="AV31" s="218"/>
      <c r="AW31" s="218"/>
      <c r="AX31" s="609" t="s">
        <v>191</v>
      </c>
      <c r="AY31" s="610"/>
      <c r="AZ31" s="610"/>
      <c r="BA31" s="610"/>
      <c r="BB31" s="610"/>
      <c r="BC31" s="610"/>
      <c r="BD31" s="610"/>
      <c r="BE31" s="610"/>
      <c r="BF31" s="611"/>
      <c r="BG31" s="670">
        <v>99.1</v>
      </c>
      <c r="BH31" s="667"/>
      <c r="BI31" s="667"/>
      <c r="BJ31" s="667"/>
      <c r="BK31" s="667"/>
      <c r="BL31" s="667"/>
      <c r="BM31" s="618">
        <v>97.5</v>
      </c>
      <c r="BN31" s="667"/>
      <c r="BO31" s="667"/>
      <c r="BP31" s="667"/>
      <c r="BQ31" s="668"/>
      <c r="BR31" s="670">
        <v>99.2</v>
      </c>
      <c r="BS31" s="667"/>
      <c r="BT31" s="667"/>
      <c r="BU31" s="667"/>
      <c r="BV31" s="667"/>
      <c r="BW31" s="667"/>
      <c r="BX31" s="618">
        <v>97.1</v>
      </c>
      <c r="BY31" s="667"/>
      <c r="BZ31" s="667"/>
      <c r="CA31" s="667"/>
      <c r="CB31" s="668"/>
      <c r="CD31" s="663"/>
      <c r="CE31" s="664"/>
      <c r="CF31" s="620" t="s">
        <v>316</v>
      </c>
      <c r="CG31" s="621"/>
      <c r="CH31" s="621"/>
      <c r="CI31" s="621"/>
      <c r="CJ31" s="621"/>
      <c r="CK31" s="621"/>
      <c r="CL31" s="621"/>
      <c r="CM31" s="621"/>
      <c r="CN31" s="621"/>
      <c r="CO31" s="621"/>
      <c r="CP31" s="621"/>
      <c r="CQ31" s="622"/>
      <c r="CR31" s="623">
        <v>44922</v>
      </c>
      <c r="CS31" s="653"/>
      <c r="CT31" s="653"/>
      <c r="CU31" s="653"/>
      <c r="CV31" s="653"/>
      <c r="CW31" s="653"/>
      <c r="CX31" s="653"/>
      <c r="CY31" s="654"/>
      <c r="CZ31" s="628">
        <v>0.3</v>
      </c>
      <c r="DA31" s="655"/>
      <c r="DB31" s="655"/>
      <c r="DC31" s="658"/>
      <c r="DD31" s="632">
        <v>44922</v>
      </c>
      <c r="DE31" s="653"/>
      <c r="DF31" s="653"/>
      <c r="DG31" s="653"/>
      <c r="DH31" s="653"/>
      <c r="DI31" s="653"/>
      <c r="DJ31" s="653"/>
      <c r="DK31" s="654"/>
      <c r="DL31" s="632">
        <v>44922</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15">
      <c r="B32" s="620" t="s">
        <v>317</v>
      </c>
      <c r="C32" s="621"/>
      <c r="D32" s="621"/>
      <c r="E32" s="621"/>
      <c r="F32" s="621"/>
      <c r="G32" s="621"/>
      <c r="H32" s="621"/>
      <c r="I32" s="621"/>
      <c r="J32" s="621"/>
      <c r="K32" s="621"/>
      <c r="L32" s="621"/>
      <c r="M32" s="621"/>
      <c r="N32" s="621"/>
      <c r="O32" s="621"/>
      <c r="P32" s="621"/>
      <c r="Q32" s="622"/>
      <c r="R32" s="623">
        <v>1303028</v>
      </c>
      <c r="S32" s="624"/>
      <c r="T32" s="624"/>
      <c r="U32" s="624"/>
      <c r="V32" s="624"/>
      <c r="W32" s="624"/>
      <c r="X32" s="624"/>
      <c r="Y32" s="625"/>
      <c r="Z32" s="626">
        <v>7.3</v>
      </c>
      <c r="AA32" s="626"/>
      <c r="AB32" s="626"/>
      <c r="AC32" s="626"/>
      <c r="AD32" s="627" t="s">
        <v>237</v>
      </c>
      <c r="AE32" s="627"/>
      <c r="AF32" s="627"/>
      <c r="AG32" s="627"/>
      <c r="AH32" s="627"/>
      <c r="AI32" s="627"/>
      <c r="AJ32" s="627"/>
      <c r="AK32" s="627"/>
      <c r="AL32" s="628" t="s">
        <v>237</v>
      </c>
      <c r="AM32" s="629"/>
      <c r="AN32" s="629"/>
      <c r="AO32" s="630"/>
      <c r="AP32" s="673"/>
      <c r="AQ32" s="674"/>
      <c r="AR32" s="674"/>
      <c r="AS32" s="674"/>
      <c r="AT32" s="678"/>
      <c r="AU32" s="214" t="s">
        <v>318</v>
      </c>
      <c r="AX32" s="620" t="s">
        <v>319</v>
      </c>
      <c r="AY32" s="621"/>
      <c r="AZ32" s="621"/>
      <c r="BA32" s="621"/>
      <c r="BB32" s="621"/>
      <c r="BC32" s="621"/>
      <c r="BD32" s="621"/>
      <c r="BE32" s="621"/>
      <c r="BF32" s="622"/>
      <c r="BG32" s="680">
        <v>99.7</v>
      </c>
      <c r="BH32" s="653"/>
      <c r="BI32" s="653"/>
      <c r="BJ32" s="653"/>
      <c r="BK32" s="653"/>
      <c r="BL32" s="653"/>
      <c r="BM32" s="629">
        <v>98.9</v>
      </c>
      <c r="BN32" s="653"/>
      <c r="BO32" s="653"/>
      <c r="BP32" s="653"/>
      <c r="BQ32" s="669"/>
      <c r="BR32" s="680">
        <v>99.6</v>
      </c>
      <c r="BS32" s="653"/>
      <c r="BT32" s="653"/>
      <c r="BU32" s="653"/>
      <c r="BV32" s="653"/>
      <c r="BW32" s="653"/>
      <c r="BX32" s="629">
        <v>98.3</v>
      </c>
      <c r="BY32" s="653"/>
      <c r="BZ32" s="653"/>
      <c r="CA32" s="653"/>
      <c r="CB32" s="669"/>
      <c r="CD32" s="665"/>
      <c r="CE32" s="666"/>
      <c r="CF32" s="620" t="s">
        <v>320</v>
      </c>
      <c r="CG32" s="621"/>
      <c r="CH32" s="621"/>
      <c r="CI32" s="621"/>
      <c r="CJ32" s="621"/>
      <c r="CK32" s="621"/>
      <c r="CL32" s="621"/>
      <c r="CM32" s="621"/>
      <c r="CN32" s="621"/>
      <c r="CO32" s="621"/>
      <c r="CP32" s="621"/>
      <c r="CQ32" s="622"/>
      <c r="CR32" s="623" t="s">
        <v>237</v>
      </c>
      <c r="CS32" s="624"/>
      <c r="CT32" s="624"/>
      <c r="CU32" s="624"/>
      <c r="CV32" s="624"/>
      <c r="CW32" s="624"/>
      <c r="CX32" s="624"/>
      <c r="CY32" s="625"/>
      <c r="CZ32" s="628" t="s">
        <v>237</v>
      </c>
      <c r="DA32" s="655"/>
      <c r="DB32" s="655"/>
      <c r="DC32" s="658"/>
      <c r="DD32" s="632" t="s">
        <v>140</v>
      </c>
      <c r="DE32" s="624"/>
      <c r="DF32" s="624"/>
      <c r="DG32" s="624"/>
      <c r="DH32" s="624"/>
      <c r="DI32" s="624"/>
      <c r="DJ32" s="624"/>
      <c r="DK32" s="625"/>
      <c r="DL32" s="632" t="s">
        <v>237</v>
      </c>
      <c r="DM32" s="624"/>
      <c r="DN32" s="624"/>
      <c r="DO32" s="624"/>
      <c r="DP32" s="624"/>
      <c r="DQ32" s="624"/>
      <c r="DR32" s="624"/>
      <c r="DS32" s="624"/>
      <c r="DT32" s="624"/>
      <c r="DU32" s="624"/>
      <c r="DV32" s="625"/>
      <c r="DW32" s="628" t="s">
        <v>237</v>
      </c>
      <c r="DX32" s="655"/>
      <c r="DY32" s="655"/>
      <c r="DZ32" s="655"/>
      <c r="EA32" s="655"/>
      <c r="EB32" s="655"/>
      <c r="EC32" s="656"/>
    </row>
    <row r="33" spans="2:133" ht="11.25" customHeight="1" x14ac:dyDescent="0.15">
      <c r="B33" s="620" t="s">
        <v>321</v>
      </c>
      <c r="C33" s="621"/>
      <c r="D33" s="621"/>
      <c r="E33" s="621"/>
      <c r="F33" s="621"/>
      <c r="G33" s="621"/>
      <c r="H33" s="621"/>
      <c r="I33" s="621"/>
      <c r="J33" s="621"/>
      <c r="K33" s="621"/>
      <c r="L33" s="621"/>
      <c r="M33" s="621"/>
      <c r="N33" s="621"/>
      <c r="O33" s="621"/>
      <c r="P33" s="621"/>
      <c r="Q33" s="622"/>
      <c r="R33" s="623">
        <v>60393</v>
      </c>
      <c r="S33" s="624"/>
      <c r="T33" s="624"/>
      <c r="U33" s="624"/>
      <c r="V33" s="624"/>
      <c r="W33" s="624"/>
      <c r="X33" s="624"/>
      <c r="Y33" s="625"/>
      <c r="Z33" s="626">
        <v>0.3</v>
      </c>
      <c r="AA33" s="626"/>
      <c r="AB33" s="626"/>
      <c r="AC33" s="626"/>
      <c r="AD33" s="627">
        <v>27889</v>
      </c>
      <c r="AE33" s="627"/>
      <c r="AF33" s="627"/>
      <c r="AG33" s="627"/>
      <c r="AH33" s="627"/>
      <c r="AI33" s="627"/>
      <c r="AJ33" s="627"/>
      <c r="AK33" s="627"/>
      <c r="AL33" s="628">
        <v>0.3</v>
      </c>
      <c r="AM33" s="629"/>
      <c r="AN33" s="629"/>
      <c r="AO33" s="630"/>
      <c r="AP33" s="675"/>
      <c r="AQ33" s="676"/>
      <c r="AR33" s="676"/>
      <c r="AS33" s="676"/>
      <c r="AT33" s="679"/>
      <c r="AU33" s="219"/>
      <c r="AV33" s="219"/>
      <c r="AW33" s="219"/>
      <c r="AX33" s="644" t="s">
        <v>322</v>
      </c>
      <c r="AY33" s="645"/>
      <c r="AZ33" s="645"/>
      <c r="BA33" s="645"/>
      <c r="BB33" s="645"/>
      <c r="BC33" s="645"/>
      <c r="BD33" s="645"/>
      <c r="BE33" s="645"/>
      <c r="BF33" s="646"/>
      <c r="BG33" s="681">
        <v>98.5</v>
      </c>
      <c r="BH33" s="682"/>
      <c r="BI33" s="682"/>
      <c r="BJ33" s="682"/>
      <c r="BK33" s="682"/>
      <c r="BL33" s="682"/>
      <c r="BM33" s="683">
        <v>96.2</v>
      </c>
      <c r="BN33" s="682"/>
      <c r="BO33" s="682"/>
      <c r="BP33" s="682"/>
      <c r="BQ33" s="684"/>
      <c r="BR33" s="681">
        <v>98.9</v>
      </c>
      <c r="BS33" s="682"/>
      <c r="BT33" s="682"/>
      <c r="BU33" s="682"/>
      <c r="BV33" s="682"/>
      <c r="BW33" s="682"/>
      <c r="BX33" s="683">
        <v>96</v>
      </c>
      <c r="BY33" s="682"/>
      <c r="BZ33" s="682"/>
      <c r="CA33" s="682"/>
      <c r="CB33" s="684"/>
      <c r="CD33" s="620" t="s">
        <v>323</v>
      </c>
      <c r="CE33" s="621"/>
      <c r="CF33" s="621"/>
      <c r="CG33" s="621"/>
      <c r="CH33" s="621"/>
      <c r="CI33" s="621"/>
      <c r="CJ33" s="621"/>
      <c r="CK33" s="621"/>
      <c r="CL33" s="621"/>
      <c r="CM33" s="621"/>
      <c r="CN33" s="621"/>
      <c r="CO33" s="621"/>
      <c r="CP33" s="621"/>
      <c r="CQ33" s="622"/>
      <c r="CR33" s="623">
        <v>8270048</v>
      </c>
      <c r="CS33" s="653"/>
      <c r="CT33" s="653"/>
      <c r="CU33" s="653"/>
      <c r="CV33" s="653"/>
      <c r="CW33" s="653"/>
      <c r="CX33" s="653"/>
      <c r="CY33" s="654"/>
      <c r="CZ33" s="628">
        <v>48.1</v>
      </c>
      <c r="DA33" s="655"/>
      <c r="DB33" s="655"/>
      <c r="DC33" s="658"/>
      <c r="DD33" s="632">
        <v>5172215</v>
      </c>
      <c r="DE33" s="653"/>
      <c r="DF33" s="653"/>
      <c r="DG33" s="653"/>
      <c r="DH33" s="653"/>
      <c r="DI33" s="653"/>
      <c r="DJ33" s="653"/>
      <c r="DK33" s="654"/>
      <c r="DL33" s="632">
        <v>4107942</v>
      </c>
      <c r="DM33" s="653"/>
      <c r="DN33" s="653"/>
      <c r="DO33" s="653"/>
      <c r="DP33" s="653"/>
      <c r="DQ33" s="653"/>
      <c r="DR33" s="653"/>
      <c r="DS33" s="653"/>
      <c r="DT33" s="653"/>
      <c r="DU33" s="653"/>
      <c r="DV33" s="654"/>
      <c r="DW33" s="628">
        <v>44.2</v>
      </c>
      <c r="DX33" s="655"/>
      <c r="DY33" s="655"/>
      <c r="DZ33" s="655"/>
      <c r="EA33" s="655"/>
      <c r="EB33" s="655"/>
      <c r="EC33" s="656"/>
    </row>
    <row r="34" spans="2:133" ht="11.25" customHeight="1" x14ac:dyDescent="0.15">
      <c r="B34" s="620" t="s">
        <v>324</v>
      </c>
      <c r="C34" s="621"/>
      <c r="D34" s="621"/>
      <c r="E34" s="621"/>
      <c r="F34" s="621"/>
      <c r="G34" s="621"/>
      <c r="H34" s="621"/>
      <c r="I34" s="621"/>
      <c r="J34" s="621"/>
      <c r="K34" s="621"/>
      <c r="L34" s="621"/>
      <c r="M34" s="621"/>
      <c r="N34" s="621"/>
      <c r="O34" s="621"/>
      <c r="P34" s="621"/>
      <c r="Q34" s="622"/>
      <c r="R34" s="623">
        <v>948123</v>
      </c>
      <c r="S34" s="624"/>
      <c r="T34" s="624"/>
      <c r="U34" s="624"/>
      <c r="V34" s="624"/>
      <c r="W34" s="624"/>
      <c r="X34" s="624"/>
      <c r="Y34" s="625"/>
      <c r="Z34" s="626">
        <v>5.3</v>
      </c>
      <c r="AA34" s="626"/>
      <c r="AB34" s="626"/>
      <c r="AC34" s="626"/>
      <c r="AD34" s="627" t="s">
        <v>140</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3400347</v>
      </c>
      <c r="CS34" s="624"/>
      <c r="CT34" s="624"/>
      <c r="CU34" s="624"/>
      <c r="CV34" s="624"/>
      <c r="CW34" s="624"/>
      <c r="CX34" s="624"/>
      <c r="CY34" s="625"/>
      <c r="CZ34" s="628">
        <v>19.8</v>
      </c>
      <c r="DA34" s="655"/>
      <c r="DB34" s="655"/>
      <c r="DC34" s="658"/>
      <c r="DD34" s="632">
        <v>2057133</v>
      </c>
      <c r="DE34" s="624"/>
      <c r="DF34" s="624"/>
      <c r="DG34" s="624"/>
      <c r="DH34" s="624"/>
      <c r="DI34" s="624"/>
      <c r="DJ34" s="624"/>
      <c r="DK34" s="625"/>
      <c r="DL34" s="632">
        <v>1710574</v>
      </c>
      <c r="DM34" s="624"/>
      <c r="DN34" s="624"/>
      <c r="DO34" s="624"/>
      <c r="DP34" s="624"/>
      <c r="DQ34" s="624"/>
      <c r="DR34" s="624"/>
      <c r="DS34" s="624"/>
      <c r="DT34" s="624"/>
      <c r="DU34" s="624"/>
      <c r="DV34" s="625"/>
      <c r="DW34" s="628">
        <v>18.399999999999999</v>
      </c>
      <c r="DX34" s="655"/>
      <c r="DY34" s="655"/>
      <c r="DZ34" s="655"/>
      <c r="EA34" s="655"/>
      <c r="EB34" s="655"/>
      <c r="EC34" s="656"/>
    </row>
    <row r="35" spans="2:133" ht="11.25" customHeight="1" x14ac:dyDescent="0.15">
      <c r="B35" s="620" t="s">
        <v>326</v>
      </c>
      <c r="C35" s="621"/>
      <c r="D35" s="621"/>
      <c r="E35" s="621"/>
      <c r="F35" s="621"/>
      <c r="G35" s="621"/>
      <c r="H35" s="621"/>
      <c r="I35" s="621"/>
      <c r="J35" s="621"/>
      <c r="K35" s="621"/>
      <c r="L35" s="621"/>
      <c r="M35" s="621"/>
      <c r="N35" s="621"/>
      <c r="O35" s="621"/>
      <c r="P35" s="621"/>
      <c r="Q35" s="622"/>
      <c r="R35" s="623">
        <v>1054955</v>
      </c>
      <c r="S35" s="624"/>
      <c r="T35" s="624"/>
      <c r="U35" s="624"/>
      <c r="V35" s="624"/>
      <c r="W35" s="624"/>
      <c r="X35" s="624"/>
      <c r="Y35" s="625"/>
      <c r="Z35" s="626">
        <v>5.9</v>
      </c>
      <c r="AA35" s="626"/>
      <c r="AB35" s="626"/>
      <c r="AC35" s="626"/>
      <c r="AD35" s="627" t="s">
        <v>140</v>
      </c>
      <c r="AE35" s="627"/>
      <c r="AF35" s="627"/>
      <c r="AG35" s="627"/>
      <c r="AH35" s="627"/>
      <c r="AI35" s="627"/>
      <c r="AJ35" s="627"/>
      <c r="AK35" s="627"/>
      <c r="AL35" s="628" t="s">
        <v>140</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212263</v>
      </c>
      <c r="CS35" s="653"/>
      <c r="CT35" s="653"/>
      <c r="CU35" s="653"/>
      <c r="CV35" s="653"/>
      <c r="CW35" s="653"/>
      <c r="CX35" s="653"/>
      <c r="CY35" s="654"/>
      <c r="CZ35" s="628">
        <v>1.2</v>
      </c>
      <c r="DA35" s="655"/>
      <c r="DB35" s="655"/>
      <c r="DC35" s="658"/>
      <c r="DD35" s="632">
        <v>181267</v>
      </c>
      <c r="DE35" s="653"/>
      <c r="DF35" s="653"/>
      <c r="DG35" s="653"/>
      <c r="DH35" s="653"/>
      <c r="DI35" s="653"/>
      <c r="DJ35" s="653"/>
      <c r="DK35" s="654"/>
      <c r="DL35" s="632">
        <v>181211</v>
      </c>
      <c r="DM35" s="653"/>
      <c r="DN35" s="653"/>
      <c r="DO35" s="653"/>
      <c r="DP35" s="653"/>
      <c r="DQ35" s="653"/>
      <c r="DR35" s="653"/>
      <c r="DS35" s="653"/>
      <c r="DT35" s="653"/>
      <c r="DU35" s="653"/>
      <c r="DV35" s="654"/>
      <c r="DW35" s="628">
        <v>2</v>
      </c>
      <c r="DX35" s="655"/>
      <c r="DY35" s="655"/>
      <c r="DZ35" s="655"/>
      <c r="EA35" s="655"/>
      <c r="EB35" s="655"/>
      <c r="EC35" s="656"/>
    </row>
    <row r="36" spans="2:133" ht="11.25" customHeight="1" x14ac:dyDescent="0.15">
      <c r="B36" s="620" t="s">
        <v>330</v>
      </c>
      <c r="C36" s="621"/>
      <c r="D36" s="621"/>
      <c r="E36" s="621"/>
      <c r="F36" s="621"/>
      <c r="G36" s="621"/>
      <c r="H36" s="621"/>
      <c r="I36" s="621"/>
      <c r="J36" s="621"/>
      <c r="K36" s="621"/>
      <c r="L36" s="621"/>
      <c r="M36" s="621"/>
      <c r="N36" s="621"/>
      <c r="O36" s="621"/>
      <c r="P36" s="621"/>
      <c r="Q36" s="622"/>
      <c r="R36" s="623">
        <v>641964</v>
      </c>
      <c r="S36" s="624"/>
      <c r="T36" s="624"/>
      <c r="U36" s="624"/>
      <c r="V36" s="624"/>
      <c r="W36" s="624"/>
      <c r="X36" s="624"/>
      <c r="Y36" s="625"/>
      <c r="Z36" s="626">
        <v>3.6</v>
      </c>
      <c r="AA36" s="626"/>
      <c r="AB36" s="626"/>
      <c r="AC36" s="626"/>
      <c r="AD36" s="627" t="s">
        <v>140</v>
      </c>
      <c r="AE36" s="627"/>
      <c r="AF36" s="627"/>
      <c r="AG36" s="627"/>
      <c r="AH36" s="627"/>
      <c r="AI36" s="627"/>
      <c r="AJ36" s="627"/>
      <c r="AK36" s="627"/>
      <c r="AL36" s="628" t="s">
        <v>237</v>
      </c>
      <c r="AM36" s="629"/>
      <c r="AN36" s="629"/>
      <c r="AO36" s="630"/>
      <c r="AP36" s="222"/>
      <c r="AQ36" s="685" t="s">
        <v>331</v>
      </c>
      <c r="AR36" s="686"/>
      <c r="AS36" s="686"/>
      <c r="AT36" s="686"/>
      <c r="AU36" s="686"/>
      <c r="AV36" s="686"/>
      <c r="AW36" s="686"/>
      <c r="AX36" s="686"/>
      <c r="AY36" s="687"/>
      <c r="AZ36" s="612">
        <v>1991205</v>
      </c>
      <c r="BA36" s="613"/>
      <c r="BB36" s="613"/>
      <c r="BC36" s="613"/>
      <c r="BD36" s="613"/>
      <c r="BE36" s="613"/>
      <c r="BF36" s="688"/>
      <c r="BG36" s="609" t="s">
        <v>332</v>
      </c>
      <c r="BH36" s="610"/>
      <c r="BI36" s="610"/>
      <c r="BJ36" s="610"/>
      <c r="BK36" s="610"/>
      <c r="BL36" s="610"/>
      <c r="BM36" s="610"/>
      <c r="BN36" s="610"/>
      <c r="BO36" s="610"/>
      <c r="BP36" s="610"/>
      <c r="BQ36" s="610"/>
      <c r="BR36" s="610"/>
      <c r="BS36" s="610"/>
      <c r="BT36" s="610"/>
      <c r="BU36" s="611"/>
      <c r="BV36" s="612">
        <v>26937</v>
      </c>
      <c r="BW36" s="613"/>
      <c r="BX36" s="613"/>
      <c r="BY36" s="613"/>
      <c r="BZ36" s="613"/>
      <c r="CA36" s="613"/>
      <c r="CB36" s="688"/>
      <c r="CD36" s="620" t="s">
        <v>333</v>
      </c>
      <c r="CE36" s="621"/>
      <c r="CF36" s="621"/>
      <c r="CG36" s="621"/>
      <c r="CH36" s="621"/>
      <c r="CI36" s="621"/>
      <c r="CJ36" s="621"/>
      <c r="CK36" s="621"/>
      <c r="CL36" s="621"/>
      <c r="CM36" s="621"/>
      <c r="CN36" s="621"/>
      <c r="CO36" s="621"/>
      <c r="CP36" s="621"/>
      <c r="CQ36" s="622"/>
      <c r="CR36" s="623">
        <v>1308036</v>
      </c>
      <c r="CS36" s="624"/>
      <c r="CT36" s="624"/>
      <c r="CU36" s="624"/>
      <c r="CV36" s="624"/>
      <c r="CW36" s="624"/>
      <c r="CX36" s="624"/>
      <c r="CY36" s="625"/>
      <c r="CZ36" s="628">
        <v>7.6</v>
      </c>
      <c r="DA36" s="655"/>
      <c r="DB36" s="655"/>
      <c r="DC36" s="658"/>
      <c r="DD36" s="632">
        <v>836364</v>
      </c>
      <c r="DE36" s="624"/>
      <c r="DF36" s="624"/>
      <c r="DG36" s="624"/>
      <c r="DH36" s="624"/>
      <c r="DI36" s="624"/>
      <c r="DJ36" s="624"/>
      <c r="DK36" s="625"/>
      <c r="DL36" s="632">
        <v>534722</v>
      </c>
      <c r="DM36" s="624"/>
      <c r="DN36" s="624"/>
      <c r="DO36" s="624"/>
      <c r="DP36" s="624"/>
      <c r="DQ36" s="624"/>
      <c r="DR36" s="624"/>
      <c r="DS36" s="624"/>
      <c r="DT36" s="624"/>
      <c r="DU36" s="624"/>
      <c r="DV36" s="625"/>
      <c r="DW36" s="628">
        <v>5.8</v>
      </c>
      <c r="DX36" s="655"/>
      <c r="DY36" s="655"/>
      <c r="DZ36" s="655"/>
      <c r="EA36" s="655"/>
      <c r="EB36" s="655"/>
      <c r="EC36" s="656"/>
    </row>
    <row r="37" spans="2:133" ht="11.25" customHeight="1" x14ac:dyDescent="0.15">
      <c r="B37" s="620" t="s">
        <v>334</v>
      </c>
      <c r="C37" s="621"/>
      <c r="D37" s="621"/>
      <c r="E37" s="621"/>
      <c r="F37" s="621"/>
      <c r="G37" s="621"/>
      <c r="H37" s="621"/>
      <c r="I37" s="621"/>
      <c r="J37" s="621"/>
      <c r="K37" s="621"/>
      <c r="L37" s="621"/>
      <c r="M37" s="621"/>
      <c r="N37" s="621"/>
      <c r="O37" s="621"/>
      <c r="P37" s="621"/>
      <c r="Q37" s="622"/>
      <c r="R37" s="623">
        <v>473239</v>
      </c>
      <c r="S37" s="624"/>
      <c r="T37" s="624"/>
      <c r="U37" s="624"/>
      <c r="V37" s="624"/>
      <c r="W37" s="624"/>
      <c r="X37" s="624"/>
      <c r="Y37" s="625"/>
      <c r="Z37" s="626">
        <v>2.7</v>
      </c>
      <c r="AA37" s="626"/>
      <c r="AB37" s="626"/>
      <c r="AC37" s="626"/>
      <c r="AD37" s="627">
        <v>1069</v>
      </c>
      <c r="AE37" s="627"/>
      <c r="AF37" s="627"/>
      <c r="AG37" s="627"/>
      <c r="AH37" s="627"/>
      <c r="AI37" s="627"/>
      <c r="AJ37" s="627"/>
      <c r="AK37" s="627"/>
      <c r="AL37" s="628">
        <v>0</v>
      </c>
      <c r="AM37" s="629"/>
      <c r="AN37" s="629"/>
      <c r="AO37" s="630"/>
      <c r="AQ37" s="689" t="s">
        <v>335</v>
      </c>
      <c r="AR37" s="690"/>
      <c r="AS37" s="690"/>
      <c r="AT37" s="690"/>
      <c r="AU37" s="690"/>
      <c r="AV37" s="690"/>
      <c r="AW37" s="690"/>
      <c r="AX37" s="690"/>
      <c r="AY37" s="691"/>
      <c r="AZ37" s="623">
        <v>865273</v>
      </c>
      <c r="BA37" s="624"/>
      <c r="BB37" s="624"/>
      <c r="BC37" s="624"/>
      <c r="BD37" s="653"/>
      <c r="BE37" s="653"/>
      <c r="BF37" s="669"/>
      <c r="BG37" s="620" t="s">
        <v>336</v>
      </c>
      <c r="BH37" s="621"/>
      <c r="BI37" s="621"/>
      <c r="BJ37" s="621"/>
      <c r="BK37" s="621"/>
      <c r="BL37" s="621"/>
      <c r="BM37" s="621"/>
      <c r="BN37" s="621"/>
      <c r="BO37" s="621"/>
      <c r="BP37" s="621"/>
      <c r="BQ37" s="621"/>
      <c r="BR37" s="621"/>
      <c r="BS37" s="621"/>
      <c r="BT37" s="621"/>
      <c r="BU37" s="622"/>
      <c r="BV37" s="623">
        <v>-13394</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178347</v>
      </c>
      <c r="CS37" s="653"/>
      <c r="CT37" s="653"/>
      <c r="CU37" s="653"/>
      <c r="CV37" s="653"/>
      <c r="CW37" s="653"/>
      <c r="CX37" s="653"/>
      <c r="CY37" s="654"/>
      <c r="CZ37" s="628">
        <v>1</v>
      </c>
      <c r="DA37" s="655"/>
      <c r="DB37" s="655"/>
      <c r="DC37" s="658"/>
      <c r="DD37" s="632">
        <v>172924</v>
      </c>
      <c r="DE37" s="653"/>
      <c r="DF37" s="653"/>
      <c r="DG37" s="653"/>
      <c r="DH37" s="653"/>
      <c r="DI37" s="653"/>
      <c r="DJ37" s="653"/>
      <c r="DK37" s="654"/>
      <c r="DL37" s="632">
        <v>172924</v>
      </c>
      <c r="DM37" s="653"/>
      <c r="DN37" s="653"/>
      <c r="DO37" s="653"/>
      <c r="DP37" s="653"/>
      <c r="DQ37" s="653"/>
      <c r="DR37" s="653"/>
      <c r="DS37" s="653"/>
      <c r="DT37" s="653"/>
      <c r="DU37" s="653"/>
      <c r="DV37" s="654"/>
      <c r="DW37" s="628">
        <v>1.9</v>
      </c>
      <c r="DX37" s="655"/>
      <c r="DY37" s="655"/>
      <c r="DZ37" s="655"/>
      <c r="EA37" s="655"/>
      <c r="EB37" s="655"/>
      <c r="EC37" s="656"/>
    </row>
    <row r="38" spans="2:133" ht="11.25" customHeight="1" x14ac:dyDescent="0.15">
      <c r="B38" s="620" t="s">
        <v>338</v>
      </c>
      <c r="C38" s="621"/>
      <c r="D38" s="621"/>
      <c r="E38" s="621"/>
      <c r="F38" s="621"/>
      <c r="G38" s="621"/>
      <c r="H38" s="621"/>
      <c r="I38" s="621"/>
      <c r="J38" s="621"/>
      <c r="K38" s="621"/>
      <c r="L38" s="621"/>
      <c r="M38" s="621"/>
      <c r="N38" s="621"/>
      <c r="O38" s="621"/>
      <c r="P38" s="621"/>
      <c r="Q38" s="622"/>
      <c r="R38" s="623">
        <v>1448430</v>
      </c>
      <c r="S38" s="624"/>
      <c r="T38" s="624"/>
      <c r="U38" s="624"/>
      <c r="V38" s="624"/>
      <c r="W38" s="624"/>
      <c r="X38" s="624"/>
      <c r="Y38" s="625"/>
      <c r="Z38" s="626">
        <v>8.1</v>
      </c>
      <c r="AA38" s="626"/>
      <c r="AB38" s="626"/>
      <c r="AC38" s="626"/>
      <c r="AD38" s="627" t="s">
        <v>140</v>
      </c>
      <c r="AE38" s="627"/>
      <c r="AF38" s="627"/>
      <c r="AG38" s="627"/>
      <c r="AH38" s="627"/>
      <c r="AI38" s="627"/>
      <c r="AJ38" s="627"/>
      <c r="AK38" s="627"/>
      <c r="AL38" s="628" t="s">
        <v>237</v>
      </c>
      <c r="AM38" s="629"/>
      <c r="AN38" s="629"/>
      <c r="AO38" s="630"/>
      <c r="AQ38" s="689" t="s">
        <v>339</v>
      </c>
      <c r="AR38" s="690"/>
      <c r="AS38" s="690"/>
      <c r="AT38" s="690"/>
      <c r="AU38" s="690"/>
      <c r="AV38" s="690"/>
      <c r="AW38" s="690"/>
      <c r="AX38" s="690"/>
      <c r="AY38" s="691"/>
      <c r="AZ38" s="623">
        <v>34258</v>
      </c>
      <c r="BA38" s="624"/>
      <c r="BB38" s="624"/>
      <c r="BC38" s="624"/>
      <c r="BD38" s="653"/>
      <c r="BE38" s="653"/>
      <c r="BF38" s="669"/>
      <c r="BG38" s="620" t="s">
        <v>340</v>
      </c>
      <c r="BH38" s="621"/>
      <c r="BI38" s="621"/>
      <c r="BJ38" s="621"/>
      <c r="BK38" s="621"/>
      <c r="BL38" s="621"/>
      <c r="BM38" s="621"/>
      <c r="BN38" s="621"/>
      <c r="BO38" s="621"/>
      <c r="BP38" s="621"/>
      <c r="BQ38" s="621"/>
      <c r="BR38" s="621"/>
      <c r="BS38" s="621"/>
      <c r="BT38" s="621"/>
      <c r="BU38" s="622"/>
      <c r="BV38" s="623">
        <v>3387</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1956947</v>
      </c>
      <c r="CS38" s="624"/>
      <c r="CT38" s="624"/>
      <c r="CU38" s="624"/>
      <c r="CV38" s="624"/>
      <c r="CW38" s="624"/>
      <c r="CX38" s="624"/>
      <c r="CY38" s="625"/>
      <c r="CZ38" s="628">
        <v>11.4</v>
      </c>
      <c r="DA38" s="655"/>
      <c r="DB38" s="655"/>
      <c r="DC38" s="658"/>
      <c r="DD38" s="632">
        <v>1787955</v>
      </c>
      <c r="DE38" s="624"/>
      <c r="DF38" s="624"/>
      <c r="DG38" s="624"/>
      <c r="DH38" s="624"/>
      <c r="DI38" s="624"/>
      <c r="DJ38" s="624"/>
      <c r="DK38" s="625"/>
      <c r="DL38" s="632">
        <v>1655162</v>
      </c>
      <c r="DM38" s="624"/>
      <c r="DN38" s="624"/>
      <c r="DO38" s="624"/>
      <c r="DP38" s="624"/>
      <c r="DQ38" s="624"/>
      <c r="DR38" s="624"/>
      <c r="DS38" s="624"/>
      <c r="DT38" s="624"/>
      <c r="DU38" s="624"/>
      <c r="DV38" s="625"/>
      <c r="DW38" s="628">
        <v>17.8</v>
      </c>
      <c r="DX38" s="655"/>
      <c r="DY38" s="655"/>
      <c r="DZ38" s="655"/>
      <c r="EA38" s="655"/>
      <c r="EB38" s="655"/>
      <c r="EC38" s="656"/>
    </row>
    <row r="39" spans="2:133" ht="11.25" customHeight="1" x14ac:dyDescent="0.15">
      <c r="B39" s="620" t="s">
        <v>342</v>
      </c>
      <c r="C39" s="621"/>
      <c r="D39" s="621"/>
      <c r="E39" s="621"/>
      <c r="F39" s="621"/>
      <c r="G39" s="621"/>
      <c r="H39" s="621"/>
      <c r="I39" s="621"/>
      <c r="J39" s="621"/>
      <c r="K39" s="621"/>
      <c r="L39" s="621"/>
      <c r="M39" s="621"/>
      <c r="N39" s="621"/>
      <c r="O39" s="621"/>
      <c r="P39" s="621"/>
      <c r="Q39" s="622"/>
      <c r="R39" s="623" t="s">
        <v>140</v>
      </c>
      <c r="S39" s="624"/>
      <c r="T39" s="624"/>
      <c r="U39" s="624"/>
      <c r="V39" s="624"/>
      <c r="W39" s="624"/>
      <c r="X39" s="624"/>
      <c r="Y39" s="625"/>
      <c r="Z39" s="626" t="s">
        <v>237</v>
      </c>
      <c r="AA39" s="626"/>
      <c r="AB39" s="626"/>
      <c r="AC39" s="626"/>
      <c r="AD39" s="627" t="s">
        <v>237</v>
      </c>
      <c r="AE39" s="627"/>
      <c r="AF39" s="627"/>
      <c r="AG39" s="627"/>
      <c r="AH39" s="627"/>
      <c r="AI39" s="627"/>
      <c r="AJ39" s="627"/>
      <c r="AK39" s="627"/>
      <c r="AL39" s="628" t="s">
        <v>237</v>
      </c>
      <c r="AM39" s="629"/>
      <c r="AN39" s="629"/>
      <c r="AO39" s="630"/>
      <c r="AQ39" s="689" t="s">
        <v>343</v>
      </c>
      <c r="AR39" s="690"/>
      <c r="AS39" s="690"/>
      <c r="AT39" s="690"/>
      <c r="AU39" s="690"/>
      <c r="AV39" s="690"/>
      <c r="AW39" s="690"/>
      <c r="AX39" s="690"/>
      <c r="AY39" s="691"/>
      <c r="AZ39" s="623" t="s">
        <v>140</v>
      </c>
      <c r="BA39" s="624"/>
      <c r="BB39" s="624"/>
      <c r="BC39" s="624"/>
      <c r="BD39" s="653"/>
      <c r="BE39" s="653"/>
      <c r="BF39" s="669"/>
      <c r="BG39" s="620" t="s">
        <v>344</v>
      </c>
      <c r="BH39" s="621"/>
      <c r="BI39" s="621"/>
      <c r="BJ39" s="621"/>
      <c r="BK39" s="621"/>
      <c r="BL39" s="621"/>
      <c r="BM39" s="621"/>
      <c r="BN39" s="621"/>
      <c r="BO39" s="621"/>
      <c r="BP39" s="621"/>
      <c r="BQ39" s="621"/>
      <c r="BR39" s="621"/>
      <c r="BS39" s="621"/>
      <c r="BT39" s="621"/>
      <c r="BU39" s="622"/>
      <c r="BV39" s="623">
        <v>5151</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1252358</v>
      </c>
      <c r="CS39" s="653"/>
      <c r="CT39" s="653"/>
      <c r="CU39" s="653"/>
      <c r="CV39" s="653"/>
      <c r="CW39" s="653"/>
      <c r="CX39" s="653"/>
      <c r="CY39" s="654"/>
      <c r="CZ39" s="628">
        <v>7.3</v>
      </c>
      <c r="DA39" s="655"/>
      <c r="DB39" s="655"/>
      <c r="DC39" s="658"/>
      <c r="DD39" s="632">
        <v>280529</v>
      </c>
      <c r="DE39" s="653"/>
      <c r="DF39" s="653"/>
      <c r="DG39" s="653"/>
      <c r="DH39" s="653"/>
      <c r="DI39" s="653"/>
      <c r="DJ39" s="653"/>
      <c r="DK39" s="654"/>
      <c r="DL39" s="632" t="s">
        <v>237</v>
      </c>
      <c r="DM39" s="653"/>
      <c r="DN39" s="653"/>
      <c r="DO39" s="653"/>
      <c r="DP39" s="653"/>
      <c r="DQ39" s="653"/>
      <c r="DR39" s="653"/>
      <c r="DS39" s="653"/>
      <c r="DT39" s="653"/>
      <c r="DU39" s="653"/>
      <c r="DV39" s="654"/>
      <c r="DW39" s="628" t="s">
        <v>237</v>
      </c>
      <c r="DX39" s="655"/>
      <c r="DY39" s="655"/>
      <c r="DZ39" s="655"/>
      <c r="EA39" s="655"/>
      <c r="EB39" s="655"/>
      <c r="EC39" s="656"/>
    </row>
    <row r="40" spans="2:133" ht="11.25" customHeight="1" x14ac:dyDescent="0.15">
      <c r="B40" s="620" t="s">
        <v>346</v>
      </c>
      <c r="C40" s="621"/>
      <c r="D40" s="621"/>
      <c r="E40" s="621"/>
      <c r="F40" s="621"/>
      <c r="G40" s="621"/>
      <c r="H40" s="621"/>
      <c r="I40" s="621"/>
      <c r="J40" s="621"/>
      <c r="K40" s="621"/>
      <c r="L40" s="621"/>
      <c r="M40" s="621"/>
      <c r="N40" s="621"/>
      <c r="O40" s="621"/>
      <c r="P40" s="621"/>
      <c r="Q40" s="622"/>
      <c r="R40" s="623">
        <v>108700</v>
      </c>
      <c r="S40" s="624"/>
      <c r="T40" s="624"/>
      <c r="U40" s="624"/>
      <c r="V40" s="624"/>
      <c r="W40" s="624"/>
      <c r="X40" s="624"/>
      <c r="Y40" s="625"/>
      <c r="Z40" s="626">
        <v>0.6</v>
      </c>
      <c r="AA40" s="626"/>
      <c r="AB40" s="626"/>
      <c r="AC40" s="626"/>
      <c r="AD40" s="627" t="s">
        <v>237</v>
      </c>
      <c r="AE40" s="627"/>
      <c r="AF40" s="627"/>
      <c r="AG40" s="627"/>
      <c r="AH40" s="627"/>
      <c r="AI40" s="627"/>
      <c r="AJ40" s="627"/>
      <c r="AK40" s="627"/>
      <c r="AL40" s="628" t="s">
        <v>140</v>
      </c>
      <c r="AM40" s="629"/>
      <c r="AN40" s="629"/>
      <c r="AO40" s="630"/>
      <c r="AQ40" s="689" t="s">
        <v>347</v>
      </c>
      <c r="AR40" s="690"/>
      <c r="AS40" s="690"/>
      <c r="AT40" s="690"/>
      <c r="AU40" s="690"/>
      <c r="AV40" s="690"/>
      <c r="AW40" s="690"/>
      <c r="AX40" s="690"/>
      <c r="AY40" s="691"/>
      <c r="AZ40" s="623" t="s">
        <v>237</v>
      </c>
      <c r="BA40" s="624"/>
      <c r="BB40" s="624"/>
      <c r="BC40" s="624"/>
      <c r="BD40" s="653"/>
      <c r="BE40" s="653"/>
      <c r="BF40" s="669"/>
      <c r="BG40" s="673" t="s">
        <v>348</v>
      </c>
      <c r="BH40" s="674"/>
      <c r="BI40" s="674"/>
      <c r="BJ40" s="674"/>
      <c r="BK40" s="674"/>
      <c r="BL40" s="223"/>
      <c r="BM40" s="621" t="s">
        <v>349</v>
      </c>
      <c r="BN40" s="621"/>
      <c r="BO40" s="621"/>
      <c r="BP40" s="621"/>
      <c r="BQ40" s="621"/>
      <c r="BR40" s="621"/>
      <c r="BS40" s="621"/>
      <c r="BT40" s="621"/>
      <c r="BU40" s="622"/>
      <c r="BV40" s="623">
        <v>92</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140097</v>
      </c>
      <c r="CS40" s="624"/>
      <c r="CT40" s="624"/>
      <c r="CU40" s="624"/>
      <c r="CV40" s="624"/>
      <c r="CW40" s="624"/>
      <c r="CX40" s="624"/>
      <c r="CY40" s="625"/>
      <c r="CZ40" s="628">
        <v>0.8</v>
      </c>
      <c r="DA40" s="655"/>
      <c r="DB40" s="655"/>
      <c r="DC40" s="658"/>
      <c r="DD40" s="632">
        <v>28967</v>
      </c>
      <c r="DE40" s="624"/>
      <c r="DF40" s="624"/>
      <c r="DG40" s="624"/>
      <c r="DH40" s="624"/>
      <c r="DI40" s="624"/>
      <c r="DJ40" s="624"/>
      <c r="DK40" s="625"/>
      <c r="DL40" s="632">
        <v>26273</v>
      </c>
      <c r="DM40" s="624"/>
      <c r="DN40" s="624"/>
      <c r="DO40" s="624"/>
      <c r="DP40" s="624"/>
      <c r="DQ40" s="624"/>
      <c r="DR40" s="624"/>
      <c r="DS40" s="624"/>
      <c r="DT40" s="624"/>
      <c r="DU40" s="624"/>
      <c r="DV40" s="625"/>
      <c r="DW40" s="628">
        <v>0.3</v>
      </c>
      <c r="DX40" s="655"/>
      <c r="DY40" s="655"/>
      <c r="DZ40" s="655"/>
      <c r="EA40" s="655"/>
      <c r="EB40" s="655"/>
      <c r="EC40" s="656"/>
    </row>
    <row r="41" spans="2:133" ht="11.25" customHeight="1" x14ac:dyDescent="0.15">
      <c r="B41" s="644" t="s">
        <v>351</v>
      </c>
      <c r="C41" s="645"/>
      <c r="D41" s="645"/>
      <c r="E41" s="645"/>
      <c r="F41" s="645"/>
      <c r="G41" s="645"/>
      <c r="H41" s="645"/>
      <c r="I41" s="645"/>
      <c r="J41" s="645"/>
      <c r="K41" s="645"/>
      <c r="L41" s="645"/>
      <c r="M41" s="645"/>
      <c r="N41" s="645"/>
      <c r="O41" s="645"/>
      <c r="P41" s="645"/>
      <c r="Q41" s="646"/>
      <c r="R41" s="698">
        <v>17838911</v>
      </c>
      <c r="S41" s="699"/>
      <c r="T41" s="699"/>
      <c r="U41" s="699"/>
      <c r="V41" s="699"/>
      <c r="W41" s="699"/>
      <c r="X41" s="699"/>
      <c r="Y41" s="700"/>
      <c r="Z41" s="701">
        <v>100</v>
      </c>
      <c r="AA41" s="701"/>
      <c r="AB41" s="701"/>
      <c r="AC41" s="701"/>
      <c r="AD41" s="702">
        <v>9183873</v>
      </c>
      <c r="AE41" s="702"/>
      <c r="AF41" s="702"/>
      <c r="AG41" s="702"/>
      <c r="AH41" s="702"/>
      <c r="AI41" s="702"/>
      <c r="AJ41" s="702"/>
      <c r="AK41" s="702"/>
      <c r="AL41" s="703">
        <v>100</v>
      </c>
      <c r="AM41" s="683"/>
      <c r="AN41" s="683"/>
      <c r="AO41" s="704"/>
      <c r="AQ41" s="689" t="s">
        <v>352</v>
      </c>
      <c r="AR41" s="690"/>
      <c r="AS41" s="690"/>
      <c r="AT41" s="690"/>
      <c r="AU41" s="690"/>
      <c r="AV41" s="690"/>
      <c r="AW41" s="690"/>
      <c r="AX41" s="690"/>
      <c r="AY41" s="691"/>
      <c r="AZ41" s="623">
        <v>243624</v>
      </c>
      <c r="BA41" s="624"/>
      <c r="BB41" s="624"/>
      <c r="BC41" s="624"/>
      <c r="BD41" s="653"/>
      <c r="BE41" s="653"/>
      <c r="BF41" s="669"/>
      <c r="BG41" s="673"/>
      <c r="BH41" s="674"/>
      <c r="BI41" s="674"/>
      <c r="BJ41" s="674"/>
      <c r="BK41" s="674"/>
      <c r="BL41" s="223"/>
      <c r="BM41" s="621" t="s">
        <v>353</v>
      </c>
      <c r="BN41" s="621"/>
      <c r="BO41" s="621"/>
      <c r="BP41" s="621"/>
      <c r="BQ41" s="621"/>
      <c r="BR41" s="621"/>
      <c r="BS41" s="621"/>
      <c r="BT41" s="621"/>
      <c r="BU41" s="622"/>
      <c r="BV41" s="623" t="s">
        <v>237</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237</v>
      </c>
      <c r="CS41" s="653"/>
      <c r="CT41" s="653"/>
      <c r="CU41" s="653"/>
      <c r="CV41" s="653"/>
      <c r="CW41" s="653"/>
      <c r="CX41" s="653"/>
      <c r="CY41" s="654"/>
      <c r="CZ41" s="628" t="s">
        <v>237</v>
      </c>
      <c r="DA41" s="655"/>
      <c r="DB41" s="655"/>
      <c r="DC41" s="658"/>
      <c r="DD41" s="632" t="s">
        <v>237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355</v>
      </c>
      <c r="AR42" s="706"/>
      <c r="AS42" s="706"/>
      <c r="AT42" s="706"/>
      <c r="AU42" s="706"/>
      <c r="AV42" s="706"/>
      <c r="AW42" s="706"/>
      <c r="AX42" s="706"/>
      <c r="AY42" s="707"/>
      <c r="AZ42" s="698">
        <v>848050</v>
      </c>
      <c r="BA42" s="699"/>
      <c r="BB42" s="699"/>
      <c r="BC42" s="699"/>
      <c r="BD42" s="682"/>
      <c r="BE42" s="682"/>
      <c r="BF42" s="684"/>
      <c r="BG42" s="675"/>
      <c r="BH42" s="676"/>
      <c r="BI42" s="676"/>
      <c r="BJ42" s="676"/>
      <c r="BK42" s="676"/>
      <c r="BL42" s="224"/>
      <c r="BM42" s="645" t="s">
        <v>356</v>
      </c>
      <c r="BN42" s="645"/>
      <c r="BO42" s="645"/>
      <c r="BP42" s="645"/>
      <c r="BQ42" s="645"/>
      <c r="BR42" s="645"/>
      <c r="BS42" s="645"/>
      <c r="BT42" s="645"/>
      <c r="BU42" s="646"/>
      <c r="BV42" s="698">
        <v>373</v>
      </c>
      <c r="BW42" s="699"/>
      <c r="BX42" s="699"/>
      <c r="BY42" s="699"/>
      <c r="BZ42" s="699"/>
      <c r="CA42" s="699"/>
      <c r="CB42" s="708"/>
      <c r="CD42" s="620" t="s">
        <v>357</v>
      </c>
      <c r="CE42" s="621"/>
      <c r="CF42" s="621"/>
      <c r="CG42" s="621"/>
      <c r="CH42" s="621"/>
      <c r="CI42" s="621"/>
      <c r="CJ42" s="621"/>
      <c r="CK42" s="621"/>
      <c r="CL42" s="621"/>
      <c r="CM42" s="621"/>
      <c r="CN42" s="621"/>
      <c r="CO42" s="621"/>
      <c r="CP42" s="621"/>
      <c r="CQ42" s="622"/>
      <c r="CR42" s="623">
        <v>2261316</v>
      </c>
      <c r="CS42" s="653"/>
      <c r="CT42" s="653"/>
      <c r="CU42" s="653"/>
      <c r="CV42" s="653"/>
      <c r="CW42" s="653"/>
      <c r="CX42" s="653"/>
      <c r="CY42" s="654"/>
      <c r="CZ42" s="628">
        <v>13.2</v>
      </c>
      <c r="DA42" s="655"/>
      <c r="DB42" s="655"/>
      <c r="DC42" s="658"/>
      <c r="DD42" s="632">
        <v>404688</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358</v>
      </c>
      <c r="CD43" s="620" t="s">
        <v>359</v>
      </c>
      <c r="CE43" s="621"/>
      <c r="CF43" s="621"/>
      <c r="CG43" s="621"/>
      <c r="CH43" s="621"/>
      <c r="CI43" s="621"/>
      <c r="CJ43" s="621"/>
      <c r="CK43" s="621"/>
      <c r="CL43" s="621"/>
      <c r="CM43" s="621"/>
      <c r="CN43" s="621"/>
      <c r="CO43" s="621"/>
      <c r="CP43" s="621"/>
      <c r="CQ43" s="622"/>
      <c r="CR43" s="623">
        <v>31201</v>
      </c>
      <c r="CS43" s="653"/>
      <c r="CT43" s="653"/>
      <c r="CU43" s="653"/>
      <c r="CV43" s="653"/>
      <c r="CW43" s="653"/>
      <c r="CX43" s="653"/>
      <c r="CY43" s="654"/>
      <c r="CZ43" s="628">
        <v>0.2</v>
      </c>
      <c r="DA43" s="655"/>
      <c r="DB43" s="655"/>
      <c r="DC43" s="658"/>
      <c r="DD43" s="632">
        <v>31201</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361</v>
      </c>
      <c r="CG44" s="621"/>
      <c r="CH44" s="621"/>
      <c r="CI44" s="621"/>
      <c r="CJ44" s="621"/>
      <c r="CK44" s="621"/>
      <c r="CL44" s="621"/>
      <c r="CM44" s="621"/>
      <c r="CN44" s="621"/>
      <c r="CO44" s="621"/>
      <c r="CP44" s="621"/>
      <c r="CQ44" s="622"/>
      <c r="CR44" s="623">
        <v>2153834</v>
      </c>
      <c r="CS44" s="624"/>
      <c r="CT44" s="624"/>
      <c r="CU44" s="624"/>
      <c r="CV44" s="624"/>
      <c r="CW44" s="624"/>
      <c r="CX44" s="624"/>
      <c r="CY44" s="625"/>
      <c r="CZ44" s="628">
        <v>12.5</v>
      </c>
      <c r="DA44" s="629"/>
      <c r="DB44" s="629"/>
      <c r="DC44" s="635"/>
      <c r="DD44" s="632">
        <v>401575</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363</v>
      </c>
      <c r="CG45" s="621"/>
      <c r="CH45" s="621"/>
      <c r="CI45" s="621"/>
      <c r="CJ45" s="621"/>
      <c r="CK45" s="621"/>
      <c r="CL45" s="621"/>
      <c r="CM45" s="621"/>
      <c r="CN45" s="621"/>
      <c r="CO45" s="621"/>
      <c r="CP45" s="621"/>
      <c r="CQ45" s="622"/>
      <c r="CR45" s="623">
        <v>631549</v>
      </c>
      <c r="CS45" s="653"/>
      <c r="CT45" s="653"/>
      <c r="CU45" s="653"/>
      <c r="CV45" s="653"/>
      <c r="CW45" s="653"/>
      <c r="CX45" s="653"/>
      <c r="CY45" s="654"/>
      <c r="CZ45" s="628">
        <v>3.7</v>
      </c>
      <c r="DA45" s="655"/>
      <c r="DB45" s="655"/>
      <c r="DC45" s="658"/>
      <c r="DD45" s="632">
        <v>14312</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364</v>
      </c>
      <c r="CG46" s="621"/>
      <c r="CH46" s="621"/>
      <c r="CI46" s="621"/>
      <c r="CJ46" s="621"/>
      <c r="CK46" s="621"/>
      <c r="CL46" s="621"/>
      <c r="CM46" s="621"/>
      <c r="CN46" s="621"/>
      <c r="CO46" s="621"/>
      <c r="CP46" s="621"/>
      <c r="CQ46" s="622"/>
      <c r="CR46" s="623">
        <v>1465804</v>
      </c>
      <c r="CS46" s="624"/>
      <c r="CT46" s="624"/>
      <c r="CU46" s="624"/>
      <c r="CV46" s="624"/>
      <c r="CW46" s="624"/>
      <c r="CX46" s="624"/>
      <c r="CY46" s="625"/>
      <c r="CZ46" s="628">
        <v>8.5</v>
      </c>
      <c r="DA46" s="629"/>
      <c r="DB46" s="629"/>
      <c r="DC46" s="635"/>
      <c r="DD46" s="632">
        <v>381388</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365</v>
      </c>
      <c r="CG47" s="621"/>
      <c r="CH47" s="621"/>
      <c r="CI47" s="621"/>
      <c r="CJ47" s="621"/>
      <c r="CK47" s="621"/>
      <c r="CL47" s="621"/>
      <c r="CM47" s="621"/>
      <c r="CN47" s="621"/>
      <c r="CO47" s="621"/>
      <c r="CP47" s="621"/>
      <c r="CQ47" s="622"/>
      <c r="CR47" s="623">
        <v>107482</v>
      </c>
      <c r="CS47" s="653"/>
      <c r="CT47" s="653"/>
      <c r="CU47" s="653"/>
      <c r="CV47" s="653"/>
      <c r="CW47" s="653"/>
      <c r="CX47" s="653"/>
      <c r="CY47" s="654"/>
      <c r="CZ47" s="628">
        <v>0.6</v>
      </c>
      <c r="DA47" s="655"/>
      <c r="DB47" s="655"/>
      <c r="DC47" s="658"/>
      <c r="DD47" s="632">
        <v>3113</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366</v>
      </c>
      <c r="CG48" s="621"/>
      <c r="CH48" s="621"/>
      <c r="CI48" s="621"/>
      <c r="CJ48" s="621"/>
      <c r="CK48" s="621"/>
      <c r="CL48" s="621"/>
      <c r="CM48" s="621"/>
      <c r="CN48" s="621"/>
      <c r="CO48" s="621"/>
      <c r="CP48" s="621"/>
      <c r="CQ48" s="622"/>
      <c r="CR48" s="623" t="s">
        <v>237</v>
      </c>
      <c r="CS48" s="624"/>
      <c r="CT48" s="624"/>
      <c r="CU48" s="624"/>
      <c r="CV48" s="624"/>
      <c r="CW48" s="624"/>
      <c r="CX48" s="624"/>
      <c r="CY48" s="625"/>
      <c r="CZ48" s="628" t="s">
        <v>237</v>
      </c>
      <c r="DA48" s="629"/>
      <c r="DB48" s="629"/>
      <c r="DC48" s="635"/>
      <c r="DD48" s="632" t="s">
        <v>237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367</v>
      </c>
      <c r="CE49" s="645"/>
      <c r="CF49" s="645"/>
      <c r="CG49" s="645"/>
      <c r="CH49" s="645"/>
      <c r="CI49" s="645"/>
      <c r="CJ49" s="645"/>
      <c r="CK49" s="645"/>
      <c r="CL49" s="645"/>
      <c r="CM49" s="645"/>
      <c r="CN49" s="645"/>
      <c r="CO49" s="645"/>
      <c r="CP49" s="645"/>
      <c r="CQ49" s="646"/>
      <c r="CR49" s="698">
        <v>17180260</v>
      </c>
      <c r="CS49" s="682"/>
      <c r="CT49" s="682"/>
      <c r="CU49" s="682"/>
      <c r="CV49" s="682"/>
      <c r="CW49" s="682"/>
      <c r="CX49" s="682"/>
      <c r="CY49" s="711"/>
      <c r="CZ49" s="703">
        <v>100</v>
      </c>
      <c r="DA49" s="712"/>
      <c r="DB49" s="712"/>
      <c r="DC49" s="713"/>
      <c r="DD49" s="714">
        <v>10172873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6hiP107x+EP6i9wXR3D/tnEjhNeWoUpNADfmUuHCjzTzmp55ZKP1YvZJIR1fSsbpvcFbsMN2F/nz0xZ8m5Ivdg==" saltValue="HSO35QgN4VRyJHwJm3NuX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390</v>
      </c>
      <c r="C7" s="750"/>
      <c r="D7" s="750"/>
      <c r="E7" s="750"/>
      <c r="F7" s="750"/>
      <c r="G7" s="750"/>
      <c r="H7" s="750"/>
      <c r="I7" s="750"/>
      <c r="J7" s="750"/>
      <c r="K7" s="750"/>
      <c r="L7" s="750"/>
      <c r="M7" s="750"/>
      <c r="N7" s="750"/>
      <c r="O7" s="750"/>
      <c r="P7" s="751"/>
      <c r="Q7" s="752">
        <v>17856</v>
      </c>
      <c r="R7" s="753"/>
      <c r="S7" s="753"/>
      <c r="T7" s="753"/>
      <c r="U7" s="753"/>
      <c r="V7" s="753">
        <v>17197</v>
      </c>
      <c r="W7" s="753"/>
      <c r="X7" s="753"/>
      <c r="Y7" s="753"/>
      <c r="Z7" s="753"/>
      <c r="AA7" s="753">
        <v>659</v>
      </c>
      <c r="AB7" s="753"/>
      <c r="AC7" s="753"/>
      <c r="AD7" s="753"/>
      <c r="AE7" s="754"/>
      <c r="AF7" s="755">
        <v>558</v>
      </c>
      <c r="AG7" s="756"/>
      <c r="AH7" s="756"/>
      <c r="AI7" s="756"/>
      <c r="AJ7" s="757"/>
      <c r="AK7" s="758">
        <v>1055</v>
      </c>
      <c r="AL7" s="759"/>
      <c r="AM7" s="759"/>
      <c r="AN7" s="759"/>
      <c r="AO7" s="759"/>
      <c r="AP7" s="759">
        <v>13855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583</v>
      </c>
      <c r="BT7" s="747"/>
      <c r="BU7" s="747"/>
      <c r="BV7" s="747"/>
      <c r="BW7" s="747"/>
      <c r="BX7" s="747"/>
      <c r="BY7" s="747"/>
      <c r="BZ7" s="747"/>
      <c r="CA7" s="747"/>
      <c r="CB7" s="747"/>
      <c r="CC7" s="747"/>
      <c r="CD7" s="747"/>
      <c r="CE7" s="747"/>
      <c r="CF7" s="747"/>
      <c r="CG7" s="762"/>
      <c r="CH7" s="743">
        <v>-8</v>
      </c>
      <c r="CI7" s="744"/>
      <c r="CJ7" s="744"/>
      <c r="CK7" s="744"/>
      <c r="CL7" s="745"/>
      <c r="CM7" s="743">
        <v>3</v>
      </c>
      <c r="CN7" s="744"/>
      <c r="CO7" s="744"/>
      <c r="CP7" s="744"/>
      <c r="CQ7" s="745"/>
      <c r="CR7" s="743">
        <v>20</v>
      </c>
      <c r="CS7" s="744"/>
      <c r="CT7" s="744"/>
      <c r="CU7" s="744"/>
      <c r="CV7" s="745"/>
      <c r="CW7" s="743" t="s">
        <v>510</v>
      </c>
      <c r="CX7" s="744"/>
      <c r="CY7" s="744"/>
      <c r="CZ7" s="744"/>
      <c r="DA7" s="745"/>
      <c r="DB7" s="743" t="s">
        <v>510</v>
      </c>
      <c r="DC7" s="744"/>
      <c r="DD7" s="744"/>
      <c r="DE7" s="744"/>
      <c r="DF7" s="745"/>
      <c r="DG7" s="743" t="s">
        <v>510</v>
      </c>
      <c r="DH7" s="744"/>
      <c r="DI7" s="744"/>
      <c r="DJ7" s="744"/>
      <c r="DK7" s="745"/>
      <c r="DL7" s="743" t="s">
        <v>510</v>
      </c>
      <c r="DM7" s="744"/>
      <c r="DN7" s="744"/>
      <c r="DO7" s="744"/>
      <c r="DP7" s="745"/>
      <c r="DQ7" s="743" t="s">
        <v>510</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392</v>
      </c>
      <c r="B23" s="789" t="s">
        <v>393</v>
      </c>
      <c r="C23" s="790"/>
      <c r="D23" s="790"/>
      <c r="E23" s="790"/>
      <c r="F23" s="790"/>
      <c r="G23" s="790"/>
      <c r="H23" s="790"/>
      <c r="I23" s="790"/>
      <c r="J23" s="790"/>
      <c r="K23" s="790"/>
      <c r="L23" s="790"/>
      <c r="M23" s="790"/>
      <c r="N23" s="790"/>
      <c r="O23" s="790"/>
      <c r="P23" s="791"/>
      <c r="Q23" s="792">
        <v>17856</v>
      </c>
      <c r="R23" s="793"/>
      <c r="S23" s="793"/>
      <c r="T23" s="793"/>
      <c r="U23" s="793"/>
      <c r="V23" s="793">
        <v>17197</v>
      </c>
      <c r="W23" s="793"/>
      <c r="X23" s="793"/>
      <c r="Y23" s="793"/>
      <c r="Z23" s="793"/>
      <c r="AA23" s="793">
        <v>659</v>
      </c>
      <c r="AB23" s="793"/>
      <c r="AC23" s="793"/>
      <c r="AD23" s="793"/>
      <c r="AE23" s="794"/>
      <c r="AF23" s="795">
        <v>558</v>
      </c>
      <c r="AG23" s="793"/>
      <c r="AH23" s="793"/>
      <c r="AI23" s="793"/>
      <c r="AJ23" s="796"/>
      <c r="AK23" s="797"/>
      <c r="AL23" s="798"/>
      <c r="AM23" s="798"/>
      <c r="AN23" s="798"/>
      <c r="AO23" s="798"/>
      <c r="AP23" s="793">
        <v>13855</v>
      </c>
      <c r="AQ23" s="793"/>
      <c r="AR23" s="793"/>
      <c r="AS23" s="793"/>
      <c r="AT23" s="793"/>
      <c r="AU23" s="809"/>
      <c r="AV23" s="809"/>
      <c r="AW23" s="809"/>
      <c r="AX23" s="809"/>
      <c r="AY23" s="810"/>
      <c r="AZ23" s="811" t="s">
        <v>140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373</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404</v>
      </c>
      <c r="C28" s="750"/>
      <c r="D28" s="750"/>
      <c r="E28" s="750"/>
      <c r="F28" s="750"/>
      <c r="G28" s="750"/>
      <c r="H28" s="750"/>
      <c r="I28" s="750"/>
      <c r="J28" s="750"/>
      <c r="K28" s="750"/>
      <c r="L28" s="750"/>
      <c r="M28" s="750"/>
      <c r="N28" s="750"/>
      <c r="O28" s="750"/>
      <c r="P28" s="751"/>
      <c r="Q28" s="822">
        <v>2734</v>
      </c>
      <c r="R28" s="823"/>
      <c r="S28" s="823"/>
      <c r="T28" s="823"/>
      <c r="U28" s="823"/>
      <c r="V28" s="823">
        <v>2707</v>
      </c>
      <c r="W28" s="823"/>
      <c r="X28" s="823"/>
      <c r="Y28" s="823"/>
      <c r="Z28" s="823"/>
      <c r="AA28" s="823">
        <v>27</v>
      </c>
      <c r="AB28" s="823"/>
      <c r="AC28" s="823"/>
      <c r="AD28" s="823"/>
      <c r="AE28" s="824"/>
      <c r="AF28" s="825">
        <v>27</v>
      </c>
      <c r="AG28" s="823"/>
      <c r="AH28" s="823"/>
      <c r="AI28" s="823"/>
      <c r="AJ28" s="826"/>
      <c r="AK28" s="827">
        <v>198</v>
      </c>
      <c r="AL28" s="828"/>
      <c r="AM28" s="828"/>
      <c r="AN28" s="828"/>
      <c r="AO28" s="828"/>
      <c r="AP28" s="828"/>
      <c r="AQ28" s="828"/>
      <c r="AR28" s="828"/>
      <c r="AS28" s="828"/>
      <c r="AT28" s="828"/>
      <c r="AU28" s="828"/>
      <c r="AV28" s="828"/>
      <c r="AW28" s="828"/>
      <c r="AX28" s="828"/>
      <c r="AY28" s="828"/>
      <c r="AZ28" s="829"/>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405</v>
      </c>
      <c r="C29" s="781"/>
      <c r="D29" s="781"/>
      <c r="E29" s="781"/>
      <c r="F29" s="781"/>
      <c r="G29" s="781"/>
      <c r="H29" s="781"/>
      <c r="I29" s="781"/>
      <c r="J29" s="781"/>
      <c r="K29" s="781"/>
      <c r="L29" s="781"/>
      <c r="M29" s="781"/>
      <c r="N29" s="781"/>
      <c r="O29" s="781"/>
      <c r="P29" s="782"/>
      <c r="Q29" s="783">
        <v>94</v>
      </c>
      <c r="R29" s="784"/>
      <c r="S29" s="784"/>
      <c r="T29" s="784"/>
      <c r="U29" s="784"/>
      <c r="V29" s="784">
        <v>82</v>
      </c>
      <c r="W29" s="784"/>
      <c r="X29" s="784"/>
      <c r="Y29" s="784"/>
      <c r="Z29" s="784"/>
      <c r="AA29" s="784">
        <v>12</v>
      </c>
      <c r="AB29" s="784"/>
      <c r="AC29" s="784"/>
      <c r="AD29" s="784"/>
      <c r="AE29" s="785"/>
      <c r="AF29" s="786">
        <v>12</v>
      </c>
      <c r="AG29" s="787"/>
      <c r="AH29" s="787"/>
      <c r="AI29" s="787"/>
      <c r="AJ29" s="788"/>
      <c r="AK29" s="834">
        <v>14</v>
      </c>
      <c r="AL29" s="830"/>
      <c r="AM29" s="830"/>
      <c r="AN29" s="830"/>
      <c r="AO29" s="830"/>
      <c r="AP29" s="830">
        <v>45</v>
      </c>
      <c r="AQ29" s="830"/>
      <c r="AR29" s="830"/>
      <c r="AS29" s="830"/>
      <c r="AT29" s="830"/>
      <c r="AU29" s="830"/>
      <c r="AV29" s="830"/>
      <c r="AW29" s="830"/>
      <c r="AX29" s="830"/>
      <c r="AY29" s="830"/>
      <c r="AZ29" s="831"/>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406</v>
      </c>
      <c r="C30" s="781"/>
      <c r="D30" s="781"/>
      <c r="E30" s="781"/>
      <c r="F30" s="781"/>
      <c r="G30" s="781"/>
      <c r="H30" s="781"/>
      <c r="I30" s="781"/>
      <c r="J30" s="781"/>
      <c r="K30" s="781"/>
      <c r="L30" s="781"/>
      <c r="M30" s="781"/>
      <c r="N30" s="781"/>
      <c r="O30" s="781"/>
      <c r="P30" s="782"/>
      <c r="Q30" s="783">
        <v>361</v>
      </c>
      <c r="R30" s="784"/>
      <c r="S30" s="784"/>
      <c r="T30" s="784"/>
      <c r="U30" s="784"/>
      <c r="V30" s="784">
        <v>359</v>
      </c>
      <c r="W30" s="784"/>
      <c r="X30" s="784"/>
      <c r="Y30" s="784"/>
      <c r="Z30" s="784"/>
      <c r="AA30" s="784">
        <v>2</v>
      </c>
      <c r="AB30" s="784"/>
      <c r="AC30" s="784"/>
      <c r="AD30" s="784"/>
      <c r="AE30" s="785"/>
      <c r="AF30" s="786">
        <v>2</v>
      </c>
      <c r="AG30" s="787"/>
      <c r="AH30" s="787"/>
      <c r="AI30" s="787"/>
      <c r="AJ30" s="788"/>
      <c r="AK30" s="834">
        <v>90</v>
      </c>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407</v>
      </c>
      <c r="C31" s="781"/>
      <c r="D31" s="781"/>
      <c r="E31" s="781"/>
      <c r="F31" s="781"/>
      <c r="G31" s="781"/>
      <c r="H31" s="781"/>
      <c r="I31" s="781"/>
      <c r="J31" s="781"/>
      <c r="K31" s="781"/>
      <c r="L31" s="781"/>
      <c r="M31" s="781"/>
      <c r="N31" s="781"/>
      <c r="O31" s="781"/>
      <c r="P31" s="782"/>
      <c r="Q31" s="783">
        <v>582</v>
      </c>
      <c r="R31" s="784"/>
      <c r="S31" s="784"/>
      <c r="T31" s="784"/>
      <c r="U31" s="784"/>
      <c r="V31" s="784">
        <v>581</v>
      </c>
      <c r="W31" s="784"/>
      <c r="X31" s="784"/>
      <c r="Y31" s="784"/>
      <c r="Z31" s="784"/>
      <c r="AA31" s="784">
        <v>1</v>
      </c>
      <c r="AB31" s="784"/>
      <c r="AC31" s="784"/>
      <c r="AD31" s="784"/>
      <c r="AE31" s="785"/>
      <c r="AF31" s="786">
        <v>771</v>
      </c>
      <c r="AG31" s="787"/>
      <c r="AH31" s="787"/>
      <c r="AI31" s="787"/>
      <c r="AJ31" s="788"/>
      <c r="AK31" s="834">
        <v>34</v>
      </c>
      <c r="AL31" s="830"/>
      <c r="AM31" s="830"/>
      <c r="AN31" s="830"/>
      <c r="AO31" s="830"/>
      <c r="AP31" s="830">
        <v>2351</v>
      </c>
      <c r="AQ31" s="830"/>
      <c r="AR31" s="830"/>
      <c r="AS31" s="830"/>
      <c r="AT31" s="830"/>
      <c r="AU31" s="830">
        <v>87</v>
      </c>
      <c r="AV31" s="830"/>
      <c r="AW31" s="830"/>
      <c r="AX31" s="830"/>
      <c r="AY31" s="830"/>
      <c r="AZ31" s="831"/>
      <c r="BA31" s="831"/>
      <c r="BB31" s="831"/>
      <c r="BC31" s="831"/>
      <c r="BD31" s="831"/>
      <c r="BE31" s="832" t="s">
        <v>573</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1300</v>
      </c>
      <c r="R32" s="784"/>
      <c r="S32" s="784"/>
      <c r="T32" s="784"/>
      <c r="U32" s="784"/>
      <c r="V32" s="784">
        <v>1276</v>
      </c>
      <c r="W32" s="784"/>
      <c r="X32" s="784"/>
      <c r="Y32" s="784"/>
      <c r="Z32" s="784"/>
      <c r="AA32" s="784">
        <v>23</v>
      </c>
      <c r="AB32" s="784"/>
      <c r="AC32" s="784"/>
      <c r="AD32" s="784"/>
      <c r="AE32" s="785"/>
      <c r="AF32" s="786">
        <v>13</v>
      </c>
      <c r="AG32" s="787"/>
      <c r="AH32" s="787"/>
      <c r="AI32" s="787"/>
      <c r="AJ32" s="788"/>
      <c r="AK32" s="834">
        <v>628</v>
      </c>
      <c r="AL32" s="830"/>
      <c r="AM32" s="830"/>
      <c r="AN32" s="830"/>
      <c r="AO32" s="830"/>
      <c r="AP32" s="830">
        <v>8774</v>
      </c>
      <c r="AQ32" s="830"/>
      <c r="AR32" s="830"/>
      <c r="AS32" s="830"/>
      <c r="AT32" s="830"/>
      <c r="AU32" s="830">
        <v>8774</v>
      </c>
      <c r="AV32" s="830"/>
      <c r="AW32" s="830"/>
      <c r="AX32" s="830"/>
      <c r="AY32" s="830"/>
      <c r="AZ32" s="831"/>
      <c r="BA32" s="831"/>
      <c r="BB32" s="831"/>
      <c r="BC32" s="831"/>
      <c r="BD32" s="831"/>
      <c r="BE32" s="832" t="s">
        <v>574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409</v>
      </c>
      <c r="C33" s="781"/>
      <c r="D33" s="781"/>
      <c r="E33" s="781"/>
      <c r="F33" s="781"/>
      <c r="G33" s="781"/>
      <c r="H33" s="781"/>
      <c r="I33" s="781"/>
      <c r="J33" s="781"/>
      <c r="K33" s="781"/>
      <c r="L33" s="781"/>
      <c r="M33" s="781"/>
      <c r="N33" s="781"/>
      <c r="O33" s="781"/>
      <c r="P33" s="782"/>
      <c r="Q33" s="783">
        <v>445</v>
      </c>
      <c r="R33" s="784"/>
      <c r="S33" s="784"/>
      <c r="T33" s="784"/>
      <c r="U33" s="784"/>
      <c r="V33" s="784">
        <v>425</v>
      </c>
      <c r="W33" s="784"/>
      <c r="X33" s="784"/>
      <c r="Y33" s="784"/>
      <c r="Z33" s="784"/>
      <c r="AA33" s="784">
        <v>20</v>
      </c>
      <c r="AB33" s="784"/>
      <c r="AC33" s="784"/>
      <c r="AD33" s="784"/>
      <c r="AE33" s="785"/>
      <c r="AF33" s="786">
        <v>9</v>
      </c>
      <c r="AG33" s="787"/>
      <c r="AH33" s="787"/>
      <c r="AI33" s="787"/>
      <c r="AJ33" s="788"/>
      <c r="AK33" s="834">
        <v>238</v>
      </c>
      <c r="AL33" s="830"/>
      <c r="AM33" s="830"/>
      <c r="AN33" s="830"/>
      <c r="AO33" s="830"/>
      <c r="AP33" s="830">
        <v>2414</v>
      </c>
      <c r="AQ33" s="830"/>
      <c r="AR33" s="830"/>
      <c r="AS33" s="830"/>
      <c r="AT33" s="830"/>
      <c r="AU33" s="830">
        <v>2414</v>
      </c>
      <c r="AV33" s="830"/>
      <c r="AW33" s="830"/>
      <c r="AX33" s="830"/>
      <c r="AY33" s="830"/>
      <c r="AZ33" s="831"/>
      <c r="BA33" s="831"/>
      <c r="BB33" s="831"/>
      <c r="BC33" s="831"/>
      <c r="BD33" s="831"/>
      <c r="BE33" s="832" t="s">
        <v>574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392</v>
      </c>
      <c r="B63" s="789" t="s">
        <v>411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834</v>
      </c>
      <c r="AG63" s="844"/>
      <c r="AH63" s="844"/>
      <c r="AI63" s="844"/>
      <c r="AJ63" s="845"/>
      <c r="AK63" s="846"/>
      <c r="AL63" s="841"/>
      <c r="AM63" s="841"/>
      <c r="AN63" s="841"/>
      <c r="AO63" s="841"/>
      <c r="AP63" s="844">
        <v>13584</v>
      </c>
      <c r="AQ63" s="844"/>
      <c r="AR63" s="844"/>
      <c r="AS63" s="844"/>
      <c r="AT63" s="844"/>
      <c r="AU63" s="844">
        <v>11275</v>
      </c>
      <c r="AV63" s="844"/>
      <c r="AW63" s="844"/>
      <c r="AX63" s="844"/>
      <c r="AY63" s="844"/>
      <c r="AZ63" s="848"/>
      <c r="BA63" s="848"/>
      <c r="BB63" s="848"/>
      <c r="BC63" s="848"/>
      <c r="BD63" s="848"/>
      <c r="BE63" s="849"/>
      <c r="BF63" s="849"/>
      <c r="BG63" s="849"/>
      <c r="BH63" s="849"/>
      <c r="BI63" s="850"/>
      <c r="BJ63" s="851" t="s">
        <v>412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396</v>
      </c>
      <c r="R66" s="734"/>
      <c r="S66" s="734"/>
      <c r="T66" s="734"/>
      <c r="U66" s="735"/>
      <c r="V66" s="733" t="s">
        <v>415</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401</v>
      </c>
      <c r="AQ66" s="734"/>
      <c r="AR66" s="734"/>
      <c r="AS66" s="734"/>
      <c r="AT66" s="735"/>
      <c r="AU66" s="733" t="s">
        <v>419</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7170</v>
      </c>
      <c r="R68" s="866"/>
      <c r="S68" s="866"/>
      <c r="T68" s="866"/>
      <c r="U68" s="866"/>
      <c r="V68" s="866">
        <v>7083</v>
      </c>
      <c r="W68" s="866"/>
      <c r="X68" s="866"/>
      <c r="Y68" s="866"/>
      <c r="Z68" s="866"/>
      <c r="AA68" s="866">
        <v>87</v>
      </c>
      <c r="AB68" s="866"/>
      <c r="AC68" s="866"/>
      <c r="AD68" s="866"/>
      <c r="AE68" s="866"/>
      <c r="AF68" s="866">
        <v>87</v>
      </c>
      <c r="AG68" s="866"/>
      <c r="AH68" s="866"/>
      <c r="AI68" s="866"/>
      <c r="AJ68" s="866"/>
      <c r="AK68" s="866">
        <v>2533</v>
      </c>
      <c r="AL68" s="866"/>
      <c r="AM68" s="866"/>
      <c r="AN68" s="866"/>
      <c r="AO68" s="866"/>
      <c r="AP68" s="866" t="s">
        <v>510</v>
      </c>
      <c r="AQ68" s="866"/>
      <c r="AR68" s="866"/>
      <c r="AS68" s="866"/>
      <c r="AT68" s="866"/>
      <c r="AU68" s="866" t="s">
        <v>510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576</v>
      </c>
      <c r="C69" s="874"/>
      <c r="D69" s="874"/>
      <c r="E69" s="874"/>
      <c r="F69" s="874"/>
      <c r="G69" s="874"/>
      <c r="H69" s="874"/>
      <c r="I69" s="874"/>
      <c r="J69" s="874"/>
      <c r="K69" s="874"/>
      <c r="L69" s="874"/>
      <c r="M69" s="874"/>
      <c r="N69" s="874"/>
      <c r="O69" s="874"/>
      <c r="P69" s="875"/>
      <c r="Q69" s="876">
        <v>82</v>
      </c>
      <c r="R69" s="830"/>
      <c r="S69" s="830"/>
      <c r="T69" s="830"/>
      <c r="U69" s="830"/>
      <c r="V69" s="830">
        <v>64</v>
      </c>
      <c r="W69" s="830"/>
      <c r="X69" s="830"/>
      <c r="Y69" s="830"/>
      <c r="Z69" s="830"/>
      <c r="AA69" s="830">
        <v>19</v>
      </c>
      <c r="AB69" s="830"/>
      <c r="AC69" s="830"/>
      <c r="AD69" s="830"/>
      <c r="AE69" s="830"/>
      <c r="AF69" s="830">
        <v>19</v>
      </c>
      <c r="AG69" s="830"/>
      <c r="AH69" s="830"/>
      <c r="AI69" s="830"/>
      <c r="AJ69" s="830"/>
      <c r="AK69" s="830" t="s">
        <v>510</v>
      </c>
      <c r="AL69" s="830"/>
      <c r="AM69" s="830"/>
      <c r="AN69" s="830"/>
      <c r="AO69" s="830"/>
      <c r="AP69" s="830" t="s">
        <v>510</v>
      </c>
      <c r="AQ69" s="830"/>
      <c r="AR69" s="830"/>
      <c r="AS69" s="830"/>
      <c r="AT69" s="830"/>
      <c r="AU69" s="830" t="s">
        <v>510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577</v>
      </c>
      <c r="C70" s="874"/>
      <c r="D70" s="874"/>
      <c r="E70" s="874"/>
      <c r="F70" s="874"/>
      <c r="G70" s="874"/>
      <c r="H70" s="874"/>
      <c r="I70" s="874"/>
      <c r="J70" s="874"/>
      <c r="K70" s="874"/>
      <c r="L70" s="874"/>
      <c r="M70" s="874"/>
      <c r="N70" s="874"/>
      <c r="O70" s="874"/>
      <c r="P70" s="875"/>
      <c r="Q70" s="876">
        <v>146</v>
      </c>
      <c r="R70" s="830"/>
      <c r="S70" s="830"/>
      <c r="T70" s="830"/>
      <c r="U70" s="830"/>
      <c r="V70" s="830">
        <v>135</v>
      </c>
      <c r="W70" s="830"/>
      <c r="X70" s="830"/>
      <c r="Y70" s="830"/>
      <c r="Z70" s="830"/>
      <c r="AA70" s="830">
        <v>11</v>
      </c>
      <c r="AB70" s="830"/>
      <c r="AC70" s="830"/>
      <c r="AD70" s="830"/>
      <c r="AE70" s="830"/>
      <c r="AF70" s="830">
        <v>11</v>
      </c>
      <c r="AG70" s="830"/>
      <c r="AH70" s="830"/>
      <c r="AI70" s="830"/>
      <c r="AJ70" s="830"/>
      <c r="AK70" s="830">
        <v>32</v>
      </c>
      <c r="AL70" s="830"/>
      <c r="AM70" s="830"/>
      <c r="AN70" s="830"/>
      <c r="AO70" s="830"/>
      <c r="AP70" s="830" t="s">
        <v>510</v>
      </c>
      <c r="AQ70" s="830"/>
      <c r="AR70" s="830"/>
      <c r="AS70" s="830"/>
      <c r="AT70" s="830"/>
      <c r="AU70" s="830" t="s">
        <v>510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578</v>
      </c>
      <c r="C71" s="874"/>
      <c r="D71" s="874"/>
      <c r="E71" s="874"/>
      <c r="F71" s="874"/>
      <c r="G71" s="874"/>
      <c r="H71" s="874"/>
      <c r="I71" s="874"/>
      <c r="J71" s="874"/>
      <c r="K71" s="874"/>
      <c r="L71" s="874"/>
      <c r="M71" s="874"/>
      <c r="N71" s="874"/>
      <c r="O71" s="874"/>
      <c r="P71" s="875"/>
      <c r="Q71" s="876">
        <v>542</v>
      </c>
      <c r="R71" s="830"/>
      <c r="S71" s="830"/>
      <c r="T71" s="830"/>
      <c r="U71" s="830"/>
      <c r="V71" s="830">
        <v>507</v>
      </c>
      <c r="W71" s="830"/>
      <c r="X71" s="830"/>
      <c r="Y71" s="830"/>
      <c r="Z71" s="830"/>
      <c r="AA71" s="830">
        <v>35</v>
      </c>
      <c r="AB71" s="830"/>
      <c r="AC71" s="830"/>
      <c r="AD71" s="830"/>
      <c r="AE71" s="830"/>
      <c r="AF71" s="830">
        <v>35</v>
      </c>
      <c r="AG71" s="830"/>
      <c r="AH71" s="830"/>
      <c r="AI71" s="830"/>
      <c r="AJ71" s="830"/>
      <c r="AK71" s="830" t="s">
        <v>510</v>
      </c>
      <c r="AL71" s="830"/>
      <c r="AM71" s="830"/>
      <c r="AN71" s="830"/>
      <c r="AO71" s="830"/>
      <c r="AP71" s="830" t="s">
        <v>510</v>
      </c>
      <c r="AQ71" s="830"/>
      <c r="AR71" s="830"/>
      <c r="AS71" s="830"/>
      <c r="AT71" s="830"/>
      <c r="AU71" s="830" t="s">
        <v>510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579</v>
      </c>
      <c r="C72" s="874"/>
      <c r="D72" s="874"/>
      <c r="E72" s="874"/>
      <c r="F72" s="874"/>
      <c r="G72" s="874"/>
      <c r="H72" s="874"/>
      <c r="I72" s="874"/>
      <c r="J72" s="874"/>
      <c r="K72" s="874"/>
      <c r="L72" s="874"/>
      <c r="M72" s="874"/>
      <c r="N72" s="874"/>
      <c r="O72" s="874"/>
      <c r="P72" s="875"/>
      <c r="Q72" s="876">
        <v>154466</v>
      </c>
      <c r="R72" s="830"/>
      <c r="S72" s="830"/>
      <c r="T72" s="830"/>
      <c r="U72" s="830"/>
      <c r="V72" s="830">
        <v>151330</v>
      </c>
      <c r="W72" s="830"/>
      <c r="X72" s="830"/>
      <c r="Y72" s="830"/>
      <c r="Z72" s="830"/>
      <c r="AA72" s="830">
        <v>3136</v>
      </c>
      <c r="AB72" s="830"/>
      <c r="AC72" s="830"/>
      <c r="AD72" s="830"/>
      <c r="AE72" s="830"/>
      <c r="AF72" s="830">
        <v>3136</v>
      </c>
      <c r="AG72" s="830"/>
      <c r="AH72" s="830"/>
      <c r="AI72" s="830"/>
      <c r="AJ72" s="830"/>
      <c r="AK72" s="830">
        <v>668</v>
      </c>
      <c r="AL72" s="830"/>
      <c r="AM72" s="830"/>
      <c r="AN72" s="830"/>
      <c r="AO72" s="830"/>
      <c r="AP72" s="830" t="s">
        <v>510</v>
      </c>
      <c r="AQ72" s="830"/>
      <c r="AR72" s="830"/>
      <c r="AS72" s="830"/>
      <c r="AT72" s="830"/>
      <c r="AU72" s="830" t="s">
        <v>510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580</v>
      </c>
      <c r="C73" s="874"/>
      <c r="D73" s="874"/>
      <c r="E73" s="874"/>
      <c r="F73" s="874"/>
      <c r="G73" s="874"/>
      <c r="H73" s="874"/>
      <c r="I73" s="874"/>
      <c r="J73" s="874"/>
      <c r="K73" s="874"/>
      <c r="L73" s="874"/>
      <c r="M73" s="874"/>
      <c r="N73" s="874"/>
      <c r="O73" s="874"/>
      <c r="P73" s="875"/>
      <c r="Q73" s="876">
        <v>1382</v>
      </c>
      <c r="R73" s="830"/>
      <c r="S73" s="830"/>
      <c r="T73" s="830"/>
      <c r="U73" s="830"/>
      <c r="V73" s="830">
        <v>1290</v>
      </c>
      <c r="W73" s="830"/>
      <c r="X73" s="830"/>
      <c r="Y73" s="830"/>
      <c r="Z73" s="830"/>
      <c r="AA73" s="830">
        <v>92</v>
      </c>
      <c r="AB73" s="830"/>
      <c r="AC73" s="830"/>
      <c r="AD73" s="830"/>
      <c r="AE73" s="830"/>
      <c r="AF73" s="830">
        <v>84</v>
      </c>
      <c r="AG73" s="830"/>
      <c r="AH73" s="830"/>
      <c r="AI73" s="830"/>
      <c r="AJ73" s="830"/>
      <c r="AK73" s="830">
        <v>175</v>
      </c>
      <c r="AL73" s="830"/>
      <c r="AM73" s="830"/>
      <c r="AN73" s="830"/>
      <c r="AO73" s="830"/>
      <c r="AP73" s="830" t="s">
        <v>510</v>
      </c>
      <c r="AQ73" s="830"/>
      <c r="AR73" s="830"/>
      <c r="AS73" s="830"/>
      <c r="AT73" s="830"/>
      <c r="AU73" s="830" t="s">
        <v>510</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581</v>
      </c>
      <c r="C74" s="874"/>
      <c r="D74" s="874"/>
      <c r="E74" s="874"/>
      <c r="F74" s="874"/>
      <c r="G74" s="874"/>
      <c r="H74" s="874"/>
      <c r="I74" s="874"/>
      <c r="J74" s="874"/>
      <c r="K74" s="874"/>
      <c r="L74" s="874"/>
      <c r="M74" s="874"/>
      <c r="N74" s="874"/>
      <c r="O74" s="874"/>
      <c r="P74" s="875"/>
      <c r="Q74" s="876">
        <v>14182</v>
      </c>
      <c r="R74" s="830"/>
      <c r="S74" s="830"/>
      <c r="T74" s="830"/>
      <c r="U74" s="830"/>
      <c r="V74" s="830">
        <v>13378</v>
      </c>
      <c r="W74" s="830"/>
      <c r="X74" s="830"/>
      <c r="Y74" s="830"/>
      <c r="Z74" s="830"/>
      <c r="AA74" s="830">
        <v>804</v>
      </c>
      <c r="AB74" s="830"/>
      <c r="AC74" s="830"/>
      <c r="AD74" s="830"/>
      <c r="AE74" s="830"/>
      <c r="AF74" s="830">
        <v>804</v>
      </c>
      <c r="AG74" s="830"/>
      <c r="AH74" s="830"/>
      <c r="AI74" s="830"/>
      <c r="AJ74" s="830"/>
      <c r="AK74" s="830">
        <v>165</v>
      </c>
      <c r="AL74" s="830"/>
      <c r="AM74" s="830"/>
      <c r="AN74" s="830"/>
      <c r="AO74" s="830"/>
      <c r="AP74" s="830" t="s">
        <v>510</v>
      </c>
      <c r="AQ74" s="830"/>
      <c r="AR74" s="830"/>
      <c r="AS74" s="830"/>
      <c r="AT74" s="830"/>
      <c r="AU74" s="830" t="s">
        <v>510</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582</v>
      </c>
      <c r="C75" s="874"/>
      <c r="D75" s="874"/>
      <c r="E75" s="874"/>
      <c r="F75" s="874"/>
      <c r="G75" s="874"/>
      <c r="H75" s="874"/>
      <c r="I75" s="874"/>
      <c r="J75" s="874"/>
      <c r="K75" s="874"/>
      <c r="L75" s="874"/>
      <c r="M75" s="874"/>
      <c r="N75" s="874"/>
      <c r="O75" s="874"/>
      <c r="P75" s="875"/>
      <c r="Q75" s="877">
        <v>256</v>
      </c>
      <c r="R75" s="878"/>
      <c r="S75" s="878"/>
      <c r="T75" s="878"/>
      <c r="U75" s="834"/>
      <c r="V75" s="879">
        <v>158</v>
      </c>
      <c r="W75" s="878"/>
      <c r="X75" s="878"/>
      <c r="Y75" s="878"/>
      <c r="Z75" s="834"/>
      <c r="AA75" s="879">
        <v>98</v>
      </c>
      <c r="AB75" s="878"/>
      <c r="AC75" s="878"/>
      <c r="AD75" s="878"/>
      <c r="AE75" s="834"/>
      <c r="AF75" s="879">
        <v>98</v>
      </c>
      <c r="AG75" s="878"/>
      <c r="AH75" s="878"/>
      <c r="AI75" s="878"/>
      <c r="AJ75" s="834"/>
      <c r="AK75" s="879" t="s">
        <v>510</v>
      </c>
      <c r="AL75" s="878"/>
      <c r="AM75" s="878"/>
      <c r="AN75" s="878"/>
      <c r="AO75" s="834"/>
      <c r="AP75" s="879">
        <v>203</v>
      </c>
      <c r="AQ75" s="878"/>
      <c r="AR75" s="878"/>
      <c r="AS75" s="878"/>
      <c r="AT75" s="834"/>
      <c r="AU75" s="879" t="s">
        <v>510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392</v>
      </c>
      <c r="B88" s="789" t="s">
        <v>420</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4274</v>
      </c>
      <c r="AG88" s="844"/>
      <c r="AH88" s="844"/>
      <c r="AI88" s="844"/>
      <c r="AJ88" s="844"/>
      <c r="AK88" s="841"/>
      <c r="AL88" s="841"/>
      <c r="AM88" s="841"/>
      <c r="AN88" s="841"/>
      <c r="AO88" s="841"/>
      <c r="AP88" s="844">
        <v>203</v>
      </c>
      <c r="AQ88" s="844"/>
      <c r="AR88" s="844"/>
      <c r="AS88" s="844"/>
      <c r="AT88" s="844"/>
      <c r="AU88" s="844">
        <v>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421</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20</v>
      </c>
      <c r="CS102" s="852"/>
      <c r="CT102" s="852"/>
      <c r="CU102" s="852"/>
      <c r="CV102" s="891"/>
      <c r="CW102" s="890">
        <v>0</v>
      </c>
      <c r="CX102" s="852"/>
      <c r="CY102" s="852"/>
      <c r="CZ102" s="852"/>
      <c r="DA102" s="891"/>
      <c r="DB102" s="890">
        <v>0</v>
      </c>
      <c r="DC102" s="852"/>
      <c r="DD102" s="852"/>
      <c r="DE102" s="852"/>
      <c r="DF102" s="891"/>
      <c r="DG102" s="890">
        <v>0</v>
      </c>
      <c r="DH102" s="852"/>
      <c r="DI102" s="852"/>
      <c r="DJ102" s="852"/>
      <c r="DK102" s="891"/>
      <c r="DL102" s="890">
        <v>0</v>
      </c>
      <c r="DM102" s="852"/>
      <c r="DN102" s="852"/>
      <c r="DO102" s="852"/>
      <c r="DP102" s="891"/>
      <c r="DQ102" s="890">
        <v>0</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422</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423</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426</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427</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428</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429</v>
      </c>
      <c r="AB109" s="893"/>
      <c r="AC109" s="893"/>
      <c r="AD109" s="893"/>
      <c r="AE109" s="894"/>
      <c r="AF109" s="892" t="s">
        <v>430</v>
      </c>
      <c r="AG109" s="893"/>
      <c r="AH109" s="893"/>
      <c r="AI109" s="893"/>
      <c r="AJ109" s="894"/>
      <c r="AK109" s="892" t="s">
        <v>310</v>
      </c>
      <c r="AL109" s="893"/>
      <c r="AM109" s="893"/>
      <c r="AN109" s="893"/>
      <c r="AO109" s="894"/>
      <c r="AP109" s="892" t="s">
        <v>431</v>
      </c>
      <c r="AQ109" s="893"/>
      <c r="AR109" s="893"/>
      <c r="AS109" s="893"/>
      <c r="AT109" s="895"/>
      <c r="AU109" s="912" t="s">
        <v>428</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429</v>
      </c>
      <c r="BR109" s="893"/>
      <c r="BS109" s="893"/>
      <c r="BT109" s="893"/>
      <c r="BU109" s="894"/>
      <c r="BV109" s="892" t="s">
        <v>430</v>
      </c>
      <c r="BW109" s="893"/>
      <c r="BX109" s="893"/>
      <c r="BY109" s="893"/>
      <c r="BZ109" s="894"/>
      <c r="CA109" s="892" t="s">
        <v>310</v>
      </c>
      <c r="CB109" s="893"/>
      <c r="CC109" s="893"/>
      <c r="CD109" s="893"/>
      <c r="CE109" s="894"/>
      <c r="CF109" s="913" t="s">
        <v>431</v>
      </c>
      <c r="CG109" s="913"/>
      <c r="CH109" s="913"/>
      <c r="CI109" s="913"/>
      <c r="CJ109" s="913"/>
      <c r="CK109" s="892" t="s">
        <v>432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429</v>
      </c>
      <c r="DH109" s="893"/>
      <c r="DI109" s="893"/>
      <c r="DJ109" s="893"/>
      <c r="DK109" s="894"/>
      <c r="DL109" s="892" t="s">
        <v>430</v>
      </c>
      <c r="DM109" s="893"/>
      <c r="DN109" s="893"/>
      <c r="DO109" s="893"/>
      <c r="DP109" s="894"/>
      <c r="DQ109" s="892" t="s">
        <v>310</v>
      </c>
      <c r="DR109" s="893"/>
      <c r="DS109" s="893"/>
      <c r="DT109" s="893"/>
      <c r="DU109" s="894"/>
      <c r="DV109" s="892" t="s">
        <v>431</v>
      </c>
      <c r="DW109" s="893"/>
      <c r="DX109" s="893"/>
      <c r="DY109" s="893"/>
      <c r="DZ109" s="895"/>
    </row>
    <row r="110" spans="1:131" s="230" customFormat="1" ht="26.25" customHeight="1" x14ac:dyDescent="0.15">
      <c r="A110" s="896" t="s">
        <v>433</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1633846</v>
      </c>
      <c r="AB110" s="900"/>
      <c r="AC110" s="900"/>
      <c r="AD110" s="900"/>
      <c r="AE110" s="901"/>
      <c r="AF110" s="902">
        <v>1638126</v>
      </c>
      <c r="AG110" s="900"/>
      <c r="AH110" s="900"/>
      <c r="AI110" s="900"/>
      <c r="AJ110" s="901"/>
      <c r="AK110" s="902">
        <v>1707117</v>
      </c>
      <c r="AL110" s="900"/>
      <c r="AM110" s="900"/>
      <c r="AN110" s="900"/>
      <c r="AO110" s="901"/>
      <c r="AP110" s="903">
        <v>23.1</v>
      </c>
      <c r="AQ110" s="904"/>
      <c r="AR110" s="904"/>
      <c r="AS110" s="904"/>
      <c r="AT110" s="905"/>
      <c r="AU110" s="906" t="s">
        <v>75</v>
      </c>
      <c r="AV110" s="907"/>
      <c r="AW110" s="907"/>
      <c r="AX110" s="907"/>
      <c r="AY110" s="907"/>
      <c r="AZ110" s="929" t="s">
        <v>434</v>
      </c>
      <c r="BA110" s="897"/>
      <c r="BB110" s="897"/>
      <c r="BC110" s="897"/>
      <c r="BD110" s="897"/>
      <c r="BE110" s="897"/>
      <c r="BF110" s="897"/>
      <c r="BG110" s="897"/>
      <c r="BH110" s="897"/>
      <c r="BI110" s="897"/>
      <c r="BJ110" s="897"/>
      <c r="BK110" s="897"/>
      <c r="BL110" s="897"/>
      <c r="BM110" s="897"/>
      <c r="BN110" s="897"/>
      <c r="BO110" s="897"/>
      <c r="BP110" s="898"/>
      <c r="BQ110" s="930">
        <v>14383678</v>
      </c>
      <c r="BR110" s="931"/>
      <c r="BS110" s="931"/>
      <c r="BT110" s="931"/>
      <c r="BU110" s="931"/>
      <c r="BV110" s="931">
        <v>14069252</v>
      </c>
      <c r="BW110" s="931"/>
      <c r="BX110" s="931"/>
      <c r="BY110" s="931"/>
      <c r="BZ110" s="931"/>
      <c r="CA110" s="931">
        <v>13855487</v>
      </c>
      <c r="CB110" s="931"/>
      <c r="CC110" s="931"/>
      <c r="CD110" s="931"/>
      <c r="CE110" s="931"/>
      <c r="CF110" s="944">
        <v>187.8</v>
      </c>
      <c r="CG110" s="945"/>
      <c r="CH110" s="945"/>
      <c r="CI110" s="945"/>
      <c r="CJ110" s="945"/>
      <c r="CK110" s="946" t="s">
        <v>435</v>
      </c>
      <c r="CL110" s="947"/>
      <c r="CM110" s="929" t="s">
        <v>436</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412</v>
      </c>
      <c r="DH110" s="931"/>
      <c r="DI110" s="931"/>
      <c r="DJ110" s="931"/>
      <c r="DK110" s="931"/>
      <c r="DL110" s="931" t="s">
        <v>437</v>
      </c>
      <c r="DM110" s="931"/>
      <c r="DN110" s="931"/>
      <c r="DO110" s="931"/>
      <c r="DP110" s="931"/>
      <c r="DQ110" s="931" t="s">
        <v>437</v>
      </c>
      <c r="DR110" s="931"/>
      <c r="DS110" s="931"/>
      <c r="DT110" s="931"/>
      <c r="DU110" s="931"/>
      <c r="DV110" s="932" t="s">
        <v>437</v>
      </c>
      <c r="DW110" s="932"/>
      <c r="DX110" s="932"/>
      <c r="DY110" s="932"/>
      <c r="DZ110" s="933"/>
    </row>
    <row r="111" spans="1:131" s="230" customFormat="1" ht="26.25" customHeight="1" x14ac:dyDescent="0.15">
      <c r="A111" s="934" t="s">
        <v>438</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437</v>
      </c>
      <c r="AG111" s="938"/>
      <c r="AH111" s="938"/>
      <c r="AI111" s="938"/>
      <c r="AJ111" s="939"/>
      <c r="AK111" s="940" t="s">
        <v>437</v>
      </c>
      <c r="AL111" s="938"/>
      <c r="AM111" s="938"/>
      <c r="AN111" s="938"/>
      <c r="AO111" s="939"/>
      <c r="AP111" s="941" t="s">
        <v>437</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t="s">
        <v>140</v>
      </c>
      <c r="BR111" s="926"/>
      <c r="BS111" s="926"/>
      <c r="BT111" s="926"/>
      <c r="BU111" s="926"/>
      <c r="BV111" s="926" t="s">
        <v>140</v>
      </c>
      <c r="BW111" s="926"/>
      <c r="BX111" s="926"/>
      <c r="BY111" s="926"/>
      <c r="BZ111" s="926"/>
      <c r="CA111" s="926" t="s">
        <v>412</v>
      </c>
      <c r="CB111" s="926"/>
      <c r="CC111" s="926"/>
      <c r="CD111" s="926"/>
      <c r="CE111" s="926"/>
      <c r="CF111" s="920" t="s">
        <v>437</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140</v>
      </c>
      <c r="DM111" s="926"/>
      <c r="DN111" s="926"/>
      <c r="DO111" s="926"/>
      <c r="DP111" s="926"/>
      <c r="DQ111" s="926" t="s">
        <v>140</v>
      </c>
      <c r="DR111" s="926"/>
      <c r="DS111" s="926"/>
      <c r="DT111" s="926"/>
      <c r="DU111" s="926"/>
      <c r="DV111" s="927" t="s">
        <v>140</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140</v>
      </c>
      <c r="AG112" s="959"/>
      <c r="AH112" s="959"/>
      <c r="AI112" s="959"/>
      <c r="AJ112" s="960"/>
      <c r="AK112" s="961" t="s">
        <v>412</v>
      </c>
      <c r="AL112" s="959"/>
      <c r="AM112" s="959"/>
      <c r="AN112" s="959"/>
      <c r="AO112" s="960"/>
      <c r="AP112" s="962" t="s">
        <v>412</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12643325</v>
      </c>
      <c r="BR112" s="926"/>
      <c r="BS112" s="926"/>
      <c r="BT112" s="926"/>
      <c r="BU112" s="926"/>
      <c r="BV112" s="926">
        <v>11655906</v>
      </c>
      <c r="BW112" s="926"/>
      <c r="BX112" s="926"/>
      <c r="BY112" s="926"/>
      <c r="BZ112" s="926"/>
      <c r="CA112" s="926">
        <v>11283340</v>
      </c>
      <c r="CB112" s="926"/>
      <c r="CC112" s="926"/>
      <c r="CD112" s="926"/>
      <c r="CE112" s="926"/>
      <c r="CF112" s="920">
        <v>152.9</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412</v>
      </c>
      <c r="DH112" s="926"/>
      <c r="DI112" s="926"/>
      <c r="DJ112" s="926"/>
      <c r="DK112" s="926"/>
      <c r="DL112" s="926" t="s">
        <v>439</v>
      </c>
      <c r="DM112" s="926"/>
      <c r="DN112" s="926"/>
      <c r="DO112" s="926"/>
      <c r="DP112" s="926"/>
      <c r="DQ112" s="926" t="s">
        <v>412</v>
      </c>
      <c r="DR112" s="926"/>
      <c r="DS112" s="926"/>
      <c r="DT112" s="926"/>
      <c r="DU112" s="926"/>
      <c r="DV112" s="927" t="s">
        <v>140</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794247</v>
      </c>
      <c r="AB113" s="938"/>
      <c r="AC113" s="938"/>
      <c r="AD113" s="938"/>
      <c r="AE113" s="939"/>
      <c r="AF113" s="940">
        <v>796643</v>
      </c>
      <c r="AG113" s="938"/>
      <c r="AH113" s="938"/>
      <c r="AI113" s="938"/>
      <c r="AJ113" s="939"/>
      <c r="AK113" s="940">
        <v>793279</v>
      </c>
      <c r="AL113" s="938"/>
      <c r="AM113" s="938"/>
      <c r="AN113" s="938"/>
      <c r="AO113" s="939"/>
      <c r="AP113" s="941">
        <v>10.8</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5578</v>
      </c>
      <c r="BR113" s="926"/>
      <c r="BS113" s="926"/>
      <c r="BT113" s="926"/>
      <c r="BU113" s="926"/>
      <c r="BV113" s="926" t="s">
        <v>412</v>
      </c>
      <c r="BW113" s="926"/>
      <c r="BX113" s="926"/>
      <c r="BY113" s="926"/>
      <c r="BZ113" s="926"/>
      <c r="CA113" s="926" t="s">
        <v>439</v>
      </c>
      <c r="CB113" s="926"/>
      <c r="CC113" s="926"/>
      <c r="CD113" s="926"/>
      <c r="CE113" s="926"/>
      <c r="CF113" s="920" t="s">
        <v>412</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140</v>
      </c>
      <c r="DH113" s="959"/>
      <c r="DI113" s="959"/>
      <c r="DJ113" s="959"/>
      <c r="DK113" s="960"/>
      <c r="DL113" s="961" t="s">
        <v>140</v>
      </c>
      <c r="DM113" s="959"/>
      <c r="DN113" s="959"/>
      <c r="DO113" s="959"/>
      <c r="DP113" s="960"/>
      <c r="DQ113" s="961" t="s">
        <v>412</v>
      </c>
      <c r="DR113" s="959"/>
      <c r="DS113" s="959"/>
      <c r="DT113" s="959"/>
      <c r="DU113" s="960"/>
      <c r="DV113" s="962" t="s">
        <v>412</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7769</v>
      </c>
      <c r="AB114" s="959"/>
      <c r="AC114" s="959"/>
      <c r="AD114" s="959"/>
      <c r="AE114" s="960"/>
      <c r="AF114" s="961">
        <v>5628</v>
      </c>
      <c r="AG114" s="959"/>
      <c r="AH114" s="959"/>
      <c r="AI114" s="959"/>
      <c r="AJ114" s="960"/>
      <c r="AK114" s="961" t="s">
        <v>412</v>
      </c>
      <c r="AL114" s="959"/>
      <c r="AM114" s="959"/>
      <c r="AN114" s="959"/>
      <c r="AO114" s="960"/>
      <c r="AP114" s="962" t="s">
        <v>412</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1710615</v>
      </c>
      <c r="BR114" s="926"/>
      <c r="BS114" s="926"/>
      <c r="BT114" s="926"/>
      <c r="BU114" s="926"/>
      <c r="BV114" s="926">
        <v>1739698</v>
      </c>
      <c r="BW114" s="926"/>
      <c r="BX114" s="926"/>
      <c r="BY114" s="926"/>
      <c r="BZ114" s="926"/>
      <c r="CA114" s="926">
        <v>1790073</v>
      </c>
      <c r="CB114" s="926"/>
      <c r="CC114" s="926"/>
      <c r="CD114" s="926"/>
      <c r="CE114" s="926"/>
      <c r="CF114" s="920">
        <v>24.3</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140</v>
      </c>
      <c r="DH114" s="959"/>
      <c r="DI114" s="959"/>
      <c r="DJ114" s="959"/>
      <c r="DK114" s="960"/>
      <c r="DL114" s="961" t="s">
        <v>412</v>
      </c>
      <c r="DM114" s="959"/>
      <c r="DN114" s="959"/>
      <c r="DO114" s="959"/>
      <c r="DP114" s="960"/>
      <c r="DQ114" s="961" t="s">
        <v>439</v>
      </c>
      <c r="DR114" s="959"/>
      <c r="DS114" s="959"/>
      <c r="DT114" s="959"/>
      <c r="DU114" s="960"/>
      <c r="DV114" s="962" t="s">
        <v>439</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412</v>
      </c>
      <c r="AB115" s="938"/>
      <c r="AC115" s="938"/>
      <c r="AD115" s="938"/>
      <c r="AE115" s="939"/>
      <c r="AF115" s="940" t="s">
        <v>412</v>
      </c>
      <c r="AG115" s="938"/>
      <c r="AH115" s="938"/>
      <c r="AI115" s="938"/>
      <c r="AJ115" s="939"/>
      <c r="AK115" s="940" t="s">
        <v>412</v>
      </c>
      <c r="AL115" s="938"/>
      <c r="AM115" s="938"/>
      <c r="AN115" s="938"/>
      <c r="AO115" s="939"/>
      <c r="AP115" s="941" t="s">
        <v>412</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412</v>
      </c>
      <c r="BR115" s="926"/>
      <c r="BS115" s="926"/>
      <c r="BT115" s="926"/>
      <c r="BU115" s="926"/>
      <c r="BV115" s="926" t="s">
        <v>439</v>
      </c>
      <c r="BW115" s="926"/>
      <c r="BX115" s="926"/>
      <c r="BY115" s="926"/>
      <c r="BZ115" s="926"/>
      <c r="CA115" s="926" t="s">
        <v>412</v>
      </c>
      <c r="CB115" s="926"/>
      <c r="CC115" s="926"/>
      <c r="CD115" s="926"/>
      <c r="CE115" s="926"/>
      <c r="CF115" s="920" t="s">
        <v>412</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140</v>
      </c>
      <c r="DH115" s="959"/>
      <c r="DI115" s="959"/>
      <c r="DJ115" s="959"/>
      <c r="DK115" s="960"/>
      <c r="DL115" s="961" t="s">
        <v>412</v>
      </c>
      <c r="DM115" s="959"/>
      <c r="DN115" s="959"/>
      <c r="DO115" s="959"/>
      <c r="DP115" s="960"/>
      <c r="DQ115" s="961" t="s">
        <v>412</v>
      </c>
      <c r="DR115" s="959"/>
      <c r="DS115" s="959"/>
      <c r="DT115" s="959"/>
      <c r="DU115" s="960"/>
      <c r="DV115" s="962" t="s">
        <v>412</v>
      </c>
      <c r="DW115" s="963"/>
      <c r="DX115" s="963"/>
      <c r="DY115" s="963"/>
      <c r="DZ115" s="964"/>
    </row>
    <row r="116" spans="1:130" s="230" customFormat="1" ht="26.25" customHeight="1" x14ac:dyDescent="0.15">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412</v>
      </c>
      <c r="AB116" s="959"/>
      <c r="AC116" s="959"/>
      <c r="AD116" s="959"/>
      <c r="AE116" s="960"/>
      <c r="AF116" s="961" t="s">
        <v>412</v>
      </c>
      <c r="AG116" s="959"/>
      <c r="AH116" s="959"/>
      <c r="AI116" s="959"/>
      <c r="AJ116" s="960"/>
      <c r="AK116" s="961" t="s">
        <v>412</v>
      </c>
      <c r="AL116" s="959"/>
      <c r="AM116" s="959"/>
      <c r="AN116" s="959"/>
      <c r="AO116" s="960"/>
      <c r="AP116" s="962" t="s">
        <v>412</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412</v>
      </c>
      <c r="BR116" s="926"/>
      <c r="BS116" s="926"/>
      <c r="BT116" s="926"/>
      <c r="BU116" s="926"/>
      <c r="BV116" s="926" t="s">
        <v>439</v>
      </c>
      <c r="BW116" s="926"/>
      <c r="BX116" s="926"/>
      <c r="BY116" s="926"/>
      <c r="BZ116" s="926"/>
      <c r="CA116" s="926" t="s">
        <v>412</v>
      </c>
      <c r="CB116" s="926"/>
      <c r="CC116" s="926"/>
      <c r="CD116" s="926"/>
      <c r="CE116" s="926"/>
      <c r="CF116" s="920" t="s">
        <v>412</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140</v>
      </c>
      <c r="DH116" s="959"/>
      <c r="DI116" s="959"/>
      <c r="DJ116" s="959"/>
      <c r="DK116" s="960"/>
      <c r="DL116" s="961" t="s">
        <v>412</v>
      </c>
      <c r="DM116" s="959"/>
      <c r="DN116" s="959"/>
      <c r="DO116" s="959"/>
      <c r="DP116" s="960"/>
      <c r="DQ116" s="961" t="s">
        <v>412</v>
      </c>
      <c r="DR116" s="959"/>
      <c r="DS116" s="959"/>
      <c r="DT116" s="959"/>
      <c r="DU116" s="960"/>
      <c r="DV116" s="962" t="s">
        <v>140</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2435862</v>
      </c>
      <c r="AB117" s="979"/>
      <c r="AC117" s="979"/>
      <c r="AD117" s="979"/>
      <c r="AE117" s="980"/>
      <c r="AF117" s="981">
        <v>2440397</v>
      </c>
      <c r="AG117" s="979"/>
      <c r="AH117" s="979"/>
      <c r="AI117" s="979"/>
      <c r="AJ117" s="980"/>
      <c r="AK117" s="981">
        <v>2500396</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140</v>
      </c>
      <c r="BR117" s="926"/>
      <c r="BS117" s="926"/>
      <c r="BT117" s="926"/>
      <c r="BU117" s="926"/>
      <c r="BV117" s="926" t="s">
        <v>140</v>
      </c>
      <c r="BW117" s="926"/>
      <c r="BX117" s="926"/>
      <c r="BY117" s="926"/>
      <c r="BZ117" s="926"/>
      <c r="CA117" s="926" t="s">
        <v>412</v>
      </c>
      <c r="CB117" s="926"/>
      <c r="CC117" s="926"/>
      <c r="CD117" s="926"/>
      <c r="CE117" s="926"/>
      <c r="CF117" s="920" t="s">
        <v>140</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140</v>
      </c>
      <c r="DH117" s="959"/>
      <c r="DI117" s="959"/>
      <c r="DJ117" s="959"/>
      <c r="DK117" s="960"/>
      <c r="DL117" s="961" t="s">
        <v>412</v>
      </c>
      <c r="DM117" s="959"/>
      <c r="DN117" s="959"/>
      <c r="DO117" s="959"/>
      <c r="DP117" s="960"/>
      <c r="DQ117" s="961" t="s">
        <v>140</v>
      </c>
      <c r="DR117" s="959"/>
      <c r="DS117" s="959"/>
      <c r="DT117" s="959"/>
      <c r="DU117" s="960"/>
      <c r="DV117" s="962" t="s">
        <v>140</v>
      </c>
      <c r="DW117" s="963"/>
      <c r="DX117" s="963"/>
      <c r="DY117" s="963"/>
      <c r="DZ117" s="964"/>
    </row>
    <row r="118" spans="1:130" s="230" customFormat="1" ht="26.25" customHeight="1" x14ac:dyDescent="0.15">
      <c r="A118" s="912" t="s">
        <v>432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429</v>
      </c>
      <c r="AB118" s="893"/>
      <c r="AC118" s="893"/>
      <c r="AD118" s="893"/>
      <c r="AE118" s="894"/>
      <c r="AF118" s="892" t="s">
        <v>430</v>
      </c>
      <c r="AG118" s="893"/>
      <c r="AH118" s="893"/>
      <c r="AI118" s="893"/>
      <c r="AJ118" s="894"/>
      <c r="AK118" s="892" t="s">
        <v>310</v>
      </c>
      <c r="AL118" s="893"/>
      <c r="AM118" s="893"/>
      <c r="AN118" s="893"/>
      <c r="AO118" s="894"/>
      <c r="AP118" s="970" t="s">
        <v>431</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412</v>
      </c>
      <c r="BR118" s="1000"/>
      <c r="BS118" s="1000"/>
      <c r="BT118" s="1000"/>
      <c r="BU118" s="1000"/>
      <c r="BV118" s="1000" t="s">
        <v>412</v>
      </c>
      <c r="BW118" s="1000"/>
      <c r="BX118" s="1000"/>
      <c r="BY118" s="1000"/>
      <c r="BZ118" s="1000"/>
      <c r="CA118" s="1000" t="s">
        <v>140</v>
      </c>
      <c r="CB118" s="1000"/>
      <c r="CC118" s="1000"/>
      <c r="CD118" s="1000"/>
      <c r="CE118" s="1000"/>
      <c r="CF118" s="920" t="s">
        <v>140</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412</v>
      </c>
      <c r="DH118" s="959"/>
      <c r="DI118" s="959"/>
      <c r="DJ118" s="959"/>
      <c r="DK118" s="960"/>
      <c r="DL118" s="961" t="s">
        <v>140</v>
      </c>
      <c r="DM118" s="959"/>
      <c r="DN118" s="959"/>
      <c r="DO118" s="959"/>
      <c r="DP118" s="960"/>
      <c r="DQ118" s="961" t="s">
        <v>140</v>
      </c>
      <c r="DR118" s="959"/>
      <c r="DS118" s="959"/>
      <c r="DT118" s="959"/>
      <c r="DU118" s="960"/>
      <c r="DV118" s="962" t="s">
        <v>412</v>
      </c>
      <c r="DW118" s="963"/>
      <c r="DX118" s="963"/>
      <c r="DY118" s="963"/>
      <c r="DZ118" s="964"/>
    </row>
    <row r="119" spans="1:130" s="230" customFormat="1" ht="26.25" customHeight="1" x14ac:dyDescent="0.15">
      <c r="A119" s="1057" t="s">
        <v>435</v>
      </c>
      <c r="B119" s="947"/>
      <c r="C119" s="929" t="s">
        <v>436</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140</v>
      </c>
      <c r="AB119" s="900"/>
      <c r="AC119" s="900"/>
      <c r="AD119" s="900"/>
      <c r="AE119" s="901"/>
      <c r="AF119" s="902" t="s">
        <v>412</v>
      </c>
      <c r="AG119" s="900"/>
      <c r="AH119" s="900"/>
      <c r="AI119" s="900"/>
      <c r="AJ119" s="901"/>
      <c r="AK119" s="902" t="s">
        <v>412</v>
      </c>
      <c r="AL119" s="900"/>
      <c r="AM119" s="900"/>
      <c r="AN119" s="900"/>
      <c r="AO119" s="901"/>
      <c r="AP119" s="903" t="s">
        <v>140</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463</v>
      </c>
      <c r="BP119" s="1005"/>
      <c r="BQ119" s="999">
        <v>28743196</v>
      </c>
      <c r="BR119" s="1000"/>
      <c r="BS119" s="1000"/>
      <c r="BT119" s="1000"/>
      <c r="BU119" s="1000"/>
      <c r="BV119" s="1000">
        <v>27464856</v>
      </c>
      <c r="BW119" s="1000"/>
      <c r="BX119" s="1000"/>
      <c r="BY119" s="1000"/>
      <c r="BZ119" s="1000"/>
      <c r="CA119" s="1000">
        <v>26928900</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140</v>
      </c>
      <c r="DH119" s="986"/>
      <c r="DI119" s="986"/>
      <c r="DJ119" s="986"/>
      <c r="DK119" s="987"/>
      <c r="DL119" s="985" t="s">
        <v>412</v>
      </c>
      <c r="DM119" s="986"/>
      <c r="DN119" s="986"/>
      <c r="DO119" s="986"/>
      <c r="DP119" s="987"/>
      <c r="DQ119" s="985" t="s">
        <v>412</v>
      </c>
      <c r="DR119" s="986"/>
      <c r="DS119" s="986"/>
      <c r="DT119" s="986"/>
      <c r="DU119" s="987"/>
      <c r="DV119" s="988" t="s">
        <v>412</v>
      </c>
      <c r="DW119" s="989"/>
      <c r="DX119" s="989"/>
      <c r="DY119" s="989"/>
      <c r="DZ119" s="990"/>
    </row>
    <row r="120" spans="1:130" s="230" customFormat="1" ht="26.25" customHeight="1" x14ac:dyDescent="0.15">
      <c r="A120" s="1058"/>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140</v>
      </c>
      <c r="AB120" s="959"/>
      <c r="AC120" s="959"/>
      <c r="AD120" s="959"/>
      <c r="AE120" s="960"/>
      <c r="AF120" s="961" t="s">
        <v>140</v>
      </c>
      <c r="AG120" s="959"/>
      <c r="AH120" s="959"/>
      <c r="AI120" s="959"/>
      <c r="AJ120" s="960"/>
      <c r="AK120" s="961" t="s">
        <v>140</v>
      </c>
      <c r="AL120" s="959"/>
      <c r="AM120" s="959"/>
      <c r="AN120" s="959"/>
      <c r="AO120" s="960"/>
      <c r="AP120" s="962" t="s">
        <v>140</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4472213</v>
      </c>
      <c r="BR120" s="931"/>
      <c r="BS120" s="931"/>
      <c r="BT120" s="931"/>
      <c r="BU120" s="931"/>
      <c r="BV120" s="931">
        <v>5054592</v>
      </c>
      <c r="BW120" s="931"/>
      <c r="BX120" s="931"/>
      <c r="BY120" s="931"/>
      <c r="BZ120" s="931"/>
      <c r="CA120" s="931">
        <v>5257529</v>
      </c>
      <c r="CB120" s="931"/>
      <c r="CC120" s="931"/>
      <c r="CD120" s="931"/>
      <c r="CE120" s="931"/>
      <c r="CF120" s="944">
        <v>71.2</v>
      </c>
      <c r="CG120" s="945"/>
      <c r="CH120" s="945"/>
      <c r="CI120" s="945"/>
      <c r="CJ120" s="945"/>
      <c r="CK120" s="1006" t="s">
        <v>467</v>
      </c>
      <c r="CL120" s="1007"/>
      <c r="CM120" s="1007"/>
      <c r="CN120" s="1007"/>
      <c r="CO120" s="1008"/>
      <c r="CP120" s="1014" t="s">
        <v>468</v>
      </c>
      <c r="CQ120" s="1015"/>
      <c r="CR120" s="1015"/>
      <c r="CS120" s="1015"/>
      <c r="CT120" s="1015"/>
      <c r="CU120" s="1015"/>
      <c r="CV120" s="1015"/>
      <c r="CW120" s="1015"/>
      <c r="CX120" s="1015"/>
      <c r="CY120" s="1015"/>
      <c r="CZ120" s="1015"/>
      <c r="DA120" s="1015"/>
      <c r="DB120" s="1015"/>
      <c r="DC120" s="1015"/>
      <c r="DD120" s="1015"/>
      <c r="DE120" s="1015"/>
      <c r="DF120" s="1016"/>
      <c r="DG120" s="930">
        <v>9351595</v>
      </c>
      <c r="DH120" s="931"/>
      <c r="DI120" s="931"/>
      <c r="DJ120" s="931"/>
      <c r="DK120" s="931"/>
      <c r="DL120" s="931">
        <v>8964279</v>
      </c>
      <c r="DM120" s="931"/>
      <c r="DN120" s="931"/>
      <c r="DO120" s="931"/>
      <c r="DP120" s="931"/>
      <c r="DQ120" s="931">
        <v>8773890</v>
      </c>
      <c r="DR120" s="931"/>
      <c r="DS120" s="931"/>
      <c r="DT120" s="931"/>
      <c r="DU120" s="931"/>
      <c r="DV120" s="932">
        <v>118.9</v>
      </c>
      <c r="DW120" s="932"/>
      <c r="DX120" s="932"/>
      <c r="DY120" s="932"/>
      <c r="DZ120" s="933"/>
    </row>
    <row r="121" spans="1:130" s="230" customFormat="1" ht="26.25" customHeight="1" x14ac:dyDescent="0.15">
      <c r="A121" s="1058"/>
      <c r="B121" s="949"/>
      <c r="C121" s="974" t="s">
        <v>469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140</v>
      </c>
      <c r="AB121" s="959"/>
      <c r="AC121" s="959"/>
      <c r="AD121" s="959"/>
      <c r="AE121" s="960"/>
      <c r="AF121" s="961" t="s">
        <v>412</v>
      </c>
      <c r="AG121" s="959"/>
      <c r="AH121" s="959"/>
      <c r="AI121" s="959"/>
      <c r="AJ121" s="960"/>
      <c r="AK121" s="961" t="s">
        <v>412</v>
      </c>
      <c r="AL121" s="959"/>
      <c r="AM121" s="959"/>
      <c r="AN121" s="959"/>
      <c r="AO121" s="960"/>
      <c r="AP121" s="962" t="s">
        <v>140</v>
      </c>
      <c r="AQ121" s="963"/>
      <c r="AR121" s="963"/>
      <c r="AS121" s="963"/>
      <c r="AT121" s="964"/>
      <c r="AU121" s="994"/>
      <c r="AV121" s="995"/>
      <c r="AW121" s="995"/>
      <c r="AX121" s="995"/>
      <c r="AY121" s="996"/>
      <c r="AZ121" s="922" t="s">
        <v>470</v>
      </c>
      <c r="BA121" s="923"/>
      <c r="BB121" s="923"/>
      <c r="BC121" s="923"/>
      <c r="BD121" s="923"/>
      <c r="BE121" s="923"/>
      <c r="BF121" s="923"/>
      <c r="BG121" s="923"/>
      <c r="BH121" s="923"/>
      <c r="BI121" s="923"/>
      <c r="BJ121" s="923"/>
      <c r="BK121" s="923"/>
      <c r="BL121" s="923"/>
      <c r="BM121" s="923"/>
      <c r="BN121" s="923"/>
      <c r="BO121" s="923"/>
      <c r="BP121" s="924"/>
      <c r="BQ121" s="925">
        <v>209151</v>
      </c>
      <c r="BR121" s="926"/>
      <c r="BS121" s="926"/>
      <c r="BT121" s="926"/>
      <c r="BU121" s="926"/>
      <c r="BV121" s="926">
        <v>198799</v>
      </c>
      <c r="BW121" s="926"/>
      <c r="BX121" s="926"/>
      <c r="BY121" s="926"/>
      <c r="BZ121" s="926"/>
      <c r="CA121" s="926">
        <v>158746</v>
      </c>
      <c r="CB121" s="926"/>
      <c r="CC121" s="926"/>
      <c r="CD121" s="926"/>
      <c r="CE121" s="926"/>
      <c r="CF121" s="920">
        <v>2.2000000000000002</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v>2745163</v>
      </c>
      <c r="DH121" s="926"/>
      <c r="DI121" s="926"/>
      <c r="DJ121" s="926"/>
      <c r="DK121" s="926"/>
      <c r="DL121" s="926">
        <v>2580976</v>
      </c>
      <c r="DM121" s="926"/>
      <c r="DN121" s="926"/>
      <c r="DO121" s="926"/>
      <c r="DP121" s="926"/>
      <c r="DQ121" s="926">
        <v>2413811</v>
      </c>
      <c r="DR121" s="926"/>
      <c r="DS121" s="926"/>
      <c r="DT121" s="926"/>
      <c r="DU121" s="926"/>
      <c r="DV121" s="927">
        <v>32.700000000000003</v>
      </c>
      <c r="DW121" s="927"/>
      <c r="DX121" s="927"/>
      <c r="DY121" s="927"/>
      <c r="DZ121" s="928"/>
    </row>
    <row r="122" spans="1:130" s="230" customFormat="1" ht="26.25" customHeight="1" x14ac:dyDescent="0.15">
      <c r="A122" s="1058"/>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140</v>
      </c>
      <c r="AB122" s="959"/>
      <c r="AC122" s="959"/>
      <c r="AD122" s="959"/>
      <c r="AE122" s="960"/>
      <c r="AF122" s="961" t="s">
        <v>140</v>
      </c>
      <c r="AG122" s="959"/>
      <c r="AH122" s="959"/>
      <c r="AI122" s="959"/>
      <c r="AJ122" s="960"/>
      <c r="AK122" s="961" t="s">
        <v>412</v>
      </c>
      <c r="AL122" s="959"/>
      <c r="AM122" s="959"/>
      <c r="AN122" s="959"/>
      <c r="AO122" s="960"/>
      <c r="AP122" s="962" t="s">
        <v>140</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18750643</v>
      </c>
      <c r="BR122" s="1000"/>
      <c r="BS122" s="1000"/>
      <c r="BT122" s="1000"/>
      <c r="BU122" s="1000"/>
      <c r="BV122" s="1000">
        <v>18226683</v>
      </c>
      <c r="BW122" s="1000"/>
      <c r="BX122" s="1000"/>
      <c r="BY122" s="1000"/>
      <c r="BZ122" s="1000"/>
      <c r="CA122" s="1000">
        <v>17256846</v>
      </c>
      <c r="CB122" s="1000"/>
      <c r="CC122" s="1000"/>
      <c r="CD122" s="1000"/>
      <c r="CE122" s="1000"/>
      <c r="CF122" s="1017">
        <v>233.9</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v>546430</v>
      </c>
      <c r="DH122" s="926"/>
      <c r="DI122" s="926"/>
      <c r="DJ122" s="926"/>
      <c r="DK122" s="926"/>
      <c r="DL122" s="926">
        <v>100669</v>
      </c>
      <c r="DM122" s="926"/>
      <c r="DN122" s="926"/>
      <c r="DO122" s="926"/>
      <c r="DP122" s="926"/>
      <c r="DQ122" s="926">
        <v>86974</v>
      </c>
      <c r="DR122" s="926"/>
      <c r="DS122" s="926"/>
      <c r="DT122" s="926"/>
      <c r="DU122" s="926"/>
      <c r="DV122" s="927">
        <v>1.2</v>
      </c>
      <c r="DW122" s="927"/>
      <c r="DX122" s="927"/>
      <c r="DY122" s="927"/>
      <c r="DZ122" s="928"/>
    </row>
    <row r="123" spans="1:130" s="230" customFormat="1" ht="26.25" customHeight="1" x14ac:dyDescent="0.15">
      <c r="A123" s="1058"/>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412</v>
      </c>
      <c r="AB123" s="959"/>
      <c r="AC123" s="959"/>
      <c r="AD123" s="959"/>
      <c r="AE123" s="960"/>
      <c r="AF123" s="961" t="s">
        <v>412</v>
      </c>
      <c r="AG123" s="959"/>
      <c r="AH123" s="959"/>
      <c r="AI123" s="959"/>
      <c r="AJ123" s="960"/>
      <c r="AK123" s="961" t="s">
        <v>412</v>
      </c>
      <c r="AL123" s="959"/>
      <c r="AM123" s="959"/>
      <c r="AN123" s="959"/>
      <c r="AO123" s="960"/>
      <c r="AP123" s="962" t="s">
        <v>140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472</v>
      </c>
      <c r="BP123" s="1005"/>
      <c r="BQ123" s="1064">
        <v>23432007</v>
      </c>
      <c r="BR123" s="1031"/>
      <c r="BS123" s="1031"/>
      <c r="BT123" s="1031"/>
      <c r="BU123" s="1031"/>
      <c r="BV123" s="1031">
        <v>23480074</v>
      </c>
      <c r="BW123" s="1031"/>
      <c r="BX123" s="1031"/>
      <c r="BY123" s="1031"/>
      <c r="BZ123" s="1031"/>
      <c r="CA123" s="1031">
        <v>22673121</v>
      </c>
      <c r="CB123" s="1031"/>
      <c r="CC123" s="1031"/>
      <c r="CD123" s="1031"/>
      <c r="CE123" s="1031"/>
      <c r="CF123" s="1001"/>
      <c r="CG123" s="1002"/>
      <c r="CH123" s="1002"/>
      <c r="CI123" s="1002"/>
      <c r="CJ123" s="1003"/>
      <c r="CK123" s="1009"/>
      <c r="CL123" s="1010"/>
      <c r="CM123" s="1010"/>
      <c r="CN123" s="1010"/>
      <c r="CO123" s="1011"/>
      <c r="CP123" s="1019" t="s">
        <v>473</v>
      </c>
      <c r="CQ123" s="1020"/>
      <c r="CR123" s="1020"/>
      <c r="CS123" s="1020"/>
      <c r="CT123" s="1020"/>
      <c r="CU123" s="1020"/>
      <c r="CV123" s="1020"/>
      <c r="CW123" s="1020"/>
      <c r="CX123" s="1020"/>
      <c r="CY123" s="1020"/>
      <c r="CZ123" s="1020"/>
      <c r="DA123" s="1020"/>
      <c r="DB123" s="1020"/>
      <c r="DC123" s="1020"/>
      <c r="DD123" s="1020"/>
      <c r="DE123" s="1020"/>
      <c r="DF123" s="1021"/>
      <c r="DG123" s="958">
        <v>137</v>
      </c>
      <c r="DH123" s="959"/>
      <c r="DI123" s="959"/>
      <c r="DJ123" s="959"/>
      <c r="DK123" s="960"/>
      <c r="DL123" s="961">
        <v>9982</v>
      </c>
      <c r="DM123" s="959"/>
      <c r="DN123" s="959"/>
      <c r="DO123" s="959"/>
      <c r="DP123" s="960"/>
      <c r="DQ123" s="961">
        <v>8665</v>
      </c>
      <c r="DR123" s="959"/>
      <c r="DS123" s="959"/>
      <c r="DT123" s="959"/>
      <c r="DU123" s="960"/>
      <c r="DV123" s="962">
        <v>0.1</v>
      </c>
      <c r="DW123" s="963"/>
      <c r="DX123" s="963"/>
      <c r="DY123" s="963"/>
      <c r="DZ123" s="964"/>
    </row>
    <row r="124" spans="1:130" s="230" customFormat="1" ht="26.25" customHeight="1" thickBot="1" x14ac:dyDescent="0.2">
      <c r="A124" s="1058"/>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140</v>
      </c>
      <c r="AB124" s="959"/>
      <c r="AC124" s="959"/>
      <c r="AD124" s="959"/>
      <c r="AE124" s="960"/>
      <c r="AF124" s="961" t="s">
        <v>140</v>
      </c>
      <c r="AG124" s="959"/>
      <c r="AH124" s="959"/>
      <c r="AI124" s="959"/>
      <c r="AJ124" s="960"/>
      <c r="AK124" s="961" t="s">
        <v>140</v>
      </c>
      <c r="AL124" s="959"/>
      <c r="AM124" s="959"/>
      <c r="AN124" s="959"/>
      <c r="AO124" s="960"/>
      <c r="AP124" s="962" t="s">
        <v>412</v>
      </c>
      <c r="AQ124" s="963"/>
      <c r="AR124" s="963"/>
      <c r="AS124" s="963"/>
      <c r="AT124" s="964"/>
      <c r="AU124" s="1060" t="s">
        <v>474</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72.2</v>
      </c>
      <c r="BR124" s="1027"/>
      <c r="BS124" s="1027"/>
      <c r="BT124" s="1027"/>
      <c r="BU124" s="1027"/>
      <c r="BV124" s="1027">
        <v>52.2</v>
      </c>
      <c r="BW124" s="1027"/>
      <c r="BX124" s="1027"/>
      <c r="BY124" s="1027"/>
      <c r="BZ124" s="1027"/>
      <c r="CA124" s="1027">
        <v>57.6</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140</v>
      </c>
      <c r="DH124" s="986"/>
      <c r="DI124" s="986"/>
      <c r="DJ124" s="986"/>
      <c r="DK124" s="987"/>
      <c r="DL124" s="985" t="s">
        <v>140</v>
      </c>
      <c r="DM124" s="986"/>
      <c r="DN124" s="986"/>
      <c r="DO124" s="986"/>
      <c r="DP124" s="987"/>
      <c r="DQ124" s="985" t="s">
        <v>140</v>
      </c>
      <c r="DR124" s="986"/>
      <c r="DS124" s="986"/>
      <c r="DT124" s="986"/>
      <c r="DU124" s="987"/>
      <c r="DV124" s="988" t="s">
        <v>140</v>
      </c>
      <c r="DW124" s="989"/>
      <c r="DX124" s="989"/>
      <c r="DY124" s="989"/>
      <c r="DZ124" s="990"/>
    </row>
    <row r="125" spans="1:130" s="230" customFormat="1" ht="26.25" customHeight="1" x14ac:dyDescent="0.15">
      <c r="A125" s="1058"/>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412</v>
      </c>
      <c r="AB125" s="959"/>
      <c r="AC125" s="959"/>
      <c r="AD125" s="959"/>
      <c r="AE125" s="960"/>
      <c r="AF125" s="961" t="s">
        <v>412</v>
      </c>
      <c r="AG125" s="959"/>
      <c r="AH125" s="959"/>
      <c r="AI125" s="959"/>
      <c r="AJ125" s="960"/>
      <c r="AK125" s="961" t="s">
        <v>412</v>
      </c>
      <c r="AL125" s="959"/>
      <c r="AM125" s="959"/>
      <c r="AN125" s="959"/>
      <c r="AO125" s="960"/>
      <c r="AP125" s="962" t="s">
        <v>140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140</v>
      </c>
      <c r="DH125" s="931"/>
      <c r="DI125" s="931"/>
      <c r="DJ125" s="931"/>
      <c r="DK125" s="931"/>
      <c r="DL125" s="931" t="s">
        <v>140</v>
      </c>
      <c r="DM125" s="931"/>
      <c r="DN125" s="931"/>
      <c r="DO125" s="931"/>
      <c r="DP125" s="931"/>
      <c r="DQ125" s="931" t="s">
        <v>140</v>
      </c>
      <c r="DR125" s="931"/>
      <c r="DS125" s="931"/>
      <c r="DT125" s="931"/>
      <c r="DU125" s="931"/>
      <c r="DV125" s="932" t="s">
        <v>140</v>
      </c>
      <c r="DW125" s="932"/>
      <c r="DX125" s="932"/>
      <c r="DY125" s="932"/>
      <c r="DZ125" s="933"/>
    </row>
    <row r="126" spans="1:130" s="230" customFormat="1" ht="26.25" customHeight="1" thickBot="1" x14ac:dyDescent="0.2">
      <c r="A126" s="1058"/>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140</v>
      </c>
      <c r="AB126" s="959"/>
      <c r="AC126" s="959"/>
      <c r="AD126" s="959"/>
      <c r="AE126" s="960"/>
      <c r="AF126" s="961" t="s">
        <v>412</v>
      </c>
      <c r="AG126" s="959"/>
      <c r="AH126" s="959"/>
      <c r="AI126" s="959"/>
      <c r="AJ126" s="960"/>
      <c r="AK126" s="961" t="s">
        <v>412</v>
      </c>
      <c r="AL126" s="959"/>
      <c r="AM126" s="959"/>
      <c r="AN126" s="959"/>
      <c r="AO126" s="960"/>
      <c r="AP126" s="962" t="s">
        <v>412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140</v>
      </c>
      <c r="DH126" s="926"/>
      <c r="DI126" s="926"/>
      <c r="DJ126" s="926"/>
      <c r="DK126" s="926"/>
      <c r="DL126" s="926" t="s">
        <v>140</v>
      </c>
      <c r="DM126" s="926"/>
      <c r="DN126" s="926"/>
      <c r="DO126" s="926"/>
      <c r="DP126" s="926"/>
      <c r="DQ126" s="926" t="s">
        <v>140</v>
      </c>
      <c r="DR126" s="926"/>
      <c r="DS126" s="926"/>
      <c r="DT126" s="926"/>
      <c r="DU126" s="926"/>
      <c r="DV126" s="927" t="s">
        <v>412</v>
      </c>
      <c r="DW126" s="927"/>
      <c r="DX126" s="927"/>
      <c r="DY126" s="927"/>
      <c r="DZ126" s="928"/>
    </row>
    <row r="127" spans="1:130" s="230" customFormat="1" ht="26.25" customHeight="1" x14ac:dyDescent="0.15">
      <c r="A127" s="1059"/>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140</v>
      </c>
      <c r="AB127" s="959"/>
      <c r="AC127" s="959"/>
      <c r="AD127" s="959"/>
      <c r="AE127" s="960"/>
      <c r="AF127" s="961" t="s">
        <v>412</v>
      </c>
      <c r="AG127" s="959"/>
      <c r="AH127" s="959"/>
      <c r="AI127" s="959"/>
      <c r="AJ127" s="960"/>
      <c r="AK127" s="961" t="s">
        <v>140</v>
      </c>
      <c r="AL127" s="959"/>
      <c r="AM127" s="959"/>
      <c r="AN127" s="959"/>
      <c r="AO127" s="960"/>
      <c r="AP127" s="962" t="s">
        <v>412</v>
      </c>
      <c r="AQ127" s="963"/>
      <c r="AR127" s="963"/>
      <c r="AS127" s="963"/>
      <c r="AT127" s="964"/>
      <c r="AU127" s="232"/>
      <c r="AV127" s="232"/>
      <c r="AW127" s="232"/>
      <c r="AX127" s="1032" t="s">
        <v>480</v>
      </c>
      <c r="AY127" s="1033"/>
      <c r="AZ127" s="1033"/>
      <c r="BA127" s="1033"/>
      <c r="BB127" s="1033"/>
      <c r="BC127" s="1033"/>
      <c r="BD127" s="1033"/>
      <c r="BE127" s="1034"/>
      <c r="BF127" s="1035" t="s">
        <v>481</v>
      </c>
      <c r="BG127" s="1033"/>
      <c r="BH127" s="1033"/>
      <c r="BI127" s="1033"/>
      <c r="BJ127" s="1033"/>
      <c r="BK127" s="1033"/>
      <c r="BL127" s="1034"/>
      <c r="BM127" s="1035" t="s">
        <v>482</v>
      </c>
      <c r="BN127" s="1033"/>
      <c r="BO127" s="1033"/>
      <c r="BP127" s="1033"/>
      <c r="BQ127" s="1033"/>
      <c r="BR127" s="1033"/>
      <c r="BS127" s="1034"/>
      <c r="BT127" s="1035" t="s">
        <v>483</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140</v>
      </c>
      <c r="DH127" s="926"/>
      <c r="DI127" s="926"/>
      <c r="DJ127" s="926"/>
      <c r="DK127" s="926"/>
      <c r="DL127" s="926" t="s">
        <v>140</v>
      </c>
      <c r="DM127" s="926"/>
      <c r="DN127" s="926"/>
      <c r="DO127" s="926"/>
      <c r="DP127" s="926"/>
      <c r="DQ127" s="926" t="s">
        <v>140</v>
      </c>
      <c r="DR127" s="926"/>
      <c r="DS127" s="926"/>
      <c r="DT127" s="926"/>
      <c r="DU127" s="926"/>
      <c r="DV127" s="927" t="s">
        <v>412</v>
      </c>
      <c r="DW127" s="927"/>
      <c r="DX127" s="927"/>
      <c r="DY127" s="927"/>
      <c r="DZ127" s="928"/>
    </row>
    <row r="128" spans="1:130" s="230" customFormat="1" ht="26.25" customHeight="1" thickBot="1" x14ac:dyDescent="0.2">
      <c r="A128" s="1042" t="s">
        <v>485</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486</v>
      </c>
      <c r="X128" s="1044"/>
      <c r="Y128" s="1044"/>
      <c r="Z128" s="1045"/>
      <c r="AA128" s="1046">
        <v>35611</v>
      </c>
      <c r="AB128" s="1047"/>
      <c r="AC128" s="1047"/>
      <c r="AD128" s="1047"/>
      <c r="AE128" s="1048"/>
      <c r="AF128" s="1049">
        <v>35272</v>
      </c>
      <c r="AG128" s="1047"/>
      <c r="AH128" s="1047"/>
      <c r="AI128" s="1047"/>
      <c r="AJ128" s="1048"/>
      <c r="AK128" s="1049">
        <v>32927</v>
      </c>
      <c r="AL128" s="1047"/>
      <c r="AM128" s="1047"/>
      <c r="AN128" s="1047"/>
      <c r="AO128" s="1048"/>
      <c r="AP128" s="1050"/>
      <c r="AQ128" s="1051"/>
      <c r="AR128" s="1051"/>
      <c r="AS128" s="1051"/>
      <c r="AT128" s="1052"/>
      <c r="AU128" s="232"/>
      <c r="AV128" s="232"/>
      <c r="AW128" s="232"/>
      <c r="AX128" s="896" t="s">
        <v>487</v>
      </c>
      <c r="AY128" s="897"/>
      <c r="AZ128" s="897"/>
      <c r="BA128" s="897"/>
      <c r="BB128" s="897"/>
      <c r="BC128" s="897"/>
      <c r="BD128" s="897"/>
      <c r="BE128" s="898"/>
      <c r="BF128" s="1053" t="s">
        <v>412</v>
      </c>
      <c r="BG128" s="1054"/>
      <c r="BH128" s="1054"/>
      <c r="BI128" s="1054"/>
      <c r="BJ128" s="1054"/>
      <c r="BK128" s="1054"/>
      <c r="BL128" s="1055"/>
      <c r="BM128" s="1053">
        <v>13.49</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488</v>
      </c>
      <c r="CQ128" s="726"/>
      <c r="CR128" s="726"/>
      <c r="CS128" s="726"/>
      <c r="CT128" s="726"/>
      <c r="CU128" s="726"/>
      <c r="CV128" s="726"/>
      <c r="CW128" s="726"/>
      <c r="CX128" s="726"/>
      <c r="CY128" s="726"/>
      <c r="CZ128" s="726"/>
      <c r="DA128" s="726"/>
      <c r="DB128" s="726"/>
      <c r="DC128" s="726"/>
      <c r="DD128" s="726"/>
      <c r="DE128" s="726"/>
      <c r="DF128" s="1037"/>
      <c r="DG128" s="1038" t="s">
        <v>412</v>
      </c>
      <c r="DH128" s="1039"/>
      <c r="DI128" s="1039"/>
      <c r="DJ128" s="1039"/>
      <c r="DK128" s="1039"/>
      <c r="DL128" s="1039" t="s">
        <v>412</v>
      </c>
      <c r="DM128" s="1039"/>
      <c r="DN128" s="1039"/>
      <c r="DO128" s="1039"/>
      <c r="DP128" s="1039"/>
      <c r="DQ128" s="1039" t="s">
        <v>140</v>
      </c>
      <c r="DR128" s="1039"/>
      <c r="DS128" s="1039"/>
      <c r="DT128" s="1039"/>
      <c r="DU128" s="1039"/>
      <c r="DV128" s="1040" t="s">
        <v>412</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9128111</v>
      </c>
      <c r="AB129" s="959"/>
      <c r="AC129" s="959"/>
      <c r="AD129" s="959"/>
      <c r="AE129" s="960"/>
      <c r="AF129" s="961">
        <v>9371369</v>
      </c>
      <c r="AG129" s="959"/>
      <c r="AH129" s="959"/>
      <c r="AI129" s="959"/>
      <c r="AJ129" s="960"/>
      <c r="AK129" s="961">
        <v>9161081</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412</v>
      </c>
      <c r="BG129" s="1067"/>
      <c r="BH129" s="1067"/>
      <c r="BI129" s="1067"/>
      <c r="BJ129" s="1067"/>
      <c r="BK129" s="1067"/>
      <c r="BL129" s="1068"/>
      <c r="BM129" s="1066">
        <v>18.489999999999998</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1774944</v>
      </c>
      <c r="AB130" s="959"/>
      <c r="AC130" s="959"/>
      <c r="AD130" s="959"/>
      <c r="AE130" s="960"/>
      <c r="AF130" s="961">
        <v>1743719</v>
      </c>
      <c r="AG130" s="959"/>
      <c r="AH130" s="959"/>
      <c r="AI130" s="959"/>
      <c r="AJ130" s="960"/>
      <c r="AK130" s="961">
        <v>1781891</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8.8000000000000007</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7353167</v>
      </c>
      <c r="AB131" s="986"/>
      <c r="AC131" s="986"/>
      <c r="AD131" s="986"/>
      <c r="AE131" s="987"/>
      <c r="AF131" s="985">
        <v>7627650</v>
      </c>
      <c r="AG131" s="986"/>
      <c r="AH131" s="986"/>
      <c r="AI131" s="986"/>
      <c r="AJ131" s="987"/>
      <c r="AK131" s="985">
        <v>7379190</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7"/>
      <c r="BF131" s="1084">
        <v>57.6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8.5039140280000005</v>
      </c>
      <c r="AB132" s="1097"/>
      <c r="AC132" s="1097"/>
      <c r="AD132" s="1097"/>
      <c r="AE132" s="1098"/>
      <c r="AF132" s="1099">
        <v>8.6711634649999993</v>
      </c>
      <c r="AG132" s="1097"/>
      <c r="AH132" s="1097"/>
      <c r="AI132" s="1097"/>
      <c r="AJ132" s="1098"/>
      <c r="AK132" s="1099">
        <v>9.2906945069999995</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8.5</v>
      </c>
      <c r="AB133" s="1080"/>
      <c r="AC133" s="1080"/>
      <c r="AD133" s="1080"/>
      <c r="AE133" s="1081"/>
      <c r="AF133" s="1079">
        <v>8.1999999999999993</v>
      </c>
      <c r="AG133" s="1080"/>
      <c r="AH133" s="1080"/>
      <c r="AI133" s="1080"/>
      <c r="AJ133" s="1081"/>
      <c r="AK133" s="1079">
        <v>8.8000000000000007</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G6Z213DVLbJNvPPQ2TOh9qzjMWxzHbrLhRXMGGSELdPYt4QwXMWqurMLdu8BwznIxbEZA3Zt0uzY1xoKSDH7A==" saltValue="qpHXqCYyBcBPdLNcsUqju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1"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G9QUHNZuZ4qexv5KXGEPCpZC/p37XtwLECZ80Gbgu977FmNTUWpDpkzDi6TXrNm0/+vMYmjVlzkrwUzVB1FjnQ==" saltValue="WVaRyppSktlTawO3MTUO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qQ/XxwTvoHqNFX5GTMtLduiGRCuRfHVBW7Jme1us4+UuqMWstlB1nt1RmK0dfHAEPllo49aDubry8JGPbr8Q==" saltValue="PoJP8Q4nqBIXIX+Getu2P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2425808</v>
      </c>
      <c r="AP9" s="281">
        <v>105255</v>
      </c>
      <c r="AQ9" s="282">
        <v>96294</v>
      </c>
      <c r="AR9" s="283">
        <v>9.3000000000000007</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33086</v>
      </c>
      <c r="AP10" s="284">
        <v>1436</v>
      </c>
      <c r="AQ10" s="285">
        <v>9127</v>
      </c>
      <c r="AR10" s="286">
        <v>-84.3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t="s">
        <v>510</v>
      </c>
      <c r="AP11" s="284" t="s">
        <v>510</v>
      </c>
      <c r="AQ11" s="285">
        <v>1877</v>
      </c>
      <c r="AR11" s="286" t="s">
        <v>510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510</v>
      </c>
      <c r="AP12" s="284" t="s">
        <v>510</v>
      </c>
      <c r="AQ12" s="285">
        <v>3</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61728</v>
      </c>
      <c r="AP13" s="284">
        <v>2678</v>
      </c>
      <c r="AQ13" s="285">
        <v>3892</v>
      </c>
      <c r="AR13" s="286">
        <v>-31.2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31201</v>
      </c>
      <c r="AP14" s="284">
        <v>1354</v>
      </c>
      <c r="AQ14" s="285">
        <v>2462</v>
      </c>
      <c r="AR14" s="286">
        <v>-45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-87641</v>
      </c>
      <c r="AP15" s="284">
        <v>-3803</v>
      </c>
      <c r="AQ15" s="285">
        <v>-6988</v>
      </c>
      <c r="AR15" s="286">
        <v>-45.6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2464182</v>
      </c>
      <c r="AP16" s="284">
        <v>106920</v>
      </c>
      <c r="AQ16" s="285">
        <v>106666</v>
      </c>
      <c r="AR16" s="286">
        <v>0.2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11.59</v>
      </c>
      <c r="AP21" s="298">
        <v>10.06</v>
      </c>
      <c r="AQ21" s="299">
        <v>1.53</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94.1</v>
      </c>
      <c r="AP22" s="303">
        <v>97.2</v>
      </c>
      <c r="AQ22" s="304">
        <v>-3.1</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1707117</v>
      </c>
      <c r="AP32" s="312">
        <v>74071</v>
      </c>
      <c r="AQ32" s="313">
        <v>68340</v>
      </c>
      <c r="AR32" s="314">
        <v>8.4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510</v>
      </c>
      <c r="AP33" s="312" t="s">
        <v>510</v>
      </c>
      <c r="AQ33" s="313" t="s">
        <v>510</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510</v>
      </c>
      <c r="AP34" s="312" t="s">
        <v>510</v>
      </c>
      <c r="AQ34" s="313">
        <v>8</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793279</v>
      </c>
      <c r="AP35" s="312">
        <v>34420</v>
      </c>
      <c r="AQ35" s="313">
        <v>18092</v>
      </c>
      <c r="AR35" s="314">
        <v>90.2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t="s">
        <v>510</v>
      </c>
      <c r="AP36" s="312" t="s">
        <v>510</v>
      </c>
      <c r="AQ36" s="313">
        <v>2835</v>
      </c>
      <c r="AR36" s="314" t="s">
        <v>510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t="s">
        <v>510</v>
      </c>
      <c r="AP37" s="312" t="s">
        <v>510</v>
      </c>
      <c r="AQ37" s="313">
        <v>473</v>
      </c>
      <c r="AR37" s="314" t="s">
        <v>510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510</v>
      </c>
      <c r="AP38" s="315" t="s">
        <v>510</v>
      </c>
      <c r="AQ38" s="316">
        <v>2</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-32927</v>
      </c>
      <c r="AP39" s="312">
        <v>-1429</v>
      </c>
      <c r="AQ39" s="313">
        <v>-2965</v>
      </c>
      <c r="AR39" s="314">
        <v>-51.8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-1781891</v>
      </c>
      <c r="AP40" s="312">
        <v>-77316</v>
      </c>
      <c r="AQ40" s="313">
        <v>-61502</v>
      </c>
      <c r="AR40" s="314">
        <v>25.7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302</v>
      </c>
      <c r="AL41" s="1137"/>
      <c r="AM41" s="1137"/>
      <c r="AN41" s="1138"/>
      <c r="AO41" s="312">
        <v>685578</v>
      </c>
      <c r="AP41" s="312">
        <v>29747</v>
      </c>
      <c r="AQ41" s="313">
        <v>25283</v>
      </c>
      <c r="AR41" s="314">
        <v>17.7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1278695</v>
      </c>
      <c r="AN51" s="334">
        <v>51754</v>
      </c>
      <c r="AO51" s="335">
        <v>-31.2</v>
      </c>
      <c r="AP51" s="336">
        <v>83774</v>
      </c>
      <c r="AQ51" s="337">
        <v>-1.5</v>
      </c>
      <c r="AR51" s="338">
        <v>-29.7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827500</v>
      </c>
      <c r="AN52" s="342">
        <v>33493</v>
      </c>
      <c r="AO52" s="343">
        <v>-9.1</v>
      </c>
      <c r="AP52" s="344">
        <v>52179</v>
      </c>
      <c r="AQ52" s="345">
        <v>2.7</v>
      </c>
      <c r="AR52" s="346">
        <v>-11.8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1514816</v>
      </c>
      <c r="AN53" s="334">
        <v>62361</v>
      </c>
      <c r="AO53" s="335">
        <v>20.5</v>
      </c>
      <c r="AP53" s="336">
        <v>132981</v>
      </c>
      <c r="AQ53" s="337">
        <v>58.7</v>
      </c>
      <c r="AR53" s="338">
        <v>-38.200000000000003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1141606</v>
      </c>
      <c r="AN54" s="342">
        <v>46997</v>
      </c>
      <c r="AO54" s="343">
        <v>40.299999999999997</v>
      </c>
      <c r="AP54" s="344">
        <v>56973</v>
      </c>
      <c r="AQ54" s="345">
        <v>9.1999999999999993</v>
      </c>
      <c r="AR54" s="346">
        <v>31.1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1927229</v>
      </c>
      <c r="AN55" s="334">
        <v>80837</v>
      </c>
      <c r="AO55" s="335">
        <v>29.6</v>
      </c>
      <c r="AP55" s="336">
        <v>128523</v>
      </c>
      <c r="AQ55" s="337">
        <v>-3.4</v>
      </c>
      <c r="AR55" s="338">
        <v>33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1480890</v>
      </c>
      <c r="AN56" s="342">
        <v>62115</v>
      </c>
      <c r="AO56" s="343">
        <v>32.200000000000003</v>
      </c>
      <c r="AP56" s="344">
        <v>56792</v>
      </c>
      <c r="AQ56" s="345">
        <v>-0.3</v>
      </c>
      <c r="AR56" s="346">
        <v>32.5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1943570</v>
      </c>
      <c r="AN57" s="334">
        <v>82740</v>
      </c>
      <c r="AO57" s="335">
        <v>2.4</v>
      </c>
      <c r="AP57" s="336">
        <v>92919</v>
      </c>
      <c r="AQ57" s="337">
        <v>-27.7</v>
      </c>
      <c r="AR57" s="338">
        <v>30.1</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1002826</v>
      </c>
      <c r="AN58" s="342">
        <v>42692</v>
      </c>
      <c r="AO58" s="343">
        <v>-31.3</v>
      </c>
      <c r="AP58" s="344">
        <v>54128</v>
      </c>
      <c r="AQ58" s="345">
        <v>-4.7</v>
      </c>
      <c r="AR58" s="346">
        <v>-26.6</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2153834</v>
      </c>
      <c r="AN59" s="334">
        <v>93454</v>
      </c>
      <c r="AO59" s="335">
        <v>12.9</v>
      </c>
      <c r="AP59" s="336">
        <v>103663</v>
      </c>
      <c r="AQ59" s="337">
        <v>11.6</v>
      </c>
      <c r="AR59" s="338">
        <v>1.3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1465804</v>
      </c>
      <c r="AN60" s="342">
        <v>63601</v>
      </c>
      <c r="AO60" s="343">
        <v>49</v>
      </c>
      <c r="AP60" s="344">
        <v>64346</v>
      </c>
      <c r="AQ60" s="345">
        <v>18.899999999999999</v>
      </c>
      <c r="AR60" s="346">
        <v>30.1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1763629</v>
      </c>
      <c r="AN61" s="349">
        <v>74229</v>
      </c>
      <c r="AO61" s="350">
        <v>6.8</v>
      </c>
      <c r="AP61" s="351">
        <v>108372</v>
      </c>
      <c r="AQ61" s="352">
        <v>7.5</v>
      </c>
      <c r="AR61" s="338">
        <v>-0.7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1183725</v>
      </c>
      <c r="AN62" s="342">
        <v>49780</v>
      </c>
      <c r="AO62" s="343">
        <v>16.2</v>
      </c>
      <c r="AP62" s="344">
        <v>56884</v>
      </c>
      <c r="AQ62" s="345">
        <v>5.2</v>
      </c>
      <c r="AR62" s="346">
        <v>11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KQFe8D+eozCnGXBTYcpdzs0a1HjS+qK0H1mYPrE/tLaOES07usNKqRf09SUzWf+H6WkEXSivl6aAxLcIisF3kw==" saltValue="JtrBMs7WDHT4m6XG/NNF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1" spans="125:125" ht="13.5" hidden="1" customHeight="1" x14ac:dyDescent="0.15">
      <c r="DU121" s="259"/>
    </row>
  </sheetData>
  <sheetProtection algorithmName="SHA-512" hashValue="g5TTI84RMJpxmggoOnbyuhen8qiQT/1tqSiRZR/e6JNSF18DMS/4p5vltYuZDaZUTe+qMIIqonsC4Ar66xenGg==" saltValue="O2QR4CjO2wVaqStxyFtO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xK/g9tl26FKtWWYoxNngY5w2EeBbhZ9z1PT5TH6Q/ZKWe7STSyFCHsf7OhYNlV8szYgWsHTZsfVtFtxFLe4x6g==" saltValue="aordtvsJSNtwN9x3Px/V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24.86</v>
      </c>
      <c r="G47" s="12">
        <v>20.73</v>
      </c>
      <c r="H47" s="12">
        <v>31.07</v>
      </c>
      <c r="I47" s="12">
        <v>34.86</v>
      </c>
      <c r="J47" s="13">
        <v>38.479999999999997</v>
      </c>
    </row>
    <row r="48" spans="2:10" ht="57.75" customHeight="1" x14ac:dyDescent="0.15">
      <c r="B48" s="14"/>
      <c r="C48" s="1141" t="s">
        <v>4</v>
      </c>
      <c r="D48" s="1141"/>
      <c r="E48" s="1142"/>
      <c r="F48" s="15">
        <v>2.0699999999999998</v>
      </c>
      <c r="G48" s="16">
        <v>2.59</v>
      </c>
      <c r="H48" s="16">
        <v>3.8</v>
      </c>
      <c r="I48" s="16">
        <v>4.5199999999999996</v>
      </c>
      <c r="J48" s="17">
        <v>6.09</v>
      </c>
    </row>
    <row r="49" spans="2:10" ht="57.75" customHeight="1" thickBot="1" x14ac:dyDescent="0.2">
      <c r="B49" s="18"/>
      <c r="C49" s="1143" t="s">
        <v>5</v>
      </c>
      <c r="D49" s="1143"/>
      <c r="E49" s="1144"/>
      <c r="F49" s="19">
        <v>5.73</v>
      </c>
      <c r="G49" s="20" t="s">
        <v>557</v>
      </c>
      <c r="H49" s="20">
        <v>11.71</v>
      </c>
      <c r="I49" s="20">
        <v>5.41</v>
      </c>
      <c r="J49" s="21">
        <v>4.29</v>
      </c>
    </row>
    <row r="50" spans="2:10" x14ac:dyDescent="0.15"/>
  </sheetData>
  <sheetProtection algorithmName="SHA-512" hashValue="n3VWtO7HJOHgqjgShsE0+kSyoFeY04uWsp10wzfVnfsRACguASveBB98IsKCkNZ08NnS/rdjtu3KvsOhQ75QAA==" saltValue="NJPEkDPfOJVXmQz2GWlP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2024-03-25T03:01:09Z</cp:lastPrinted>
  <dcterms:created xsi:type="dcterms:W3CDTF">2024-03-14T01:09:21Z</dcterms:created>
  <dcterms:modified xsi:type="dcterms:W3CDTF">2024-03-25T03:01:15Z</dcterms:modified>
  <cp:category/>
</cp:coreProperties>
</file>