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<sst xmlns="http://schemas.openxmlformats.org/spreadsheetml/2006/main" xmlns:r="http://schemas.openxmlformats.org/officeDocument/2006/relationships" count="551" uniqueCount="551">
  <si>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</si>
  <si>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</si>
  <si>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</si>
  <si>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</si>
  <si>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</si>
  <si>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</si>
  <si>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</si>
  <si>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</si>
  <si>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</si>
  <si>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</si>
  <si>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</si>
  <si>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</si>
  <si>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</si>
  <si>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</si>
  <si>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</si>
  <si>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</si>
  <si>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由利本荘市</t>
  </si>
  <si>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</si>
  <si>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</si>
  <si>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</si>
  <si>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</si>
  <si>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</si>
  <si>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</si>
  <si>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</si>
  <si>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</si>
  <si>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</si>
  <si>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</si>
  <si>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</si>
  <si>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</si>
  <si>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</si>
  <si>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</si>
  <si>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</si>
  <si>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</si>
  <si>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</si>
  <si>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</si>
  <si>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</si>
  <si>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</si>
  <si>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</si>
  <si>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</si>
  <si>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</si>
  <si>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</si>
  <si>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</si>
  <si>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</si>
  <si>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</si>
  <si>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</si>
  <si>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</si>
  <si>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</si>
  <si>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</si>
  <si>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</si>
  <si>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</si>
  <si>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</si>
  <si>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</si>
  <si>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</si>
  <si>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</si>
  <si>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</si>
  <si>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</si>
  <si>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</si>
  <si>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</si>
  <si>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</si>
  <si>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</si>
  <si>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</si>
  <si>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</si>
  <si>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</si>
  <si>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3"/>
  </si>
  <si>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</si>
  <si>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</si>
  <si>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</si>
  <si>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</si>
  <si>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</si>
  <si>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</si>
  <si>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</si>
  <si>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</si>
  <si>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</si>
  <si>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</si>
  <si>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</si>
  <si>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</si>
  <si>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</si>
  <si>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</si>
  <si>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</si>
  <si>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</si>
  <si>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</si>
  <si>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</si>
  <si>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</si>
  <si>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</si>
  <si>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</si>
  <si>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</si>
  <si>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</si>
  <si>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</si>
  <si>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</si>
  <si>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</si>
  <si>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</si>
  <si>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合併市町振興基金</t>
    <rPh sb="0" eb="2">
      <t>ガッペイ</t>
    </rPh>
    <rPh sb="2" eb="4">
      <t>シチョウ</t>
    </rPh>
    <rPh sb="4" eb="6">
      <t>シンコウ</t>
    </rPh>
    <rPh sb="6" eb="8">
      <t>キキン</t>
    </rPh>
    <phoneticPr fontId="5"/>
  </si>
  <si>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</si>
  <si>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</si>
  <si>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</si>
  <si>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</si>
  <si>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</si>
  <si>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にしめ物産</t>
    <rPh sb="3" eb="5">
      <t>ブッサン</t>
    </rPh>
    <phoneticPr fontId="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</si>
  <si>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</si>
  <si>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</si>
  <si>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</si>
  <si>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</si>
  <si>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</si>
  <si>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</si>
  <si>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</si>
  <si>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</si>
  <si>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</si>
  <si>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</si>
  <si>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</si>
  <si>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</si>
  <si>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</si>
  <si>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</si>
  <si>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</si>
  <si>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</si>
  <si>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</si>
  <si>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</si>
  <si>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</si>
  <si>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</si>
  <si>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</si>
  <si>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</si>
  <si>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</si>
  <si>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</si>
  <si>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</si>
  <si>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</si>
  <si>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</si>
  <si>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</si>
  <si>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</si>
  <si>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</si>
  <si>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</si>
  <si>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</si>
  <si>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</si>
  <si>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</si>
  <si>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</si>
  <si>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</si>
  <si>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</si>
  <si>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</si>
  <si>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</si>
  <si>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</si>
  <si>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</si>
  <si>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</si>
  <si>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</si>
  <si>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</si>
  <si>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</si>
  <si>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</si>
  <si>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</si>
  <si>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</si>
  <si>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</si>
  <si>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</si>
  <si>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</si>
  <si>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</si>
  <si>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</si>
  <si>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</si>
  <si>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</si>
  <si>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</si>
  <si>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</si>
  <si>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</si>
  <si>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</si>
  <si>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</si>
  <si>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</si>
  <si>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</si>
  <si>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</si>
  <si>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</si>
  <si>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1-2</t>
  </si>
  <si>
    <t>歳入歳出差引</t>
  </si>
  <si>
    <t>会計名</t>
    <rPh sb="0" eb="2">
      <t>カイケイ</t>
    </rPh>
    <rPh sb="2" eb="3">
      <t>メイ</t>
    </rPh>
    <phoneticPr fontId="5"/>
  </si>
  <si>
    <t>(Ｅ)</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</si>
  <si>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</si>
  <si>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</si>
  <si>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</si>
  <si>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</si>
  <si>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</si>
  <si>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</si>
  <si>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</si>
  <si>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</si>
  <si>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</si>
  <si>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</si>
  <si>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</si>
  <si>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</si>
  <si>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</si>
  <si>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</si>
  <si>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</si>
  <si>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</si>
  <si>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</si>
  <si>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</si>
  <si>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</si>
  <si>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</si>
  <si>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</si>
  <si>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</si>
  <si>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</si>
  <si>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</si>
  <si>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</si>
  <si>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</si>
  <si>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-6.5</t>
  </si>
  <si>
    <t>　うち補助</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</si>
  <si>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</si>
  <si>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</si>
  <si>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</si>
  <si>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</si>
  <si>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</si>
  <si>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</si>
  <si>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</si>
  <si>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</si>
  <si>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</si>
  <si>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</si>
  <si>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</si>
  <si>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</si>
  <si>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</si>
  <si>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</si>
  <si>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</si>
  <si>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</si>
  <si>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</si>
  <si>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</si>
  <si>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</si>
  <si>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</si>
  <si>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</si>
  <si>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　　軽自動車税</t>
  </si>
  <si>
    <t>実質単年度収支</t>
  </si>
  <si>
    <t>診療所運営特別会計</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</si>
  <si>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</si>
  <si>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</si>
  <si>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</si>
  <si>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</si>
  <si>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</si>
  <si>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</si>
  <si>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</si>
  <si>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</si>
  <si>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</si>
  <si>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-1.6</t>
  </si>
  <si>
    <t>公共施設等総合管理基金</t>
    <rPh sb="0" eb="2">
      <t>コウキョウ</t>
    </rPh>
    <rPh sb="2" eb="4">
      <t>シセツ</t>
    </rPh>
    <rPh sb="4" eb="5">
      <t>トウ</t>
    </rPh>
    <rPh sb="5" eb="7">
      <t>ソウゴウ</t>
    </rPh>
    <rPh sb="7" eb="9">
      <t>カンリ</t>
    </rPh>
    <rPh sb="9" eb="11">
      <t>キキン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</si>
  <si>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</si>
  <si>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</si>
  <si>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</si>
  <si>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</si>
  <si>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</si>
  <si>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</si>
  <si>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</si>
  <si>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</si>
  <si>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</si>
  <si>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</si>
  <si>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</si>
  <si>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</si>
  <si>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</si>
  <si>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</si>
  <si>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</si>
  <si>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</si>
  <si>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</si>
  <si>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</si>
  <si>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</si>
  <si>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</si>
  <si>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</si>
  <si>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</si>
  <si>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</si>
  <si>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</si>
  <si>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</si>
  <si>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</si>
  <si>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</si>
  <si>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</si>
  <si>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</si>
  <si>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</si>
  <si>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</si>
  <si>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</si>
  <si>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</si>
  <si>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</si>
  <si>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</si>
  <si>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</si>
  <si>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情報センター特別会計</t>
  </si>
  <si>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</si>
  <si>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</si>
  <si>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</si>
  <si>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</si>
  <si>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</si>
  <si>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</si>
  <si>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</si>
  <si>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</si>
  <si>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</si>
  <si>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</si>
  <si>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</si>
  <si>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</si>
  <si>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</si>
  <si>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</si>
  <si>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</si>
  <si>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</si>
  <si>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</si>
  <si>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</si>
  <si>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</si>
  <si>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</si>
  <si>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</si>
  <si>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</si>
  <si>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</si>
  <si>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</si>
  <si>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</si>
  <si>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</si>
  <si>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</si>
  <si>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</si>
  <si>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</si>
  <si>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</si>
  <si>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</si>
  <si>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</si>
  <si>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</si>
  <si>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</si>
  <si>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</si>
  <si>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秋田県由利本荘市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</si>
  <si>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</si>
  <si>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</si>
  <si>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</si>
  <si>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</si>
  <si>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</si>
  <si>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</si>
  <si>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</si>
  <si>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</si>
  <si>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</si>
  <si>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</si>
  <si>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</si>
  <si>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</si>
  <si>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</si>
  <si>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</si>
  <si>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</si>
  <si>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</si>
  <si>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</si>
  <si>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</si>
  <si>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</si>
  <si>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</si>
  <si>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</si>
  <si>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</si>
  <si>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</si>
  <si>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</si>
  <si>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</si>
  <si>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</si>
  <si>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</si>
  <si>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</si>
  <si>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</si>
  <si>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</si>
  <si>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</si>
  <si>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</si>
  <si>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</si>
  <si>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</si>
  <si>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</si>
  <si>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</si>
  <si>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</si>
  <si>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</si>
  <si>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</si>
  <si>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</si>
  <si>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</si>
  <si>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</si>
  <si>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</si>
  <si>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</si>
  <si>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</si>
  <si>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</si>
  <si>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</si>
  <si>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</si>
  <si>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</si>
  <si>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</si>
  <si>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</si>
  <si>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</si>
  <si>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</si>
  <si>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　　特別土地保有税</t>
  </si>
  <si>
    <t>企業債
（地方債）
現在高</t>
  </si>
  <si>
    <t>フォレスタ鳥海</t>
    <rPh sb="5" eb="7">
      <t>チョウカイ</t>
    </rPh>
    <phoneticPr fontId="5"/>
  </si>
  <si>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</si>
  <si>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</si>
  <si>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</si>
  <si>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</si>
  <si>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</si>
  <si>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</si>
  <si>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</si>
  <si>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</si>
  <si>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</si>
  <si>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</si>
  <si>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</si>
  <si>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</si>
  <si>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</si>
  <si>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</si>
  <si>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</si>
  <si>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</si>
  <si>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</si>
  <si>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</si>
  <si>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</si>
  <si>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</si>
  <si>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</si>
  <si>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</si>
  <si>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</si>
  <si>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</si>
  <si>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</si>
  <si>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</si>
  <si>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</si>
  <si>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</si>
  <si>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</si>
  <si>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</si>
  <si>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</si>
  <si>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</si>
  <si>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</si>
  <si>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</si>
  <si>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</si>
  <si>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</si>
  <si>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</si>
  <si>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</si>
  <si>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</si>
  <si>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</si>
  <si>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</si>
  <si>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</si>
  <si>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</si>
  <si>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</si>
  <si>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</si>
  <si>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</si>
  <si>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</si>
  <si>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</si>
  <si>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</si>
  <si>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</si>
  <si>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</si>
  <si>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</si>
  <si>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　繰出金</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</si>
  <si>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</si>
  <si>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</si>
  <si>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5"/>
  </si>
  <si>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</si>
  <si>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</si>
  <si>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</si>
  <si>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</si>
  <si>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</si>
  <si>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</si>
  <si>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介護サービス</t>
  </si>
  <si>
    <t>被保険者
1人当り</t>
  </si>
  <si>
    <t>保険税(料)収入額</t>
  </si>
  <si>
    <t>国民健康保険</t>
  </si>
  <si>
    <t>その他</t>
  </si>
  <si>
    <t>保険給付費</t>
  </si>
  <si>
    <t>普通建設事業費</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</si>
  <si>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</si>
  <si>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</si>
  <si>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</si>
  <si>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</si>
  <si>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</si>
  <si>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</si>
  <si>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</si>
  <si>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</si>
  <si>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</si>
  <si>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</si>
  <si>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</si>
  <si>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</si>
  <si>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スキー場運営特別会計</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</si>
  <si>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</si>
  <si>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</si>
  <si>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</si>
  <si>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</si>
  <si>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</si>
  <si>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</si>
  <si>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</si>
  <si>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</si>
  <si>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</si>
  <si>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</si>
  <si>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</si>
  <si>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休日応急診療所運営特別会計</t>
  </si>
  <si>
    <t>健全化判断比率</t>
    <rPh sb="0" eb="3">
      <t>ケンゼンカ</t>
    </rPh>
    <rPh sb="3" eb="5">
      <t>ハンダン</t>
    </rPh>
    <rPh sb="5" eb="7">
      <t>ヒリツ</t>
    </rPh>
    <phoneticPr fontId="34"/>
  </si>
  <si>
    <t>奨学資金特別会計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</si>
  <si>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</si>
  <si>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</si>
  <si>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</si>
  <si>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</si>
  <si>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</si>
  <si>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</si>
  <si>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</si>
  <si>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</si>
  <si>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</si>
  <si>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</si>
  <si>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ガス事業会計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</si>
  <si>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</si>
  <si>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</si>
  <si>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</si>
  <si>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</si>
  <si>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</si>
  <si>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</si>
  <si>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</si>
  <si>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</si>
  <si>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</si>
  <si>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</si>
  <si>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</si>
  <si>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</si>
  <si>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</si>
  <si>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</si>
  <si>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</si>
  <si>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</si>
  <si>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</si>
  <si>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</si>
  <si>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</si>
  <si>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</si>
  <si>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</si>
  <si>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</si>
  <si>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</si>
  <si>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</si>
  <si>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</si>
  <si>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</si>
  <si>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</si>
  <si>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</si>
  <si>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</si>
  <si>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</si>
  <si>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</si>
  <si>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</si>
  <si>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</si>
  <si>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</si>
  <si>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</si>
  <si>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</si>
  <si>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</si>
  <si>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</si>
  <si>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</si>
  <si>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</si>
  <si>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</si>
  <si>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</si>
  <si>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</si>
  <si>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</si>
  <si>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</si>
  <si>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</si>
  <si>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</si>
  <si>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</si>
  <si>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</si>
  <si>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</si>
  <si>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</si>
  <si>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</si>
  <si>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</si>
  <si>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</si>
  <si>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</si>
  <si>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</si>
  <si>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</si>
  <si>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</si>
  <si>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</si>
  <si>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</si>
  <si>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</si>
  <si>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</si>
  <si>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</si>
  <si>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</si>
  <si>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</si>
  <si>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</si>
  <si>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</si>
  <si>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</si>
  <si>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0.83</t>
  </si>
  <si>
    <t>▲ 0.09</t>
  </si>
  <si>
    <t>その他会計（赤字）</t>
  </si>
  <si>
    <t>（百万円）</t>
  </si>
  <si>
    <t>鳥海高原ユースパーク</t>
    <rPh sb="0" eb="2">
      <t>チョウカイ</t>
    </rPh>
    <rPh sb="2" eb="4">
      <t>コウゲン</t>
    </rPh>
    <phoneticPr fontId="5"/>
  </si>
  <si>
    <t>岩城</t>
    <rPh sb="0" eb="2">
      <t>イワキ</t>
    </rPh>
    <phoneticPr fontId="5"/>
  </si>
  <si>
    <t>ほっといん鳥海</t>
    <rPh sb="5" eb="7">
      <t>チョウカイ</t>
    </rPh>
    <phoneticPr fontId="5"/>
  </si>
  <si>
    <t>黄桜の里</t>
    <rPh sb="0" eb="2">
      <t>キザクラ</t>
    </rPh>
    <rPh sb="3" eb="4">
      <t>サト</t>
    </rPh>
    <phoneticPr fontId="5"/>
  </si>
  <si>
    <t>大内町交流センター</t>
    <rPh sb="0" eb="3">
      <t>オオウチマチ</t>
    </rPh>
    <rPh sb="3" eb="5">
      <t>コウリュウ</t>
    </rPh>
    <phoneticPr fontId="5"/>
  </si>
  <si>
    <t>由利高原鉄道</t>
    <rPh sb="0" eb="2">
      <t>ユリ</t>
    </rPh>
    <rPh sb="2" eb="4">
      <t>コウゲン</t>
    </rPh>
    <rPh sb="4" eb="6">
      <t>テツドウ</t>
    </rPh>
    <phoneticPr fontId="5"/>
  </si>
  <si>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5"/>
  </si>
  <si>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5"/>
  </si>
  <si>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</si>
  <si>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</si>
  <si>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</si>
  <si>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庁舎建設基金</t>
    <rPh sb="0" eb="6">
      <t>チョウシャケンセツキキン</t>
    </rPh>
    <phoneticPr fontId="5"/>
  </si>
  <si>
    <t>地域雇用創出推進基金</t>
    <rPh sb="0" eb="2">
      <t>チイキ</t>
    </rPh>
    <rPh sb="2" eb="4">
      <t>コヨウ</t>
    </rPh>
    <rPh sb="4" eb="6">
      <t>ソウシュツ</t>
    </rPh>
    <rPh sb="6" eb="8">
      <t>スイシン</t>
    </rPh>
    <rPh sb="8" eb="10">
      <t>キキン</t>
    </rPh>
    <phoneticPr fontId="5"/>
  </si>
  <si>
    <t>中小企業金融支援基金</t>
    <rPh sb="0" eb="2">
      <t>チュウショウ</t>
    </rPh>
    <rPh sb="2" eb="4">
      <t>キギョウ</t>
    </rPh>
    <rPh sb="4" eb="6">
      <t>キンユウ</t>
    </rPh>
    <rPh sb="6" eb="8">
      <t>シエン</t>
    </rPh>
    <rPh sb="8" eb="10">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</si>
</sst>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39">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178" fontId="14" fillId="0" borderId="23"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Border="1" applyAlignment="1">
      <alignment vertical="center" wrapText="1"/>
    </xf>
    <xf numFmtId="0" fontId="14" fillId="3" borderId="32" xfId="19" applyFont="1" applyFill="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Border="1" applyAlignment="1">
      <alignment vertical="center" wrapText="1"/>
    </xf>
    <xf numFmtId="0" fontId="14" fillId="3" borderId="35" xfId="19"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Border="1" applyAlignment="1">
      <alignment vertical="center" wrapText="1"/>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0" borderId="19" xfId="6" applyFont="1" applyBorder="1" applyAlignment="1">
      <alignment horizontal="left" vertical="center" wrapText="1"/>
    </xf>
    <xf numFmtId="0" fontId="22" fillId="0" borderId="23" xfId="6" applyFont="1" applyBorder="1" applyAlignment="1">
      <alignment horizontal="left" vertical="center"/>
    </xf>
    <xf numFmtId="0" fontId="22" fillId="0" borderId="36" xfId="6" applyFont="1" applyBorder="1" applyAlignment="1">
      <alignment horizontal="left" vertical="center"/>
    </xf>
    <xf numFmtId="0" fontId="22" fillId="6" borderId="64" xfId="6" applyFont="1" applyFill="1" applyBorder="1" applyAlignment="1">
      <alignment horizontal="right" vertical="top"/>
    </xf>
    <xf numFmtId="0" fontId="22" fillId="0" borderId="53" xfId="6" applyFont="1" applyBorder="1" applyAlignment="1">
      <alignment horizontal="left" vertical="center" wrapText="1"/>
    </xf>
    <xf numFmtId="0" fontId="22" fillId="0" borderId="54" xfId="6" applyFont="1" applyBorder="1" applyAlignment="1">
      <alignment horizontal="left" vertical="center"/>
    </xf>
    <xf numFmtId="0" fontId="22" fillId="0" borderId="52" xfId="6" applyFont="1" applyBorder="1" applyAlignment="1">
      <alignment horizontal="left" vertical="center"/>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22"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0" xfId="17" applyFont="1" applyAlignment="1">
      <alignment vertical="center" wrapText="1"/>
    </xf>
    <xf numFmtId="0" fontId="22" fillId="7" borderId="64" xfId="17" applyFont="1" applyFill="1" applyBorder="1" applyAlignment="1">
      <alignment horizontal="right" vertical="top"/>
    </xf>
    <xf numFmtId="0" fontId="24" fillId="0" borderId="50"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7" xfId="8" applyFont="1" applyBorder="1" applyAlignment="1">
      <alignment vertical="center" wrapText="1"/>
    </xf>
    <xf numFmtId="0" fontId="24" fillId="0" borderId="8" xfId="8" applyFont="1" applyBorder="1" applyAlignment="1">
      <alignment vertical="center" wrapText="1"/>
    </xf>
    <xf numFmtId="0" fontId="24" fillId="0" borderId="56" xfId="8" applyFont="1" applyBorder="1" applyAlignment="1">
      <alignment vertical="center" wrapText="1"/>
    </xf>
    <xf numFmtId="0" fontId="24" fillId="0" borderId="57" xfId="8" applyFont="1" applyBorder="1" applyAlignment="1">
      <alignment vertical="center" wrapText="1"/>
    </xf>
    <xf numFmtId="0" fontId="24" fillId="0" borderId="61" xfId="8" applyFont="1" applyBorder="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Border="1" applyAlignment="1">
      <alignment vertical="center" wrapText="1"/>
    </xf>
    <xf numFmtId="0" fontId="24" fillId="0" borderId="14" xfId="8" applyFont="1" applyBorder="1" applyAlignment="1">
      <alignment vertical="center" wrapText="1"/>
    </xf>
    <xf numFmtId="0" fontId="24" fillId="0" borderId="15" xfId="8" applyFont="1" applyBorder="1" applyAlignment="1">
      <alignment vertical="center" wrapText="1"/>
    </xf>
    <xf numFmtId="0" fontId="24" fillId="0" borderId="37" xfId="8" applyFont="1" applyBorder="1" applyAlignment="1">
      <alignment vertical="center" wrapText="1"/>
    </xf>
    <xf numFmtId="0" fontId="24" fillId="0" borderId="38" xfId="8" applyFont="1" applyBorder="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Border="1">
      <alignment vertical="center"/>
    </xf>
    <xf numFmtId="0" fontId="24" fillId="0" borderId="35" xfId="8" applyFont="1" applyBorder="1">
      <alignment vertical="center"/>
    </xf>
    <xf numFmtId="0" fontId="24" fillId="0" borderId="36" xfId="8" applyFont="1" applyBorder="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Border="1">
      <alignment vertical="center"/>
    </xf>
    <xf numFmtId="0" fontId="24" fillId="0" borderId="51" xfId="8" applyFont="1" applyBorder="1">
      <alignment vertical="center"/>
    </xf>
    <xf numFmtId="0" fontId="24" fillId="0" borderId="52" xfId="8" applyFont="1" applyBorder="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26" xfId="7" applyFont="1" applyBorder="1">
      <alignment vertical="center"/>
    </xf>
    <xf numFmtId="0" fontId="24" fillId="0" borderId="32" xfId="7" applyFont="1" applyBorder="1" applyAlignment="1">
      <alignment vertical="center" wrapText="1"/>
    </xf>
    <xf numFmtId="0" fontId="24" fillId="0" borderId="22" xfId="7" applyFont="1" applyBorder="1" applyAlignment="1">
      <alignment horizontal="left" vertical="center"/>
    </xf>
    <xf numFmtId="0" fontId="24" fillId="0" borderId="35" xfId="7" applyFont="1" applyBorder="1" applyAlignment="1">
      <alignment horizontal="left" vertical="center"/>
    </xf>
    <xf numFmtId="0" fontId="24" fillId="0" borderId="32" xfId="7" applyFont="1" applyBorder="1" applyAlignment="1">
      <alignment horizontal="center" vertical="center" shrinkToFit="1"/>
    </xf>
    <xf numFmtId="0" fontId="24" fillId="0" borderId="36" xfId="7" applyFont="1" applyBorder="1" applyAlignment="1">
      <alignment horizontal="left" vertical="center"/>
    </xf>
    <xf numFmtId="0" fontId="24" fillId="0" borderId="0" xfId="7" applyFont="1" applyAlignment="1">
      <alignment horizontal="left" vertical="center"/>
    </xf>
    <xf numFmtId="0" fontId="24" fillId="0" borderId="35" xfId="7" applyFont="1" applyBorder="1" applyAlignment="1">
      <alignment horizontal="center" vertical="center" shrinkToFit="1"/>
    </xf>
    <xf numFmtId="0" fontId="24" fillId="0" borderId="50" xfId="7" applyFont="1" applyBorder="1" applyAlignment="1">
      <alignment horizontal="left" vertical="center"/>
    </xf>
    <xf numFmtId="0" fontId="24" fillId="0" borderId="51" xfId="7" applyFont="1" applyBorder="1" applyAlignment="1">
      <alignment horizontal="left" vertical="center"/>
    </xf>
    <xf numFmtId="0" fontId="24" fillId="0" borderId="51" xfId="7" applyFont="1" applyBorder="1" applyAlignment="1">
      <alignment horizontal="center" vertical="center" shrinkToFit="1"/>
    </xf>
    <xf numFmtId="0" fontId="24" fillId="0" borderId="52" xfId="7" applyFont="1" applyBorder="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95190</c:v>
                </c:pt>
                <c:pt idx="1">
                  <c:v>84707</c:v>
                </c:pt>
                <c:pt idx="2">
                  <c:v>96564</c:v>
                </c:pt>
                <c:pt idx="3">
                  <c:v>93938</c:v>
                </c:pt>
                <c:pt idx="4">
                  <c:v>102039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36111003364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6.81</c:v>
                </c:pt>
                <c:pt idx="1">
                  <c:v>6.01</c:v>
                </c:pt>
                <c:pt idx="2">
                  <c:v>6.02</c:v>
                </c:pt>
                <c:pt idx="3">
                  <c:v>1.07</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10.01</c:v>
                </c:pt>
                <c:pt idx="1">
                  <c:v>10.28</c:v>
                </c:pt>
                <c:pt idx="2">
                  <c:v>9.19</c:v>
                </c:pt>
                <c:pt idx="3">
                  <c:v>14.92</c:v>
                </c:pt>
                <c:pt idx="4">
                  <c:v>14.16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-0.83</c:v>
                </c:pt>
                <c:pt idx="2">
                  <c:v>-9.e-002</c:v>
                </c:pt>
                <c:pt idx="3">
                  <c:v>1.27</c:v>
                </c:pt>
                <c:pt idx="4">
                  <c:v>1.4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0.23</c:v>
                </c:pt>
                <c:pt idx="4">
                  <c:v>#N/A</c:v>
                </c:pt>
                <c:pt idx="5">
                  <c:v>3.e-002</c:v>
                </c:pt>
                <c:pt idx="6">
                  <c:v>#N/A</c:v>
                </c:pt>
                <c:pt idx="7">
                  <c:v>4.e-002</c:v>
                </c:pt>
                <c:pt idx="8">
                  <c:v>#N/A</c:v>
                </c:pt>
                <c:pt idx="9">
                  <c:v>3.e-002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診療所運営特別会計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4.e-002</c:v>
                </c:pt>
                <c:pt idx="2">
                  <c:v>#N/A</c:v>
                </c:pt>
                <c:pt idx="3">
                  <c:v>4.e-002</c:v>
                </c:pt>
                <c:pt idx="4">
                  <c:v>#N/A</c:v>
                </c:pt>
                <c:pt idx="5">
                  <c:v>5.e-002</c:v>
                </c:pt>
                <c:pt idx="6">
                  <c:v>#N/A</c:v>
                </c:pt>
                <c:pt idx="7">
                  <c:v>4.e-002</c:v>
                </c:pt>
                <c:pt idx="8">
                  <c:v>#N/A</c:v>
                </c:pt>
                <c:pt idx="9">
                  <c:v>4.e-002</c:v>
                </c:pt>
              </c:numCache>
            </c:numRef>
          </c:val>
        </c:ser>
        <c:ser>
          <c:idx val="3"/>
          <c:order val="3"/>
          <c:tx>
            <c:strRef>
              <c:f>データシート!$A$30</c:f>
              <c:strCache>
                <c:ptCount val="1"/>
                <c:pt idx="0">
                  <c:v>情報センター特別会計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5.e-002</c:v>
                </c:pt>
                <c:pt idx="2">
                  <c:v>#N/A</c:v>
                </c:pt>
                <c:pt idx="3">
                  <c:v>8.e-002</c:v>
                </c:pt>
                <c:pt idx="4">
                  <c:v>#N/A</c:v>
                </c:pt>
                <c:pt idx="5">
                  <c:v>0.14000000000000001</c:v>
                </c:pt>
                <c:pt idx="6">
                  <c:v>#N/A</c:v>
                </c:pt>
                <c:pt idx="7">
                  <c:v>8.e-002</c:v>
                </c:pt>
                <c:pt idx="8">
                  <c:v>#N/A</c:v>
                </c:pt>
                <c:pt idx="9">
                  <c:v>9.e-002</c:v>
                </c:pt>
              </c:numCache>
            </c:numRef>
          </c:val>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0.27</c:v>
                </c:pt>
                <c:pt idx="4">
                  <c:v>#N/A</c:v>
                </c:pt>
                <c:pt idx="5">
                  <c:v>0.28999999999999998</c:v>
                </c:pt>
                <c:pt idx="6">
                  <c:v>#N/A</c:v>
                </c:pt>
                <c:pt idx="7">
                  <c:v>0.12</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0.68</c:v>
                </c:pt>
                <c:pt idx="4">
                  <c:v>#N/A</c:v>
                </c:pt>
                <c:pt idx="5">
                  <c:v>0.35</c:v>
                </c:pt>
                <c:pt idx="6">
                  <c:v>#N/A</c:v>
                </c:pt>
                <c:pt idx="7">
                  <c:v>0.38</c:v>
                </c:pt>
                <c:pt idx="8">
                  <c:v>#N/A</c:v>
                </c:pt>
                <c:pt idx="9">
                  <c:v>0.32</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6.69</c:v>
                </c:pt>
                <c:pt idx="2">
                  <c:v>#N/A</c:v>
                </c:pt>
                <c:pt idx="3">
                  <c:v>5.81</c:v>
                </c:pt>
                <c:pt idx="4">
                  <c:v>#N/A</c:v>
                </c:pt>
                <c:pt idx="5">
                  <c:v>5.79</c:v>
                </c:pt>
                <c:pt idx="6">
                  <c:v>#N/A</c:v>
                </c:pt>
                <c:pt idx="7">
                  <c:v>0.9</c:v>
                </c:pt>
                <c:pt idx="8">
                  <c:v>#N/A</c:v>
                </c:pt>
                <c:pt idx="9">
                  <c:v>3.51</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1.28</c:v>
                </c:pt>
                <c:pt idx="6">
                  <c:v>#N/A</c:v>
                </c:pt>
                <c:pt idx="7">
                  <c:v>2.6</c:v>
                </c:pt>
                <c:pt idx="8">
                  <c:v>#N/A</c:v>
                </c:pt>
                <c:pt idx="9">
                  <c:v>4.21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6.78</c:v>
                </c:pt>
                <c:pt idx="2">
                  <c:v>#N/A</c:v>
                </c:pt>
                <c:pt idx="3">
                  <c:v>7.55</c:v>
                </c:pt>
                <c:pt idx="4">
                  <c:v>#N/A</c:v>
                </c:pt>
                <c:pt idx="5">
                  <c:v>7.48</c:v>
                </c:pt>
                <c:pt idx="6">
                  <c:v>#N/A</c:v>
                </c:pt>
                <c:pt idx="7">
                  <c:v>7.46</c:v>
                </c:pt>
                <c:pt idx="8">
                  <c:v>#N/A</c:v>
                </c:pt>
                <c:pt idx="9">
                  <c:v>8.1999999999999993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6779</c:v>
                </c:pt>
                <c:pt idx="5">
                  <c:v>6569</c:v>
                </c:pt>
                <c:pt idx="8">
                  <c:v>6341</c:v>
                </c:pt>
                <c:pt idx="11">
                  <c:v>6393</c:v>
                </c:pt>
                <c:pt idx="14">
                  <c:v>6395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7</c:v>
                </c:pt>
                <c:pt idx="6">
                  <c:v>6</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51</c:v>
                </c:pt>
                <c:pt idx="6">
                  <c:v>45</c:v>
                </c:pt>
                <c:pt idx="9">
                  <c:v>33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2747</c:v>
                </c:pt>
                <c:pt idx="3">
                  <c:v>2662</c:v>
                </c:pt>
                <c:pt idx="6">
                  <c:v>2418</c:v>
                </c:pt>
                <c:pt idx="9">
                  <c:v>2475</c:v>
                </c:pt>
                <c:pt idx="12">
                  <c:v>2449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6406</c:v>
                </c:pt>
                <c:pt idx="3">
                  <c:v>6124</c:v>
                </c:pt>
                <c:pt idx="6">
                  <c:v>6121</c:v>
                </c:pt>
                <c:pt idx="9">
                  <c:v>6505</c:v>
                </c:pt>
                <c:pt idx="12">
                  <c:v>6668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2434</c:v>
                </c:pt>
                <c:pt idx="2">
                  <c:v>#N/A</c:v>
                </c:pt>
                <c:pt idx="3">
                  <c:v>#N/A</c:v>
                </c:pt>
                <c:pt idx="4">
                  <c:v>2275</c:v>
                </c:pt>
                <c:pt idx="5">
                  <c:v>#N/A</c:v>
                </c:pt>
                <c:pt idx="6">
                  <c:v>#N/A</c:v>
                </c:pt>
                <c:pt idx="7">
                  <c:v>2249</c:v>
                </c:pt>
                <c:pt idx="8">
                  <c:v>#N/A</c:v>
                </c:pt>
                <c:pt idx="9">
                  <c:v>#N/A</c:v>
                </c:pt>
                <c:pt idx="10">
                  <c:v>2625</c:v>
                </c:pt>
                <c:pt idx="11">
                  <c:v>#N/A</c:v>
                </c:pt>
                <c:pt idx="12">
                  <c:v>#N/A</c:v>
                </c:pt>
                <c:pt idx="13">
                  <c:v>2726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73308</c:v>
                </c:pt>
                <c:pt idx="5">
                  <c:v>71340</c:v>
                </c:pt>
                <c:pt idx="8">
                  <c:v>69549</c:v>
                </c:pt>
                <c:pt idx="11">
                  <c:v>67983</c:v>
                </c:pt>
                <c:pt idx="14">
                  <c:v>64343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1912</c:v>
                </c:pt>
                <c:pt idx="5">
                  <c:v>1733</c:v>
                </c:pt>
                <c:pt idx="8">
                  <c:v>1391</c:v>
                </c:pt>
                <c:pt idx="11">
                  <c:v>965</c:v>
                </c:pt>
                <c:pt idx="14">
                  <c:v>932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13161</c:v>
                </c:pt>
                <c:pt idx="5">
                  <c:v>13622</c:v>
                </c:pt>
                <c:pt idx="8">
                  <c:v>12989</c:v>
                </c:pt>
                <c:pt idx="11">
                  <c:v>14628</c:v>
                </c:pt>
                <c:pt idx="14">
                  <c:v>13520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14</c:v>
                </c:pt>
                <c:pt idx="6">
                  <c:v>8</c:v>
                </c:pt>
                <c:pt idx="9">
                  <c:v>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6170</c:v>
                </c:pt>
                <c:pt idx="3">
                  <c:v>6167</c:v>
                </c:pt>
                <c:pt idx="6">
                  <c:v>5979</c:v>
                </c:pt>
                <c:pt idx="9">
                  <c:v>6057</c:v>
                </c:pt>
                <c:pt idx="12">
                  <c:v>6220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c:v>
                </c:pt>
                <c:pt idx="3">
                  <c:v>77</c:v>
                </c:pt>
                <c:pt idx="6">
                  <c:v>33</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34812</c:v>
                </c:pt>
                <c:pt idx="3">
                  <c:v>34171</c:v>
                </c:pt>
                <c:pt idx="6">
                  <c:v>33016</c:v>
                </c:pt>
                <c:pt idx="9">
                  <c:v>32067</c:v>
                </c:pt>
                <c:pt idx="12">
                  <c:v>31153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8</c:v>
                </c:pt>
                <c:pt idx="6">
                  <c:v>5</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70926</c:v>
                </c:pt>
                <c:pt idx="3">
                  <c:v>69338</c:v>
                </c:pt>
                <c:pt idx="6">
                  <c:v>67978</c:v>
                </c:pt>
                <c:pt idx="9">
                  <c:v>66720</c:v>
                </c:pt>
                <c:pt idx="12">
                  <c:v>65342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23682</c:v>
                </c:pt>
                <c:pt idx="2">
                  <c:v>#N/A</c:v>
                </c:pt>
                <c:pt idx="3">
                  <c:v>#N/A</c:v>
                </c:pt>
                <c:pt idx="4">
                  <c:v>23080</c:v>
                </c:pt>
                <c:pt idx="5">
                  <c:v>#N/A</c:v>
                </c:pt>
                <c:pt idx="6">
                  <c:v>#N/A</c:v>
                </c:pt>
                <c:pt idx="7">
                  <c:v>23090</c:v>
                </c:pt>
                <c:pt idx="8">
                  <c:v>#N/A</c:v>
                </c:pt>
                <c:pt idx="9">
                  <c:v>#N/A</c:v>
                </c:pt>
                <c:pt idx="10">
                  <c:v>21278</c:v>
                </c:pt>
                <c:pt idx="11">
                  <c:v>#N/A</c:v>
                </c:pt>
                <c:pt idx="12">
                  <c:v>#N/A</c:v>
                </c:pt>
                <c:pt idx="13">
                  <c:v>23930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2583</c:v>
                </c:pt>
                <c:pt idx="1">
                  <c:v>4332</c:v>
                </c:pt>
                <c:pt idx="2">
                  <c:v>3996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c:v>
                </c:pt>
                <c:pt idx="1">
                  <c:v>394</c:v>
                </c:pt>
                <c:pt idx="2">
                  <c:v>394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10108</c:v>
                </c:pt>
                <c:pt idx="1">
                  <c:v>10070</c:v>
                </c:pt>
                <c:pt idx="2">
                  <c:v>9394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○元利償還金</a:t>
          </a:r>
        </a:p>
        <a:p>
          <a:r>
            <a:rPr kumimoji="1" lang="ja-JP" altLang="en-US" sz="900">
              <a:latin typeface="ＭＳ ゴシック"/>
              <a:ea typeface="ＭＳ ゴシック"/>
            </a:rPr>
            <a:t>　由利本荘総合防災公園整備事業や羽後本荘駅周辺整備事業などの大型建設事業の地方債償還開始により増加した。</a:t>
          </a:r>
        </a:p>
        <a:p>
          <a:r>
            <a:rPr kumimoji="1" lang="ja-JP" altLang="en-US" sz="900">
              <a:latin typeface="ＭＳ ゴシック"/>
              <a:ea typeface="ＭＳ ゴシック"/>
            </a:rPr>
            <a:t>○公営企業債の元利償還金に対する繰入金</a:t>
          </a:r>
        </a:p>
        <a:p>
          <a:r>
            <a:rPr kumimoji="1" lang="ja-JP" altLang="en-US" sz="900">
              <a:latin typeface="ＭＳ ゴシック"/>
              <a:ea typeface="ＭＳ ゴシック"/>
            </a:rPr>
            <a:t>　水道事業の償還額が増加したものの、下水道事業、ガス事業及びスキー場運営事業の償還額が減少したため、前年度と同程度となった。</a:t>
          </a:r>
        </a:p>
        <a:p>
          <a:r>
            <a:rPr kumimoji="1" lang="ja-JP" altLang="en-US" sz="900">
              <a:latin typeface="ＭＳ ゴシック"/>
              <a:ea typeface="ＭＳ ゴシック"/>
            </a:rPr>
            <a:t>○算入公債費等</a:t>
          </a:r>
        </a:p>
        <a:p>
          <a:r>
            <a:rPr kumimoji="1" lang="ja-JP" altLang="en-US" sz="900">
              <a:latin typeface="ＭＳ ゴシック"/>
              <a:ea typeface="ＭＳ ゴシック"/>
            </a:rPr>
            <a:t>　平成</a:t>
          </a:r>
          <a:r>
            <a:rPr kumimoji="1" lang="en-US" altLang="ja-JP" sz="900">
              <a:latin typeface="ＭＳ ゴシック"/>
              <a:ea typeface="ＭＳ ゴシック"/>
            </a:rPr>
            <a:t>21</a:t>
          </a:r>
          <a:r>
            <a:rPr kumimoji="1" lang="ja-JP" altLang="en-US" sz="900">
              <a:latin typeface="ＭＳ ゴシック"/>
              <a:ea typeface="ＭＳ ゴシック"/>
            </a:rPr>
            <a:t>年度過疎対策事業債等の償還が終了したが、平成</a:t>
          </a:r>
          <a:r>
            <a:rPr kumimoji="1" lang="en-US" altLang="ja-JP" sz="900">
              <a:latin typeface="ＭＳ ゴシック"/>
              <a:ea typeface="ＭＳ ゴシック"/>
            </a:rPr>
            <a:t>30</a:t>
          </a:r>
          <a:r>
            <a:rPr kumimoji="1" lang="ja-JP" altLang="en-US" sz="900">
              <a:latin typeface="ＭＳ ゴシック"/>
              <a:ea typeface="ＭＳ ゴシック"/>
            </a:rPr>
            <a:t>年度合併特例事業債の償還が始まり、前年度と同程度となった。新規発行については、過疎対策事業債や合併特例事業債など交付税算入割合の高い地方債を活用しており、ここ数年は同程度で推移している。</a:t>
          </a:r>
        </a:p>
        <a:p>
          <a:r>
            <a:rPr kumimoji="1" lang="ja-JP" altLang="en-US" sz="900">
              <a:latin typeface="ＭＳ ゴシック"/>
              <a:ea typeface="ＭＳ ゴシック"/>
            </a:rPr>
            <a:t>○今後の対応</a:t>
          </a:r>
        </a:p>
        <a:p>
          <a:r>
            <a:rPr kumimoji="1" lang="ja-JP" altLang="en-US" sz="900">
              <a:latin typeface="ＭＳ ゴシック"/>
              <a:ea typeface="ＭＳ ゴシック"/>
            </a:rPr>
            <a:t>　由利本荘総合防災公園整備事業や羽後本荘駅周辺整備事業などの大型建設事業の地方債償還に伴い、今後数年間は増加傾向が続くと想定される。そのため、公営企業債の元利償還金に対する繰入金については、整備計画の見直しなどにより新規地方債発行の抑制を図る。また、普通交付税の減などにより、分母の基礎となる標準財政規模の縮小が見込まれていることから、交付税算入割合の高い地方債の活用を基本としながら、新規地方債の発行抑制や地方債の積極的な繰上償還を実施するなど、比率の改善を図っていく。</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○本市では、満期一括償還の地方債を発行していないため、減債基金残高と減債基金積立相当額に該当する数値はありません。</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○一般会計等に係る地方債の現在高</a:t>
          </a:r>
        </a:p>
        <a:p>
          <a:r>
            <a:rPr kumimoji="1" lang="ja-JP" altLang="en-US" sz="1050">
              <a:latin typeface="ＭＳ ゴシック"/>
              <a:ea typeface="ＭＳ ゴシック"/>
            </a:rPr>
            <a:t>　令和４年度は元金償還額が当該年度発行額より多かったため、前年度に比べて減少した。</a:t>
          </a:r>
        </a:p>
        <a:p>
          <a:r>
            <a:rPr kumimoji="1" lang="ja-JP" altLang="en-US" sz="1050">
              <a:latin typeface="ＭＳ ゴシック"/>
              <a:ea typeface="ＭＳ ゴシック"/>
            </a:rPr>
            <a:t>○公営企業債等繰入見込額</a:t>
          </a:r>
        </a:p>
        <a:p>
          <a:r>
            <a:rPr kumimoji="1" lang="ja-JP" altLang="en-US" sz="1050">
              <a:latin typeface="ＭＳ ゴシック"/>
              <a:ea typeface="ＭＳ ゴシック"/>
            </a:rPr>
            <a:t>　下水道事業や集落排水事業などの投資事業の平準化を図ることにより、地方債残高の急増を抑え、公営企業債に対する繰入見込額についても平準化を図っている。</a:t>
          </a:r>
        </a:p>
        <a:p>
          <a:r>
            <a:rPr kumimoji="1" lang="ja-JP" altLang="en-US" sz="1050">
              <a:latin typeface="ＭＳ ゴシック"/>
              <a:ea typeface="ＭＳ ゴシック"/>
            </a:rPr>
            <a:t>○充当可能基金</a:t>
          </a:r>
        </a:p>
        <a:p>
          <a:r>
            <a:rPr kumimoji="1" lang="ja-JP" altLang="en-US" sz="1050">
              <a:latin typeface="ＭＳ ゴシック"/>
              <a:ea typeface="ＭＳ ゴシック"/>
            </a:rPr>
            <a:t>　令和４年度は財政調整基金、地域雇用創出推進基金及び公共施設等総合管理基金等の取り崩しを行ったことにより減少した。</a:t>
          </a:r>
        </a:p>
        <a:p>
          <a:r>
            <a:rPr kumimoji="1" lang="ja-JP" altLang="en-US" sz="1050">
              <a:latin typeface="ＭＳ ゴシック"/>
              <a:ea typeface="ＭＳ ゴシック"/>
            </a:rPr>
            <a:t>○基準財政需要額算入見込額</a:t>
          </a:r>
        </a:p>
        <a:p>
          <a:r>
            <a:rPr kumimoji="1" lang="ja-JP" altLang="en-US" sz="1050">
              <a:latin typeface="ＭＳ ゴシック"/>
              <a:ea typeface="ＭＳ ゴシック"/>
            </a:rPr>
            <a:t>　地方債の新規発行については、過疎対策事業債や緊急自然災害防止対策事業債など交付税算入割合の高い地方債を活用しているが、下水道費や臨時財政対策債の需要額算入の減少に伴い、基準財政需要額算入見込額も減少した。</a:t>
          </a:r>
        </a:p>
        <a:p>
          <a:r>
            <a:rPr kumimoji="1" lang="ja-JP" altLang="en-US" sz="1050">
              <a:latin typeface="ＭＳ ゴシック"/>
              <a:ea typeface="ＭＳ ゴシック"/>
            </a:rPr>
            <a:t>○今後の対応</a:t>
          </a:r>
        </a:p>
        <a:p>
          <a:r>
            <a:rPr kumimoji="1" lang="ja-JP" altLang="en-US" sz="1050">
              <a:latin typeface="ＭＳ ゴシック"/>
              <a:ea typeface="ＭＳ ゴシック"/>
            </a:rPr>
            <a:t>　将来負担比率については、地方債現在高や公営企業債等繰入見込額の減少や、充当可能基金や基準財政需要額算入見込額の減少により増加した。今後、普通交付税の減少等により、分母の基礎となる標準財政規模の縮小が見込まれるが、交付税算入割合の高い地方債の活用を基本とし、収支の状況を把握しながら充当可能基金の積み増しを行うことにより、比率の改善を図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秋田県由利本荘市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合併市町振興基金では庁舎建設基金への積み替えのため１．３億円、公共施設総合管理基金では清掃センター定期整備補修事業などの公共施設修繕に４．４億円、地域雇用創出推進基金では指定管理委託料などの財源として８．０億円、ふるさとさくら基金２．４億円、行政改革に伴う人件費平準化基金では民営化施設（保育園）などへの派遣職員人件費分として１．７億円をそれぞれ取り崩した一方、翌年度実施事業及び後年度の負担に対応するため、財政調整基金を１３．１億円、地域雇用創出推進基金を５．５億円、公共施設等総合管理基金１．１億円、庁舎建設基金を２．３億円、ふるさとさくら基金２．８億円、鳥海ダム振興基金０．９億円を積み立てたこと等から、基金全体としては１３７．８億円となり、１０．１億円の減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財政調整基金は、現時点でほぼ目安としている総額に達しているが、引き続き、標準財政規模の１割程度を目安をとして、取り崩しや積み増しを継続していく。</a:t>
          </a:r>
        </a:p>
        <a:p>
          <a:r>
            <a:rPr kumimoji="1" lang="ja-JP" altLang="en-US" sz="1300">
              <a:solidFill>
                <a:schemeClr val="dk1"/>
              </a:solidFill>
              <a:effectLst/>
              <a:latin typeface="ＭＳ ゴシック"/>
              <a:ea typeface="ＭＳ ゴシック"/>
              <a:cs typeface="+mn-cs"/>
            </a:rPr>
            <a:t>　減債基金は、収支の状況を見極めながら、繰上償還が必要だと判断した場合には、その財源としての積み立てを行う。</a:t>
          </a:r>
        </a:p>
        <a:p>
          <a:r>
            <a:rPr kumimoji="1" lang="ja-JP" altLang="en-US" sz="1300">
              <a:solidFill>
                <a:schemeClr val="dk1"/>
              </a:solidFill>
              <a:effectLst/>
              <a:latin typeface="ＭＳ ゴシック"/>
              <a:ea typeface="ＭＳ ゴシック"/>
              <a:cs typeface="+mn-cs"/>
            </a:rPr>
            <a:t>　その他の特定目的基金は、それぞれの事業遂行に必要な基金であり、事業の進捗状況を見極めながら対応する。</a:t>
          </a:r>
        </a:p>
        <a:p>
          <a:r>
            <a:rPr kumimoji="1" lang="ja-JP" altLang="en-US" sz="1300">
              <a:solidFill>
                <a:schemeClr val="dk1"/>
              </a:solidFill>
              <a:effectLst/>
              <a:latin typeface="ＭＳ ゴシック"/>
              <a:ea typeface="ＭＳ ゴシック"/>
              <a:cs typeface="+mn-cs"/>
            </a:rPr>
            <a:t>　歳計剰余金の処分については、財政調整基金及びその他の特定目的基金へ積み立てる。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・地域雇用創出推進基金：地域で直面している課題に対し知恵を活かしながら市の未来につながる事業を展開するための経費に充てるため</a:t>
          </a:r>
        </a:p>
        <a:p>
          <a:r>
            <a:rPr kumimoji="1" lang="ja-JP" altLang="en-US" sz="1300">
              <a:solidFill>
                <a:schemeClr val="dk1"/>
              </a:solidFill>
              <a:effectLst/>
              <a:latin typeface="ＭＳ ゴシック"/>
              <a:ea typeface="ＭＳ ゴシック"/>
              <a:cs typeface="+mn-cs"/>
            </a:rPr>
            <a:t>　・公共施設等総合管理基金：公共施設等の総合的かつ計画的な保全等に充てるため</a:t>
          </a:r>
        </a:p>
        <a:p>
          <a:r>
            <a:rPr kumimoji="1" lang="ja-JP" altLang="en-US" sz="1300">
              <a:solidFill>
                <a:schemeClr val="dk1"/>
              </a:solidFill>
              <a:effectLst/>
              <a:latin typeface="ＭＳ ゴシック"/>
              <a:ea typeface="ＭＳ ゴシック"/>
              <a:cs typeface="+mn-cs"/>
            </a:rPr>
            <a:t>　・中小企業金融支援基金：新型コロナウイルス感染症の影響で融資を受けた中小企業に対する後年度の利子及び保証料補給のため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事業実施のため、地域雇用創出推進基金を８．０億円、公共施設等総合管理基金を４．４億円、行政改革に伴う人件費平準化基金を１．７億円取り崩したが、今後の負担に対応するため、地域雇用創出推進基金５．５億円、公共施設等総合管理基金を１．１億円積み増し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特定目的基金の内、雇用創出推進基金、公共施設等総合管理基金は、予算編成時の財源として、雇用関係事業や建物の維持に充当しているため、一定額の確保を目指している。その他の特定目的基金は、それぞれの事業遂行に必要な基金であり、事業の進捗状況を見極めながら対応す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基金運用収入（預金利子分）を含む１３．１億円を積み立てし、１６．４億円の取り崩しを行った。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は、災害等、不測の事態に対応するための経費、財源不足時に対応するための経費として位置づけており、総額の目安は、標準財政規模の１割程度と考えている。取り崩しや積み増しを行いながら、現時点でほぼ目安としている総額に達しているが、引き続き、目安の考え方を基本として、取り崩しや積み増しを継続していく。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前年同額となっている。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減債基金は、地方債の償還財源と位置づけており、特に、繰上償還時の財源と考えている。財政運営上、収支の状況を見極めながら、繰上償還が必要だと判断した場合には、その財源としての積み立てを行う。</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75565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10845"/>
          <a:ext cx="1142174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62865</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398145"/>
          <a:ext cx="3532505"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81915</xdr:rowOff>
    </xdr:to>
    <xdr:sp macro="" textlink="">
      <xdr:nvSpPr>
        <xdr:cNvPr id="4" name="正方形/長方形 3"/>
        <xdr:cNvSpPr/>
      </xdr:nvSpPr>
      <xdr:spPr>
        <a:xfrm>
          <a:off x="18206720" y="424180"/>
          <a:ext cx="3488055"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113665</xdr:rowOff>
    </xdr:from>
    <xdr:to xmlns:xdr="http://schemas.openxmlformats.org/drawingml/2006/spreadsheetDrawing">
      <xdr:col>114</xdr:col>
      <xdr:colOff>184150</xdr:colOff>
      <xdr:row>5</xdr:row>
      <xdr:rowOff>56515</xdr:rowOff>
    </xdr:to>
    <xdr:sp macro="" textlink="">
      <xdr:nvSpPr>
        <xdr:cNvPr id="5" name="正方形/長方形 4"/>
        <xdr:cNvSpPr/>
      </xdr:nvSpPr>
      <xdr:spPr>
        <a:xfrm>
          <a:off x="18232120" y="448945"/>
          <a:ext cx="345186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83</xdr:col>
      <xdr:colOff>6350</xdr:colOff>
      <xdr:row>2</xdr:row>
      <xdr:rowOff>62865</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398145"/>
          <a:ext cx="240919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81915</xdr:rowOff>
    </xdr:to>
    <xdr:sp macro="" textlink="">
      <xdr:nvSpPr>
        <xdr:cNvPr id="7" name="正方形/長方形 6"/>
        <xdr:cNvSpPr/>
      </xdr:nvSpPr>
      <xdr:spPr>
        <a:xfrm>
          <a:off x="15685135" y="424180"/>
          <a:ext cx="236474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113665</xdr:rowOff>
    </xdr:from>
    <xdr:to xmlns:xdr="http://schemas.openxmlformats.org/drawingml/2006/spreadsheetDrawing">
      <xdr:col>95</xdr:col>
      <xdr:colOff>101600</xdr:colOff>
      <xdr:row>5</xdr:row>
      <xdr:rowOff>56515</xdr:rowOff>
    </xdr:to>
    <xdr:sp macro="" textlink="">
      <xdr:nvSpPr>
        <xdr:cNvPr id="8" name="正方形/長方形 7"/>
        <xdr:cNvSpPr/>
      </xdr:nvSpPr>
      <xdr:spPr>
        <a:xfrm>
          <a:off x="15710535" y="448945"/>
          <a:ext cx="23075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179195"/>
          <a:ext cx="8675370"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1158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1158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1158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56515</xdr:rowOff>
    </xdr:from>
    <xdr:to xmlns:xdr="http://schemas.openxmlformats.org/drawingml/2006/spreadsheetDrawing">
      <xdr:col>34</xdr:col>
      <xdr:colOff>50800</xdr:colOff>
      <xdr:row>13</xdr:row>
      <xdr:rowOff>43815</xdr:rowOff>
    </xdr:to>
    <xdr:sp macro="" textlink="">
      <xdr:nvSpPr>
        <xdr:cNvPr id="13" name="正方形/長方形 12"/>
        <xdr:cNvSpPr/>
      </xdr:nvSpPr>
      <xdr:spPr>
        <a:xfrm>
          <a:off x="4640580" y="1229995"/>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56515</xdr:rowOff>
    </xdr:from>
    <xdr:to xmlns:xdr="http://schemas.openxmlformats.org/drawingml/2006/spreadsheetDrawing">
      <xdr:col>40</xdr:col>
      <xdr:colOff>63500</xdr:colOff>
      <xdr:row>13</xdr:row>
      <xdr:rowOff>43815</xdr:rowOff>
    </xdr:to>
    <xdr:sp macro="" textlink="">
      <xdr:nvSpPr>
        <xdr:cNvPr id="14" name="正方形/長方形 13"/>
        <xdr:cNvSpPr/>
      </xdr:nvSpPr>
      <xdr:spPr>
        <a:xfrm>
          <a:off x="6463030" y="1229995"/>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56515</xdr:rowOff>
    </xdr:from>
    <xdr:to xmlns:xdr="http://schemas.openxmlformats.org/drawingml/2006/spreadsheetDrawing">
      <xdr:col>43</xdr:col>
      <xdr:colOff>133350</xdr:colOff>
      <xdr:row>13</xdr:row>
      <xdr:rowOff>43815</xdr:rowOff>
    </xdr:to>
    <xdr:sp macro="" textlink="">
      <xdr:nvSpPr>
        <xdr:cNvPr id="15" name="正方形/長方形 14"/>
        <xdr:cNvSpPr/>
      </xdr:nvSpPr>
      <xdr:spPr>
        <a:xfrm>
          <a:off x="7670800" y="1229995"/>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49780"/>
          <a:ext cx="18224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49780"/>
          <a:ext cx="309181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120015</xdr:rowOff>
    </xdr:to>
    <xdr:sp macro="" textlink="">
      <xdr:nvSpPr>
        <xdr:cNvPr id="18" name="角丸四角形 17"/>
        <xdr:cNvSpPr/>
      </xdr:nvSpPr>
      <xdr:spPr>
        <a:xfrm>
          <a:off x="9650095" y="1179195"/>
          <a:ext cx="128841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4333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75565</xdr:rowOff>
    </xdr:to>
    <xdr:sp macro="" textlink="">
      <xdr:nvSpPr>
        <xdr:cNvPr id="20" name="正方形/長方形 19"/>
        <xdr:cNvSpPr/>
      </xdr:nvSpPr>
      <xdr:spPr>
        <a:xfrm>
          <a:off x="9864090" y="150622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100965</xdr:rowOff>
    </xdr:to>
    <xdr:sp macro="" textlink="">
      <xdr:nvSpPr>
        <xdr:cNvPr id="21" name="正方形/長方形 20"/>
        <xdr:cNvSpPr/>
      </xdr:nvSpPr>
      <xdr:spPr>
        <a:xfrm>
          <a:off x="9864090" y="1828800"/>
          <a:ext cx="114427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3223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034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3327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17678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28143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132715</xdr:rowOff>
    </xdr:to>
    <xdr:sp macro="" textlink="">
      <xdr:nvSpPr>
        <xdr:cNvPr id="28" name="フローチャート: 判断 27"/>
        <xdr:cNvSpPr/>
      </xdr:nvSpPr>
      <xdr:spPr>
        <a:xfrm>
          <a:off x="9761220" y="154051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8445"/>
    <xdr:sp macro="" textlink="">
      <xdr:nvSpPr>
        <xdr:cNvPr id="29" name="テキスト ボックス 28"/>
        <xdr:cNvSpPr txBox="1"/>
      </xdr:nvSpPr>
      <xdr:spPr>
        <a:xfrm>
          <a:off x="699135" y="2945130"/>
          <a:ext cx="88099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7815" cy="258445"/>
    <xdr:sp macro="" textlink="">
      <xdr:nvSpPr>
        <xdr:cNvPr id="30" name="テキスト ボックス 29"/>
        <xdr:cNvSpPr txBox="1"/>
      </xdr:nvSpPr>
      <xdr:spPr>
        <a:xfrm>
          <a:off x="699135" y="3190875"/>
          <a:ext cx="9187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699135" y="34417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8445"/>
    <xdr:sp macro="" textlink="">
      <xdr:nvSpPr>
        <xdr:cNvPr id="32" name="テキスト ボックス 31"/>
        <xdr:cNvSpPr txBox="1"/>
      </xdr:nvSpPr>
      <xdr:spPr>
        <a:xfrm>
          <a:off x="699135" y="3688080"/>
          <a:ext cx="8724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81915</xdr:rowOff>
    </xdr:from>
    <xdr:ext cx="5960110" cy="258445"/>
    <xdr:sp macro="" textlink="">
      <xdr:nvSpPr>
        <xdr:cNvPr id="33" name="テキスト ボックス 32"/>
        <xdr:cNvSpPr txBox="1"/>
      </xdr:nvSpPr>
      <xdr:spPr>
        <a:xfrm>
          <a:off x="699135" y="3937635"/>
          <a:ext cx="5960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145" cy="257810"/>
    <xdr:sp macro="" textlink="">
      <xdr:nvSpPr>
        <xdr:cNvPr id="34" name="テキスト ボックス 33"/>
        <xdr:cNvSpPr txBox="1"/>
      </xdr:nvSpPr>
      <xdr:spPr>
        <a:xfrm>
          <a:off x="699135" y="4188460"/>
          <a:ext cx="814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75565</xdr:rowOff>
    </xdr:from>
    <xdr:ext cx="8758555" cy="424815"/>
    <xdr:sp macro="" textlink="">
      <xdr:nvSpPr>
        <xdr:cNvPr id="35" name="テキスト ボックス 34"/>
        <xdr:cNvSpPr txBox="1"/>
      </xdr:nvSpPr>
      <xdr:spPr>
        <a:xfrm>
          <a:off x="699135" y="4434205"/>
          <a:ext cx="875855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43815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270" cy="302260"/>
    <xdr:sp macro="" textlink="">
      <xdr:nvSpPr>
        <xdr:cNvPr id="37" name="テキスト ボックス 36"/>
        <xdr:cNvSpPr txBox="1"/>
      </xdr:nvSpPr>
      <xdr:spPr>
        <a:xfrm>
          <a:off x="1609090" y="5258435"/>
          <a:ext cx="12712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9730" cy="350520"/>
    <xdr:sp macro="" textlink="">
      <xdr:nvSpPr>
        <xdr:cNvPr id="38" name="テキスト ボックス 37"/>
        <xdr:cNvSpPr txBox="1"/>
      </xdr:nvSpPr>
      <xdr:spPr>
        <a:xfrm>
          <a:off x="286194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前年度同の０．３４となっている。これは、類似団体平均を</a:t>
          </a:r>
          <a:r>
            <a:rPr kumimoji="1" lang="ja-JP" altLang="en-US" sz="1100">
              <a:solidFill>
                <a:schemeClr val="tx1"/>
              </a:solidFill>
              <a:latin typeface="ＭＳ Ｐゴシック"/>
              <a:ea typeface="ＭＳ Ｐゴシック"/>
            </a:rPr>
            <a:t>０．１１</a:t>
          </a:r>
          <a:r>
            <a:rPr kumimoji="1" lang="ja-JP" altLang="en-US" sz="1100">
              <a:latin typeface="ＭＳ Ｐゴシック"/>
              <a:ea typeface="ＭＳ Ｐゴシック"/>
            </a:rPr>
            <a:t>下回っている。　　</a:t>
          </a:r>
          <a:endParaRPr kumimoji="1" lang="en-US" altLang="ja-JP" sz="1100">
            <a:latin typeface="ＭＳ Ｐゴシック"/>
            <a:ea typeface="ＭＳ Ｐゴシック"/>
          </a:endParaRPr>
        </a:p>
        <a:p>
          <a:r>
            <a:rPr kumimoji="1" lang="ja-JP" altLang="en-US" sz="1100">
              <a:latin typeface="ＭＳ Ｐゴシック"/>
              <a:ea typeface="ＭＳ Ｐゴシック"/>
            </a:rPr>
            <a:t>　本市の面積は、１，２０９．５９平方キロメートルと行政サービスの範囲が広いことから、行政コストを多く要している。また、第１次産業の就業割合が令和２年国勢調査で１０．２％と高く、農家等所得は気象条件や市場価格等の影響を受けやすく、税収の増加は見込めない状況であることから、自主財源比率が低く、類似団体平均を大きく下回っている。　</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歳入では電子部品等の製造業で税収の増加が見込まれているほか、産業振興や移住定住の促進、徴収率の向上等による税収増加に寄与する施策の推進、歳出では由利本荘市公共施設等総合管理計画に則った公共施設の適正な配置による維持管理費の削減等に努め、財政基盤の強化を図っ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52095"/>
    <xdr:sp macro="" textlink="">
      <xdr:nvSpPr>
        <xdr:cNvPr id="50" name="テキスト ボックス 49"/>
        <xdr:cNvSpPr txBox="1"/>
      </xdr:nvSpPr>
      <xdr:spPr>
        <a:xfrm>
          <a:off x="0" y="7870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52730"/>
    <xdr:sp macro="" textlink="">
      <xdr:nvSpPr>
        <xdr:cNvPr id="62" name="テキスト ボックス 61"/>
        <xdr:cNvSpPr txBox="1"/>
      </xdr:nvSpPr>
      <xdr:spPr>
        <a:xfrm>
          <a:off x="0" y="5848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095"/>
    <xdr:sp macro="" textlink="">
      <xdr:nvSpPr>
        <xdr:cNvPr id="64" name="テキスト ボックス 63"/>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154305</xdr:rowOff>
    </xdr:from>
    <xdr:to xmlns:xdr="http://schemas.openxmlformats.org/drawingml/2006/spreadsheetDrawing">
      <xdr:col>23</xdr:col>
      <xdr:colOff>133350</xdr:colOff>
      <xdr:row>44</xdr:row>
      <xdr:rowOff>161925</xdr:rowOff>
    </xdr:to>
    <xdr:cxnSp macro="">
      <xdr:nvCxnSpPr>
        <xdr:cNvPr id="66" name="直線コネクタ 65"/>
        <xdr:cNvCxnSpPr/>
      </xdr:nvCxnSpPr>
      <xdr:spPr>
        <a:xfrm flipV="1">
          <a:off x="4471035" y="6189345"/>
          <a:ext cx="0" cy="1348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133985</xdr:rowOff>
    </xdr:from>
    <xdr:ext cx="762000" cy="253365"/>
    <xdr:sp macro="" textlink="">
      <xdr:nvSpPr>
        <xdr:cNvPr id="67" name="財政力最小値テキスト"/>
        <xdr:cNvSpPr txBox="1"/>
      </xdr:nvSpPr>
      <xdr:spPr>
        <a:xfrm>
          <a:off x="4538980" y="7510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161925</xdr:rowOff>
    </xdr:from>
    <xdr:to xmlns:xdr="http://schemas.openxmlformats.org/drawingml/2006/spreadsheetDrawing">
      <xdr:col>24</xdr:col>
      <xdr:colOff>12700</xdr:colOff>
      <xdr:row>44</xdr:row>
      <xdr:rowOff>161925</xdr:rowOff>
    </xdr:to>
    <xdr:cxnSp macro="">
      <xdr:nvCxnSpPr>
        <xdr:cNvPr id="68" name="直線コネクタ 67"/>
        <xdr:cNvCxnSpPr/>
      </xdr:nvCxnSpPr>
      <xdr:spPr>
        <a:xfrm>
          <a:off x="4382135" y="753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71755</xdr:rowOff>
    </xdr:from>
    <xdr:ext cx="762000" cy="252095"/>
    <xdr:sp macro="" textlink="">
      <xdr:nvSpPr>
        <xdr:cNvPr id="69" name="財政力最大値テキスト"/>
        <xdr:cNvSpPr txBox="1"/>
      </xdr:nvSpPr>
      <xdr:spPr>
        <a:xfrm>
          <a:off x="4538980" y="5939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154305</xdr:rowOff>
    </xdr:from>
    <xdr:to xmlns:xdr="http://schemas.openxmlformats.org/drawingml/2006/spreadsheetDrawing">
      <xdr:col>24</xdr:col>
      <xdr:colOff>12700</xdr:colOff>
      <xdr:row>36</xdr:row>
      <xdr:rowOff>154305</xdr:rowOff>
    </xdr:to>
    <xdr:cxnSp macro="">
      <xdr:nvCxnSpPr>
        <xdr:cNvPr id="70" name="直線コネクタ 69"/>
        <xdr:cNvCxnSpPr/>
      </xdr:nvCxnSpPr>
      <xdr:spPr>
        <a:xfrm>
          <a:off x="4382135" y="61893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160020</xdr:rowOff>
    </xdr:from>
    <xdr:to xmlns:xdr="http://schemas.openxmlformats.org/drawingml/2006/spreadsheetDrawing">
      <xdr:col>23</xdr:col>
      <xdr:colOff>133350</xdr:colOff>
      <xdr:row>42</xdr:row>
      <xdr:rowOff>160020</xdr:rowOff>
    </xdr:to>
    <xdr:cxnSp macro="">
      <xdr:nvCxnSpPr>
        <xdr:cNvPr id="71" name="直線コネクタ 70"/>
        <xdr:cNvCxnSpPr/>
      </xdr:nvCxnSpPr>
      <xdr:spPr>
        <a:xfrm>
          <a:off x="3716655" y="72009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90805</xdr:rowOff>
    </xdr:from>
    <xdr:ext cx="762000" cy="252095"/>
    <xdr:sp macro="" textlink="">
      <xdr:nvSpPr>
        <xdr:cNvPr id="72" name="財政力平均値テキスト"/>
        <xdr:cNvSpPr txBox="1"/>
      </xdr:nvSpPr>
      <xdr:spPr>
        <a:xfrm>
          <a:off x="4538980" y="66287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74295</xdr:rowOff>
    </xdr:from>
    <xdr:to xmlns:xdr="http://schemas.openxmlformats.org/drawingml/2006/spreadsheetDrawing">
      <xdr:col>23</xdr:col>
      <xdr:colOff>184150</xdr:colOff>
      <xdr:row>41</xdr:row>
      <xdr:rowOff>5715</xdr:rowOff>
    </xdr:to>
    <xdr:sp macro="" textlink="">
      <xdr:nvSpPr>
        <xdr:cNvPr id="73" name="フローチャート: 判断 72"/>
        <xdr:cNvSpPr/>
      </xdr:nvSpPr>
      <xdr:spPr>
        <a:xfrm>
          <a:off x="442023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160020</xdr:rowOff>
    </xdr:from>
    <xdr:to xmlns:xdr="http://schemas.openxmlformats.org/drawingml/2006/spreadsheetDrawing">
      <xdr:col>19</xdr:col>
      <xdr:colOff>133350</xdr:colOff>
      <xdr:row>42</xdr:row>
      <xdr:rowOff>160020</xdr:rowOff>
    </xdr:to>
    <xdr:cxnSp macro="">
      <xdr:nvCxnSpPr>
        <xdr:cNvPr id="74" name="直線コネクタ 73"/>
        <xdr:cNvCxnSpPr/>
      </xdr:nvCxnSpPr>
      <xdr:spPr>
        <a:xfrm>
          <a:off x="2911475" y="72009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107950</xdr:rowOff>
    </xdr:from>
    <xdr:to xmlns:xdr="http://schemas.openxmlformats.org/drawingml/2006/spreadsheetDrawing">
      <xdr:col>19</xdr:col>
      <xdr:colOff>184150</xdr:colOff>
      <xdr:row>41</xdr:row>
      <xdr:rowOff>39370</xdr:rowOff>
    </xdr:to>
    <xdr:sp macro="" textlink="">
      <xdr:nvSpPr>
        <xdr:cNvPr id="75" name="フローチャート: 判断 74"/>
        <xdr:cNvSpPr/>
      </xdr:nvSpPr>
      <xdr:spPr>
        <a:xfrm>
          <a:off x="3665855" y="681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50165</xdr:rowOff>
    </xdr:from>
    <xdr:ext cx="736600" cy="252095"/>
    <xdr:sp macro="" textlink="">
      <xdr:nvSpPr>
        <xdr:cNvPr id="76" name="テキスト ボックス 75"/>
        <xdr:cNvSpPr txBox="1"/>
      </xdr:nvSpPr>
      <xdr:spPr>
        <a:xfrm>
          <a:off x="3377565" y="65881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160020</xdr:rowOff>
    </xdr:from>
    <xdr:to xmlns:xdr="http://schemas.openxmlformats.org/drawingml/2006/spreadsheetDrawing">
      <xdr:col>15</xdr:col>
      <xdr:colOff>82550</xdr:colOff>
      <xdr:row>42</xdr:row>
      <xdr:rowOff>160020</xdr:rowOff>
    </xdr:to>
    <xdr:cxnSp macro="">
      <xdr:nvCxnSpPr>
        <xdr:cNvPr id="77" name="直線コネクタ 76"/>
        <xdr:cNvCxnSpPr/>
      </xdr:nvCxnSpPr>
      <xdr:spPr>
        <a:xfrm>
          <a:off x="2106295" y="72009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38</xdr:row>
      <xdr:rowOff>140335</xdr:rowOff>
    </xdr:from>
    <xdr:to xmlns:xdr="http://schemas.openxmlformats.org/drawingml/2006/spreadsheetDrawing">
      <xdr:col>15</xdr:col>
      <xdr:colOff>133350</xdr:colOff>
      <xdr:row>39</xdr:row>
      <xdr:rowOff>72390</xdr:rowOff>
    </xdr:to>
    <xdr:sp macro="" textlink="">
      <xdr:nvSpPr>
        <xdr:cNvPr id="78" name="フローチャート: 判断 77"/>
        <xdr:cNvSpPr/>
      </xdr:nvSpPr>
      <xdr:spPr>
        <a:xfrm>
          <a:off x="2860675" y="6510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81915</xdr:rowOff>
    </xdr:from>
    <xdr:ext cx="760730" cy="253365"/>
    <xdr:sp macro="" textlink="">
      <xdr:nvSpPr>
        <xdr:cNvPr id="79" name="テキスト ボックス 78"/>
        <xdr:cNvSpPr txBox="1"/>
      </xdr:nvSpPr>
      <xdr:spPr>
        <a:xfrm>
          <a:off x="2572385" y="62845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160020</xdr:rowOff>
    </xdr:from>
    <xdr:to xmlns:xdr="http://schemas.openxmlformats.org/drawingml/2006/spreadsheetDrawing">
      <xdr:col>11</xdr:col>
      <xdr:colOff>31750</xdr:colOff>
      <xdr:row>43</xdr:row>
      <xdr:rowOff>25400</xdr:rowOff>
    </xdr:to>
    <xdr:cxnSp macro="">
      <xdr:nvCxnSpPr>
        <xdr:cNvPr id="80" name="直線コネクタ 79"/>
        <xdr:cNvCxnSpPr/>
      </xdr:nvCxnSpPr>
      <xdr:spPr>
        <a:xfrm flipV="1">
          <a:off x="1320165" y="7200900"/>
          <a:ext cx="7861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39</xdr:row>
      <xdr:rowOff>5715</xdr:rowOff>
    </xdr:from>
    <xdr:to xmlns:xdr="http://schemas.openxmlformats.org/drawingml/2006/spreadsheetDrawing">
      <xdr:col>11</xdr:col>
      <xdr:colOff>82550</xdr:colOff>
      <xdr:row>39</xdr:row>
      <xdr:rowOff>106045</xdr:rowOff>
    </xdr:to>
    <xdr:sp macro="" textlink="">
      <xdr:nvSpPr>
        <xdr:cNvPr id="81" name="フローチャート: 判断 80"/>
        <xdr:cNvSpPr/>
      </xdr:nvSpPr>
      <xdr:spPr>
        <a:xfrm>
          <a:off x="2074545" y="65436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115570</xdr:rowOff>
    </xdr:from>
    <xdr:ext cx="762000" cy="253365"/>
    <xdr:sp macro="" textlink="">
      <xdr:nvSpPr>
        <xdr:cNvPr id="82" name="テキスト ボックス 81"/>
        <xdr:cNvSpPr txBox="1"/>
      </xdr:nvSpPr>
      <xdr:spPr>
        <a:xfrm>
          <a:off x="1767205" y="6318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39370</xdr:rowOff>
    </xdr:from>
    <xdr:to xmlns:xdr="http://schemas.openxmlformats.org/drawingml/2006/spreadsheetDrawing">
      <xdr:col>7</xdr:col>
      <xdr:colOff>31750</xdr:colOff>
      <xdr:row>39</xdr:row>
      <xdr:rowOff>139065</xdr:rowOff>
    </xdr:to>
    <xdr:sp macro="" textlink="">
      <xdr:nvSpPr>
        <xdr:cNvPr id="83" name="フローチャート: 判断 82"/>
        <xdr:cNvSpPr/>
      </xdr:nvSpPr>
      <xdr:spPr>
        <a:xfrm>
          <a:off x="1271270" y="657733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149225</xdr:rowOff>
    </xdr:from>
    <xdr:ext cx="760730" cy="253365"/>
    <xdr:sp macro="" textlink="">
      <xdr:nvSpPr>
        <xdr:cNvPr id="84" name="テキスト ボックス 83"/>
        <xdr:cNvSpPr txBox="1"/>
      </xdr:nvSpPr>
      <xdr:spPr>
        <a:xfrm>
          <a:off x="962025" y="63519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095"/>
    <xdr:sp macro="" textlink="">
      <xdr:nvSpPr>
        <xdr:cNvPr id="85" name="テキスト ボックス 84"/>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095"/>
    <xdr:sp macro="" textlink="">
      <xdr:nvSpPr>
        <xdr:cNvPr id="86" name="テキスト ボックス 85"/>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0730" cy="252095"/>
    <xdr:sp macro="" textlink="">
      <xdr:nvSpPr>
        <xdr:cNvPr id="87" name="テキスト ボックス 86"/>
        <xdr:cNvSpPr txBox="1"/>
      </xdr:nvSpPr>
      <xdr:spPr>
        <a:xfrm>
          <a:off x="2716530"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095"/>
    <xdr:sp macro="" textlink="">
      <xdr:nvSpPr>
        <xdr:cNvPr id="88" name="テキスト ボックス 87"/>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095"/>
    <xdr:sp macro="" textlink="">
      <xdr:nvSpPr>
        <xdr:cNvPr id="89" name="テキスト ボックス 88"/>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109855</xdr:rowOff>
    </xdr:from>
    <xdr:to xmlns:xdr="http://schemas.openxmlformats.org/drawingml/2006/spreadsheetDrawing">
      <xdr:col>23</xdr:col>
      <xdr:colOff>184150</xdr:colOff>
      <xdr:row>43</xdr:row>
      <xdr:rowOff>41275</xdr:rowOff>
    </xdr:to>
    <xdr:sp macro="" textlink="">
      <xdr:nvSpPr>
        <xdr:cNvPr id="90" name="楕円 89"/>
        <xdr:cNvSpPr/>
      </xdr:nvSpPr>
      <xdr:spPr>
        <a:xfrm>
          <a:off x="442023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82550</xdr:rowOff>
    </xdr:from>
    <xdr:ext cx="762000" cy="253365"/>
    <xdr:sp macro="" textlink="">
      <xdr:nvSpPr>
        <xdr:cNvPr id="91" name="財政力該当値テキスト"/>
        <xdr:cNvSpPr txBox="1"/>
      </xdr:nvSpPr>
      <xdr:spPr>
        <a:xfrm>
          <a:off x="4538980" y="7123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109855</xdr:rowOff>
    </xdr:from>
    <xdr:to xmlns:xdr="http://schemas.openxmlformats.org/drawingml/2006/spreadsheetDrawing">
      <xdr:col>19</xdr:col>
      <xdr:colOff>184150</xdr:colOff>
      <xdr:row>43</xdr:row>
      <xdr:rowOff>41275</xdr:rowOff>
    </xdr:to>
    <xdr:sp macro="" textlink="">
      <xdr:nvSpPr>
        <xdr:cNvPr id="92" name="楕円 91"/>
        <xdr:cNvSpPr/>
      </xdr:nvSpPr>
      <xdr:spPr>
        <a:xfrm>
          <a:off x="366585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26670</xdr:rowOff>
    </xdr:from>
    <xdr:ext cx="736600" cy="253365"/>
    <xdr:sp macro="" textlink="">
      <xdr:nvSpPr>
        <xdr:cNvPr id="93" name="テキスト ボックス 92"/>
        <xdr:cNvSpPr txBox="1"/>
      </xdr:nvSpPr>
      <xdr:spPr>
        <a:xfrm>
          <a:off x="3377565" y="72351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109855</xdr:rowOff>
    </xdr:from>
    <xdr:to xmlns:xdr="http://schemas.openxmlformats.org/drawingml/2006/spreadsheetDrawing">
      <xdr:col>15</xdr:col>
      <xdr:colOff>133350</xdr:colOff>
      <xdr:row>43</xdr:row>
      <xdr:rowOff>41275</xdr:rowOff>
    </xdr:to>
    <xdr:sp macro="" textlink="">
      <xdr:nvSpPr>
        <xdr:cNvPr id="94" name="楕円 93"/>
        <xdr:cNvSpPr/>
      </xdr:nvSpPr>
      <xdr:spPr>
        <a:xfrm>
          <a:off x="2860675" y="7150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26670</xdr:rowOff>
    </xdr:from>
    <xdr:ext cx="760730" cy="253365"/>
    <xdr:sp macro="" textlink="">
      <xdr:nvSpPr>
        <xdr:cNvPr id="95" name="テキスト ボックス 94"/>
        <xdr:cNvSpPr txBox="1"/>
      </xdr:nvSpPr>
      <xdr:spPr>
        <a:xfrm>
          <a:off x="2572385" y="72351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109855</xdr:rowOff>
    </xdr:from>
    <xdr:to xmlns:xdr="http://schemas.openxmlformats.org/drawingml/2006/spreadsheetDrawing">
      <xdr:col>11</xdr:col>
      <xdr:colOff>82550</xdr:colOff>
      <xdr:row>43</xdr:row>
      <xdr:rowOff>41275</xdr:rowOff>
    </xdr:to>
    <xdr:sp macro="" textlink="">
      <xdr:nvSpPr>
        <xdr:cNvPr id="96" name="楕円 95"/>
        <xdr:cNvSpPr/>
      </xdr:nvSpPr>
      <xdr:spPr>
        <a:xfrm>
          <a:off x="2074545" y="71507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26670</xdr:rowOff>
    </xdr:from>
    <xdr:ext cx="762000" cy="253365"/>
    <xdr:sp macro="" textlink="">
      <xdr:nvSpPr>
        <xdr:cNvPr id="97" name="テキスト ボックス 96"/>
        <xdr:cNvSpPr txBox="1"/>
      </xdr:nvSpPr>
      <xdr:spPr>
        <a:xfrm>
          <a:off x="1767205" y="7235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143510</xdr:rowOff>
    </xdr:from>
    <xdr:to xmlns:xdr="http://schemas.openxmlformats.org/drawingml/2006/spreadsheetDrawing">
      <xdr:col>7</xdr:col>
      <xdr:colOff>31750</xdr:colOff>
      <xdr:row>43</xdr:row>
      <xdr:rowOff>74930</xdr:rowOff>
    </xdr:to>
    <xdr:sp macro="" textlink="">
      <xdr:nvSpPr>
        <xdr:cNvPr id="98" name="楕円 97"/>
        <xdr:cNvSpPr/>
      </xdr:nvSpPr>
      <xdr:spPr>
        <a:xfrm>
          <a:off x="1271270" y="71843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60325</xdr:rowOff>
    </xdr:from>
    <xdr:ext cx="760730" cy="253365"/>
    <xdr:sp macro="" textlink="">
      <xdr:nvSpPr>
        <xdr:cNvPr id="99" name="テキスト ボックス 98"/>
        <xdr:cNvSpPr txBox="1"/>
      </xdr:nvSpPr>
      <xdr:spPr>
        <a:xfrm>
          <a:off x="962025" y="72688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9730" cy="349885"/>
    <xdr:sp macro="" textlink="">
      <xdr:nvSpPr>
        <xdr:cNvPr id="102" name="テキスト ボックス 101"/>
        <xdr:cNvSpPr txBox="1"/>
      </xdr:nvSpPr>
      <xdr:spPr>
        <a:xfrm>
          <a:off x="2945130"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歳出において、コロナ禍におけるイベント等の中止をはじめ、学校や各公共施設の休業等による経費の減額となった。人件費については、職員数の減等による職員給料の減となるなど、全体として３．０億円の減（４．３％減）となった。また、物件費については、エネルギー・食料品価格高騰対応緊急支援事業費、コロナ対策事業費の増により７．２億円の増（＋２０．９％）となったが、主要基金への積立金の減に伴い歳出全体では前年度比０．６ポイントの減となった。歳入においては、交付税の減等により前年度比３．８ポイントの減、総じて比率は前年度比３．０ポイント増の９１．５％となっている。これは、類似団体平均を０．３ポイント、秋田県平均を０．５ポイント、全国平均を０．７ポイント下回っている。</a:t>
          </a:r>
        </a:p>
        <a:p>
          <a:r>
            <a:rPr kumimoji="1" lang="ja-JP" altLang="en-US" sz="950">
              <a:latin typeface="ＭＳ Ｐゴシック"/>
              <a:ea typeface="ＭＳ Ｐゴシック"/>
            </a:rPr>
            <a:t>　今後、人口減少による普通交付税の減が見込まれるため、地方債の繰上償還、公共施設管理の合理化等による維持管理費の削減等、経常経費の抜本的な見直しを図り、比率が悪化しないよう財政構造の改善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095"/>
    <xdr:sp macro="" textlink="">
      <xdr:nvSpPr>
        <xdr:cNvPr id="115" name="テキスト ボックス 114"/>
        <xdr:cNvSpPr txBox="1"/>
      </xdr:nvSpPr>
      <xdr:spPr>
        <a:xfrm>
          <a:off x="0" y="1159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6" name="直線コネクタ 115"/>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7" name="テキスト ボックス 116"/>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8" name="直線コネクタ 117"/>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9" name="テキスト ボックス 118"/>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20" name="直線コネクタ 119"/>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21" name="テキスト ボックス 120"/>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22" name="直線コネクタ 121"/>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3" name="テキスト ボックス 122"/>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4" name="直線コネクタ 123"/>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5" name="テキスト ボックス 124"/>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6" name="直線コネクタ 125"/>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095"/>
    <xdr:sp macro="" textlink="">
      <xdr:nvSpPr>
        <xdr:cNvPr id="127" name="テキスト ボックス 126"/>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42545</xdr:rowOff>
    </xdr:from>
    <xdr:to xmlns:xdr="http://schemas.openxmlformats.org/drawingml/2006/spreadsheetDrawing">
      <xdr:col>23</xdr:col>
      <xdr:colOff>133350</xdr:colOff>
      <xdr:row>67</xdr:row>
      <xdr:rowOff>62230</xdr:rowOff>
    </xdr:to>
    <xdr:cxnSp macro="">
      <xdr:nvCxnSpPr>
        <xdr:cNvPr id="129" name="直線コネクタ 128"/>
        <xdr:cNvCxnSpPr/>
      </xdr:nvCxnSpPr>
      <xdr:spPr>
        <a:xfrm flipV="1">
          <a:off x="4471035" y="9933305"/>
          <a:ext cx="0" cy="1360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35560</xdr:rowOff>
    </xdr:from>
    <xdr:ext cx="762000" cy="252095"/>
    <xdr:sp macro="" textlink="">
      <xdr:nvSpPr>
        <xdr:cNvPr id="130" name="財政構造の弾力性最小値テキスト"/>
        <xdr:cNvSpPr txBox="1"/>
      </xdr:nvSpPr>
      <xdr:spPr>
        <a:xfrm>
          <a:off x="4538980" y="11267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31" name="直線コネクタ 130"/>
        <xdr:cNvCxnSpPr/>
      </xdr:nvCxnSpPr>
      <xdr:spPr>
        <a:xfrm>
          <a:off x="4382135" y="112941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127635</xdr:rowOff>
    </xdr:from>
    <xdr:ext cx="762000" cy="252095"/>
    <xdr:sp macro="" textlink="">
      <xdr:nvSpPr>
        <xdr:cNvPr id="132" name="財政構造の弾力性最大値テキスト"/>
        <xdr:cNvSpPr txBox="1"/>
      </xdr:nvSpPr>
      <xdr:spPr>
        <a:xfrm>
          <a:off x="4538980" y="96831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42545</xdr:rowOff>
    </xdr:from>
    <xdr:to xmlns:xdr="http://schemas.openxmlformats.org/drawingml/2006/spreadsheetDrawing">
      <xdr:col>24</xdr:col>
      <xdr:colOff>12700</xdr:colOff>
      <xdr:row>59</xdr:row>
      <xdr:rowOff>42545</xdr:rowOff>
    </xdr:to>
    <xdr:cxnSp macro="">
      <xdr:nvCxnSpPr>
        <xdr:cNvPr id="133" name="直線コネクタ 132"/>
        <xdr:cNvCxnSpPr/>
      </xdr:nvCxnSpPr>
      <xdr:spPr>
        <a:xfrm>
          <a:off x="4382135" y="993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43180</xdr:rowOff>
    </xdr:from>
    <xdr:to xmlns:xdr="http://schemas.openxmlformats.org/drawingml/2006/spreadsheetDrawing">
      <xdr:col>23</xdr:col>
      <xdr:colOff>133350</xdr:colOff>
      <xdr:row>63</xdr:row>
      <xdr:rowOff>111760</xdr:rowOff>
    </xdr:to>
    <xdr:cxnSp macro="">
      <xdr:nvCxnSpPr>
        <xdr:cNvPr id="134" name="直線コネクタ 133"/>
        <xdr:cNvCxnSpPr/>
      </xdr:nvCxnSpPr>
      <xdr:spPr>
        <a:xfrm>
          <a:off x="3716655" y="10436860"/>
          <a:ext cx="75438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58420</xdr:rowOff>
    </xdr:from>
    <xdr:ext cx="762000" cy="253365"/>
    <xdr:sp macro="" textlink="">
      <xdr:nvSpPr>
        <xdr:cNvPr id="135" name="財政構造の弾力性平均値テキスト"/>
        <xdr:cNvSpPr txBox="1"/>
      </xdr:nvSpPr>
      <xdr:spPr>
        <a:xfrm>
          <a:off x="4538980" y="106197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85725</xdr:rowOff>
    </xdr:from>
    <xdr:to xmlns:xdr="http://schemas.openxmlformats.org/drawingml/2006/spreadsheetDrawing">
      <xdr:col>23</xdr:col>
      <xdr:colOff>184150</xdr:colOff>
      <xdr:row>64</xdr:row>
      <xdr:rowOff>17145</xdr:rowOff>
    </xdr:to>
    <xdr:sp macro="" textlink="">
      <xdr:nvSpPr>
        <xdr:cNvPr id="136" name="フローチャート: 判断 135"/>
        <xdr:cNvSpPr/>
      </xdr:nvSpPr>
      <xdr:spPr>
        <a:xfrm>
          <a:off x="4420235" y="10647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43180</xdr:rowOff>
    </xdr:from>
    <xdr:to xmlns:xdr="http://schemas.openxmlformats.org/drawingml/2006/spreadsheetDrawing">
      <xdr:col>19</xdr:col>
      <xdr:colOff>133350</xdr:colOff>
      <xdr:row>63</xdr:row>
      <xdr:rowOff>159385</xdr:rowOff>
    </xdr:to>
    <xdr:cxnSp macro="">
      <xdr:nvCxnSpPr>
        <xdr:cNvPr id="137" name="直線コネクタ 136"/>
        <xdr:cNvCxnSpPr/>
      </xdr:nvCxnSpPr>
      <xdr:spPr>
        <a:xfrm flipV="1">
          <a:off x="2911475" y="10436860"/>
          <a:ext cx="80518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100965</xdr:rowOff>
    </xdr:to>
    <xdr:sp macro="" textlink="">
      <xdr:nvSpPr>
        <xdr:cNvPr id="138" name="フローチャート: 判断 137"/>
        <xdr:cNvSpPr/>
      </xdr:nvSpPr>
      <xdr:spPr>
        <a:xfrm>
          <a:off x="3665855" y="10395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86360</xdr:rowOff>
    </xdr:from>
    <xdr:ext cx="736600" cy="252095"/>
    <xdr:sp macro="" textlink="">
      <xdr:nvSpPr>
        <xdr:cNvPr id="139" name="テキスト ボックス 138"/>
        <xdr:cNvSpPr txBox="1"/>
      </xdr:nvSpPr>
      <xdr:spPr>
        <a:xfrm>
          <a:off x="3377565" y="104800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159385</xdr:rowOff>
    </xdr:from>
    <xdr:to xmlns:xdr="http://schemas.openxmlformats.org/drawingml/2006/spreadsheetDrawing">
      <xdr:col>15</xdr:col>
      <xdr:colOff>82550</xdr:colOff>
      <xdr:row>64</xdr:row>
      <xdr:rowOff>100965</xdr:rowOff>
    </xdr:to>
    <xdr:cxnSp macro="">
      <xdr:nvCxnSpPr>
        <xdr:cNvPr id="140" name="直線コネクタ 139"/>
        <xdr:cNvCxnSpPr/>
      </xdr:nvCxnSpPr>
      <xdr:spPr>
        <a:xfrm flipV="1">
          <a:off x="2106295" y="10720705"/>
          <a:ext cx="8051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109220</xdr:rowOff>
    </xdr:from>
    <xdr:to xmlns:xdr="http://schemas.openxmlformats.org/drawingml/2006/spreadsheetDrawing">
      <xdr:col>15</xdr:col>
      <xdr:colOff>133350</xdr:colOff>
      <xdr:row>64</xdr:row>
      <xdr:rowOff>40640</xdr:rowOff>
    </xdr:to>
    <xdr:sp macro="" textlink="">
      <xdr:nvSpPr>
        <xdr:cNvPr id="141" name="フローチャート: 判断 140"/>
        <xdr:cNvSpPr/>
      </xdr:nvSpPr>
      <xdr:spPr>
        <a:xfrm>
          <a:off x="2860675" y="1067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50800</xdr:rowOff>
    </xdr:from>
    <xdr:ext cx="760730" cy="252095"/>
    <xdr:sp macro="" textlink="">
      <xdr:nvSpPr>
        <xdr:cNvPr id="142" name="テキスト ボックス 141"/>
        <xdr:cNvSpPr txBox="1"/>
      </xdr:nvSpPr>
      <xdr:spPr>
        <a:xfrm>
          <a:off x="2572385" y="104444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64</xdr:row>
      <xdr:rowOff>100965</xdr:rowOff>
    </xdr:from>
    <xdr:to xmlns:xdr="http://schemas.openxmlformats.org/drawingml/2006/spreadsheetDrawing">
      <xdr:col>11</xdr:col>
      <xdr:colOff>31750</xdr:colOff>
      <xdr:row>65</xdr:row>
      <xdr:rowOff>4445</xdr:rowOff>
    </xdr:to>
    <xdr:cxnSp macro="">
      <xdr:nvCxnSpPr>
        <xdr:cNvPr id="143" name="直線コネクタ 142"/>
        <xdr:cNvCxnSpPr/>
      </xdr:nvCxnSpPr>
      <xdr:spPr>
        <a:xfrm flipV="1">
          <a:off x="1320165" y="10829925"/>
          <a:ext cx="78613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164465</xdr:rowOff>
    </xdr:from>
    <xdr:to xmlns:xdr="http://schemas.openxmlformats.org/drawingml/2006/spreadsheetDrawing">
      <xdr:col>11</xdr:col>
      <xdr:colOff>82550</xdr:colOff>
      <xdr:row>64</xdr:row>
      <xdr:rowOff>95885</xdr:rowOff>
    </xdr:to>
    <xdr:sp macro="" textlink="">
      <xdr:nvSpPr>
        <xdr:cNvPr id="144" name="フローチャート: 判断 143"/>
        <xdr:cNvSpPr/>
      </xdr:nvSpPr>
      <xdr:spPr>
        <a:xfrm>
          <a:off x="2074545" y="10725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106680</xdr:rowOff>
    </xdr:from>
    <xdr:ext cx="762000" cy="252095"/>
    <xdr:sp macro="" textlink="">
      <xdr:nvSpPr>
        <xdr:cNvPr id="145" name="テキスト ボックス 144"/>
        <xdr:cNvSpPr txBox="1"/>
      </xdr:nvSpPr>
      <xdr:spPr>
        <a:xfrm>
          <a:off x="1767205" y="10500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117475</xdr:rowOff>
    </xdr:from>
    <xdr:to xmlns:xdr="http://schemas.openxmlformats.org/drawingml/2006/spreadsheetDrawing">
      <xdr:col>7</xdr:col>
      <xdr:colOff>31750</xdr:colOff>
      <xdr:row>64</xdr:row>
      <xdr:rowOff>49530</xdr:rowOff>
    </xdr:to>
    <xdr:sp macro="" textlink="">
      <xdr:nvSpPr>
        <xdr:cNvPr id="146" name="フローチャート: 判断 145"/>
        <xdr:cNvSpPr/>
      </xdr:nvSpPr>
      <xdr:spPr>
        <a:xfrm>
          <a:off x="1271270" y="1067879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59055</xdr:rowOff>
    </xdr:from>
    <xdr:ext cx="760730" cy="253365"/>
    <xdr:sp macro="" textlink="">
      <xdr:nvSpPr>
        <xdr:cNvPr id="147" name="テキスト ボックス 146"/>
        <xdr:cNvSpPr txBox="1"/>
      </xdr:nvSpPr>
      <xdr:spPr>
        <a:xfrm>
          <a:off x="962025" y="104527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095"/>
    <xdr:sp macro="" textlink="">
      <xdr:nvSpPr>
        <xdr:cNvPr id="148" name="テキスト ボックス 147"/>
        <xdr:cNvSpPr txBox="1"/>
      </xdr:nvSpPr>
      <xdr:spPr>
        <a:xfrm>
          <a:off x="427609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095"/>
    <xdr:sp macro="" textlink="">
      <xdr:nvSpPr>
        <xdr:cNvPr id="149" name="テキスト ボックス 148"/>
        <xdr:cNvSpPr txBox="1"/>
      </xdr:nvSpPr>
      <xdr:spPr>
        <a:xfrm>
          <a:off x="352171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0730" cy="252095"/>
    <xdr:sp macro="" textlink="">
      <xdr:nvSpPr>
        <xdr:cNvPr id="150" name="テキスト ボックス 149"/>
        <xdr:cNvSpPr txBox="1"/>
      </xdr:nvSpPr>
      <xdr:spPr>
        <a:xfrm>
          <a:off x="2716530"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095"/>
    <xdr:sp macro="" textlink="">
      <xdr:nvSpPr>
        <xdr:cNvPr id="151" name="テキスト ボックス 150"/>
        <xdr:cNvSpPr txBox="1"/>
      </xdr:nvSpPr>
      <xdr:spPr>
        <a:xfrm>
          <a:off x="191135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095"/>
    <xdr:sp macro="" textlink="">
      <xdr:nvSpPr>
        <xdr:cNvPr id="152" name="テキスト ボックス 151"/>
        <xdr:cNvSpPr txBox="1"/>
      </xdr:nvSpPr>
      <xdr:spPr>
        <a:xfrm>
          <a:off x="112712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61595</xdr:rowOff>
    </xdr:from>
    <xdr:to xmlns:xdr="http://schemas.openxmlformats.org/drawingml/2006/spreadsheetDrawing">
      <xdr:col>23</xdr:col>
      <xdr:colOff>184150</xdr:colOff>
      <xdr:row>63</xdr:row>
      <xdr:rowOff>161925</xdr:rowOff>
    </xdr:to>
    <xdr:sp macro="" textlink="">
      <xdr:nvSpPr>
        <xdr:cNvPr id="153" name="楕円 152"/>
        <xdr:cNvSpPr/>
      </xdr:nvSpPr>
      <xdr:spPr>
        <a:xfrm>
          <a:off x="4420235" y="106229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78105</xdr:rowOff>
    </xdr:from>
    <xdr:ext cx="762000" cy="253365"/>
    <xdr:sp macro="" textlink="">
      <xdr:nvSpPr>
        <xdr:cNvPr id="154" name="財政構造の弾力性該当値テキスト"/>
        <xdr:cNvSpPr txBox="1"/>
      </xdr:nvSpPr>
      <xdr:spPr>
        <a:xfrm>
          <a:off x="4538980" y="104717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161925</xdr:rowOff>
    </xdr:from>
    <xdr:to xmlns:xdr="http://schemas.openxmlformats.org/drawingml/2006/spreadsheetDrawing">
      <xdr:col>19</xdr:col>
      <xdr:colOff>184150</xdr:colOff>
      <xdr:row>62</xdr:row>
      <xdr:rowOff>93345</xdr:rowOff>
    </xdr:to>
    <xdr:sp macro="" textlink="">
      <xdr:nvSpPr>
        <xdr:cNvPr id="155" name="楕円 154"/>
        <xdr:cNvSpPr/>
      </xdr:nvSpPr>
      <xdr:spPr>
        <a:xfrm>
          <a:off x="3665855" y="10387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103505</xdr:rowOff>
    </xdr:from>
    <xdr:ext cx="736600" cy="252095"/>
    <xdr:sp macro="" textlink="">
      <xdr:nvSpPr>
        <xdr:cNvPr id="156" name="テキスト ボックス 155"/>
        <xdr:cNvSpPr txBox="1"/>
      </xdr:nvSpPr>
      <xdr:spPr>
        <a:xfrm>
          <a:off x="3377565" y="101619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109220</xdr:rowOff>
    </xdr:from>
    <xdr:to xmlns:xdr="http://schemas.openxmlformats.org/drawingml/2006/spreadsheetDrawing">
      <xdr:col>15</xdr:col>
      <xdr:colOff>133350</xdr:colOff>
      <xdr:row>64</xdr:row>
      <xdr:rowOff>40640</xdr:rowOff>
    </xdr:to>
    <xdr:sp macro="" textlink="">
      <xdr:nvSpPr>
        <xdr:cNvPr id="157" name="楕円 156"/>
        <xdr:cNvSpPr/>
      </xdr:nvSpPr>
      <xdr:spPr>
        <a:xfrm>
          <a:off x="2860675" y="10670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26035</xdr:rowOff>
    </xdr:from>
    <xdr:ext cx="760730" cy="253365"/>
    <xdr:sp macro="" textlink="">
      <xdr:nvSpPr>
        <xdr:cNvPr id="158" name="テキスト ボックス 157"/>
        <xdr:cNvSpPr txBox="1"/>
      </xdr:nvSpPr>
      <xdr:spPr>
        <a:xfrm>
          <a:off x="2572385" y="107549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64</xdr:row>
      <xdr:rowOff>51435</xdr:rowOff>
    </xdr:from>
    <xdr:to xmlns:xdr="http://schemas.openxmlformats.org/drawingml/2006/spreadsheetDrawing">
      <xdr:col>11</xdr:col>
      <xdr:colOff>82550</xdr:colOff>
      <xdr:row>64</xdr:row>
      <xdr:rowOff>151130</xdr:rowOff>
    </xdr:to>
    <xdr:sp macro="" textlink="">
      <xdr:nvSpPr>
        <xdr:cNvPr id="159" name="楕円 158"/>
        <xdr:cNvSpPr/>
      </xdr:nvSpPr>
      <xdr:spPr>
        <a:xfrm>
          <a:off x="2074545" y="107803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135890</xdr:rowOff>
    </xdr:from>
    <xdr:ext cx="762000" cy="253365"/>
    <xdr:sp macro="" textlink="">
      <xdr:nvSpPr>
        <xdr:cNvPr id="160" name="テキスト ボックス 159"/>
        <xdr:cNvSpPr txBox="1"/>
      </xdr:nvSpPr>
      <xdr:spPr>
        <a:xfrm>
          <a:off x="1767205" y="10864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122555</xdr:rowOff>
    </xdr:from>
    <xdr:to xmlns:xdr="http://schemas.openxmlformats.org/drawingml/2006/spreadsheetDrawing">
      <xdr:col>7</xdr:col>
      <xdr:colOff>31750</xdr:colOff>
      <xdr:row>65</xdr:row>
      <xdr:rowOff>53975</xdr:rowOff>
    </xdr:to>
    <xdr:sp macro="" textlink="">
      <xdr:nvSpPr>
        <xdr:cNvPr id="161" name="楕円 160"/>
        <xdr:cNvSpPr/>
      </xdr:nvSpPr>
      <xdr:spPr>
        <a:xfrm>
          <a:off x="1271270" y="1085151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39370</xdr:rowOff>
    </xdr:from>
    <xdr:ext cx="760730" cy="253365"/>
    <xdr:sp macro="" textlink="">
      <xdr:nvSpPr>
        <xdr:cNvPr id="162" name="テキスト ボックス 161"/>
        <xdr:cNvSpPr txBox="1"/>
      </xdr:nvSpPr>
      <xdr:spPr>
        <a:xfrm>
          <a:off x="962025" y="109359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3" name="正方形/長方形 162"/>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4" name="テキスト ボックス 163"/>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9730" cy="351155"/>
    <xdr:sp macro="" textlink="">
      <xdr:nvSpPr>
        <xdr:cNvPr id="165" name="テキスト ボックス 164"/>
        <xdr:cNvSpPr txBox="1"/>
      </xdr:nvSpPr>
      <xdr:spPr>
        <a:xfrm>
          <a:off x="375094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[222,435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6" name="正方形/長方形 165"/>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7" name="正方形/長方形 166"/>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8" name="正方形/長方形 167"/>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9" name="正方形/長方形 168"/>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70" name="正方形/長方形 169"/>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1" name="正方形/長方形 170"/>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2" name="正方形/長方形 171"/>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3" name="正方形/長方形 172"/>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4" name="正方形/長方形 173"/>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5" name="テキスト ボックス 174"/>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職員数の減等による職員給料の減等により減少したが、物件費がエネルギー・食料品価格高騰対応緊急支援事業費、コロナ対策事業費の増により増加しており、前年度より１２，３７７円増の２２２，４３５円となった。これは、類似団体平均を４６，１４３円上回っている。</a:t>
          </a:r>
        </a:p>
        <a:p>
          <a:r>
            <a:rPr kumimoji="1" lang="ja-JP" altLang="en-US" sz="1100">
              <a:latin typeface="ＭＳ Ｐゴシック"/>
              <a:ea typeface="ＭＳ Ｐゴシック"/>
            </a:rPr>
            <a:t>　類似団体平均を大きく上回っている要因として、市の面積が広大であり行政サービスの範囲が広く、多くの施設を有していることから、職員数が多く、維持管理経費が多額となっていることや、除排雪に要する経費が大きいこと等が挙げられる。</a:t>
          </a:r>
        </a:p>
        <a:p>
          <a:r>
            <a:rPr kumimoji="1" lang="ja-JP" altLang="en-US" sz="1100">
              <a:latin typeface="ＭＳ Ｐゴシック"/>
              <a:ea typeface="ＭＳ Ｐゴシック"/>
            </a:rPr>
            <a:t>　今後、由利本荘市公共施設等総合管理計画に則った公共施設の適正配置、事務事業の統合・効率化を進めるとともに、業務量に応じた職員の適正配置により経費の削減を図っていく。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6" name="テキスト ボックス 175"/>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7" name="直線コネクタ 176"/>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095"/>
    <xdr:sp macro="" textlink="">
      <xdr:nvSpPr>
        <xdr:cNvPr id="178" name="テキスト ボックス 177"/>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9" name="直線コネクタ 178"/>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3365"/>
    <xdr:sp macro="" textlink="">
      <xdr:nvSpPr>
        <xdr:cNvPr id="180" name="テキスト ボックス 179"/>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81" name="直線コネクタ 180"/>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3365"/>
    <xdr:sp macro="" textlink="">
      <xdr:nvSpPr>
        <xdr:cNvPr id="182" name="テキスト ボックス 181"/>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3" name="直線コネクタ 182"/>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4" name="テキスト ボックス 183"/>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5" name="直線コネクタ 184"/>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6" name="テキスト ボックス 185"/>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7" name="直線コネクタ 186"/>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8" name="テキスト ボックス 187"/>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2095"/>
    <xdr:sp macro="" textlink="">
      <xdr:nvSpPr>
        <xdr:cNvPr id="190" name="テキスト ボックス 189"/>
        <xdr:cNvSpPr txBox="1"/>
      </xdr:nvSpPr>
      <xdr:spPr>
        <a:xfrm>
          <a:off x="0" y="12961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34290</xdr:rowOff>
    </xdr:from>
    <xdr:to xmlns:xdr="http://schemas.openxmlformats.org/drawingml/2006/spreadsheetDrawing">
      <xdr:col>23</xdr:col>
      <xdr:colOff>133350</xdr:colOff>
      <xdr:row>89</xdr:row>
      <xdr:rowOff>88265</xdr:rowOff>
    </xdr:to>
    <xdr:cxnSp macro="">
      <xdr:nvCxnSpPr>
        <xdr:cNvPr id="192" name="直線コネクタ 191"/>
        <xdr:cNvCxnSpPr/>
      </xdr:nvCxnSpPr>
      <xdr:spPr>
        <a:xfrm flipV="1">
          <a:off x="4471035" y="13613130"/>
          <a:ext cx="0" cy="1395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3365"/>
    <xdr:sp macro="" textlink="">
      <xdr:nvSpPr>
        <xdr:cNvPr id="193" name="人件費・物件費等の状況最小値テキスト"/>
        <xdr:cNvSpPr txBox="1"/>
      </xdr:nvSpPr>
      <xdr:spPr>
        <a:xfrm>
          <a:off x="4538980" y="14980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88265</xdr:rowOff>
    </xdr:from>
    <xdr:to xmlns:xdr="http://schemas.openxmlformats.org/drawingml/2006/spreadsheetDrawing">
      <xdr:col>24</xdr:col>
      <xdr:colOff>12700</xdr:colOff>
      <xdr:row>89</xdr:row>
      <xdr:rowOff>88265</xdr:rowOff>
    </xdr:to>
    <xdr:cxnSp macro="">
      <xdr:nvCxnSpPr>
        <xdr:cNvPr id="194" name="直線コネクタ 193"/>
        <xdr:cNvCxnSpPr/>
      </xdr:nvCxnSpPr>
      <xdr:spPr>
        <a:xfrm>
          <a:off x="4382135" y="150082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118110</xdr:rowOff>
    </xdr:from>
    <xdr:ext cx="762000" cy="253365"/>
    <xdr:sp macro="" textlink="">
      <xdr:nvSpPr>
        <xdr:cNvPr id="195" name="人件費・物件費等の状況最大値テキスト"/>
        <xdr:cNvSpPr txBox="1"/>
      </xdr:nvSpPr>
      <xdr:spPr>
        <a:xfrm>
          <a:off x="4538980" y="13361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34290</xdr:rowOff>
    </xdr:from>
    <xdr:to xmlns:xdr="http://schemas.openxmlformats.org/drawingml/2006/spreadsheetDrawing">
      <xdr:col>24</xdr:col>
      <xdr:colOff>12700</xdr:colOff>
      <xdr:row>81</xdr:row>
      <xdr:rowOff>34290</xdr:rowOff>
    </xdr:to>
    <xdr:cxnSp macro="">
      <xdr:nvCxnSpPr>
        <xdr:cNvPr id="196" name="直線コネクタ 195"/>
        <xdr:cNvCxnSpPr/>
      </xdr:nvCxnSpPr>
      <xdr:spPr>
        <a:xfrm>
          <a:off x="4382135" y="136131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109855</xdr:rowOff>
    </xdr:from>
    <xdr:to xmlns:xdr="http://schemas.openxmlformats.org/drawingml/2006/spreadsheetDrawing">
      <xdr:col>23</xdr:col>
      <xdr:colOff>133350</xdr:colOff>
      <xdr:row>86</xdr:row>
      <xdr:rowOff>39370</xdr:rowOff>
    </xdr:to>
    <xdr:cxnSp macro="">
      <xdr:nvCxnSpPr>
        <xdr:cNvPr id="197" name="直線コネクタ 196"/>
        <xdr:cNvCxnSpPr/>
      </xdr:nvCxnSpPr>
      <xdr:spPr>
        <a:xfrm>
          <a:off x="3716655" y="14359255"/>
          <a:ext cx="754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146685</xdr:rowOff>
    </xdr:from>
    <xdr:ext cx="762000" cy="252095"/>
    <xdr:sp macro="" textlink="">
      <xdr:nvSpPr>
        <xdr:cNvPr id="198" name="人件費・物件費等の状況平均値テキスト"/>
        <xdr:cNvSpPr txBox="1"/>
      </xdr:nvSpPr>
      <xdr:spPr>
        <a:xfrm>
          <a:off x="4538980" y="138931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130175</xdr:rowOff>
    </xdr:from>
    <xdr:to xmlns:xdr="http://schemas.openxmlformats.org/drawingml/2006/spreadsheetDrawing">
      <xdr:col>23</xdr:col>
      <xdr:colOff>184150</xdr:colOff>
      <xdr:row>84</xdr:row>
      <xdr:rowOff>61595</xdr:rowOff>
    </xdr:to>
    <xdr:sp macro="" textlink="">
      <xdr:nvSpPr>
        <xdr:cNvPr id="199" name="フローチャート: 判断 198"/>
        <xdr:cNvSpPr/>
      </xdr:nvSpPr>
      <xdr:spPr>
        <a:xfrm>
          <a:off x="4420235" y="1404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78105</xdr:rowOff>
    </xdr:from>
    <xdr:to xmlns:xdr="http://schemas.openxmlformats.org/drawingml/2006/spreadsheetDrawing">
      <xdr:col>19</xdr:col>
      <xdr:colOff>133350</xdr:colOff>
      <xdr:row>85</xdr:row>
      <xdr:rowOff>109855</xdr:rowOff>
    </xdr:to>
    <xdr:cxnSp macro="">
      <xdr:nvCxnSpPr>
        <xdr:cNvPr id="200" name="直線コネクタ 199"/>
        <xdr:cNvCxnSpPr/>
      </xdr:nvCxnSpPr>
      <xdr:spPr>
        <a:xfrm>
          <a:off x="2911475" y="14327505"/>
          <a:ext cx="8051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92075</xdr:rowOff>
    </xdr:from>
    <xdr:to xmlns:xdr="http://schemas.openxmlformats.org/drawingml/2006/spreadsheetDrawing">
      <xdr:col>19</xdr:col>
      <xdr:colOff>184150</xdr:colOff>
      <xdr:row>84</xdr:row>
      <xdr:rowOff>23495</xdr:rowOff>
    </xdr:to>
    <xdr:sp macro="" textlink="">
      <xdr:nvSpPr>
        <xdr:cNvPr id="201" name="フローチャート: 判断 200"/>
        <xdr:cNvSpPr/>
      </xdr:nvSpPr>
      <xdr:spPr>
        <a:xfrm>
          <a:off x="3665855"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33655</xdr:rowOff>
    </xdr:from>
    <xdr:ext cx="736600" cy="252095"/>
    <xdr:sp macro="" textlink="">
      <xdr:nvSpPr>
        <xdr:cNvPr id="202" name="テキスト ボックス 201"/>
        <xdr:cNvSpPr txBox="1"/>
      </xdr:nvSpPr>
      <xdr:spPr>
        <a:xfrm>
          <a:off x="3377565" y="137801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36195</xdr:rowOff>
    </xdr:from>
    <xdr:to xmlns:xdr="http://schemas.openxmlformats.org/drawingml/2006/spreadsheetDrawing">
      <xdr:col>15</xdr:col>
      <xdr:colOff>82550</xdr:colOff>
      <xdr:row>85</xdr:row>
      <xdr:rowOff>78105</xdr:rowOff>
    </xdr:to>
    <xdr:cxnSp macro="">
      <xdr:nvCxnSpPr>
        <xdr:cNvPr id="203" name="直線コネクタ 202"/>
        <xdr:cNvCxnSpPr/>
      </xdr:nvCxnSpPr>
      <xdr:spPr>
        <a:xfrm>
          <a:off x="2106295" y="14117955"/>
          <a:ext cx="8051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137795</xdr:rowOff>
    </xdr:from>
    <xdr:to xmlns:xdr="http://schemas.openxmlformats.org/drawingml/2006/spreadsheetDrawing">
      <xdr:col>15</xdr:col>
      <xdr:colOff>133350</xdr:colOff>
      <xdr:row>83</xdr:row>
      <xdr:rowOff>69850</xdr:rowOff>
    </xdr:to>
    <xdr:sp macro="" textlink="">
      <xdr:nvSpPr>
        <xdr:cNvPr id="204" name="フローチャート: 判断 203"/>
        <xdr:cNvSpPr/>
      </xdr:nvSpPr>
      <xdr:spPr>
        <a:xfrm>
          <a:off x="2860675" y="13884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79375</xdr:rowOff>
    </xdr:from>
    <xdr:ext cx="760730" cy="253365"/>
    <xdr:sp macro="" textlink="">
      <xdr:nvSpPr>
        <xdr:cNvPr id="205" name="テキスト ボックス 204"/>
        <xdr:cNvSpPr txBox="1"/>
      </xdr:nvSpPr>
      <xdr:spPr>
        <a:xfrm>
          <a:off x="2572385" y="136582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84</xdr:row>
      <xdr:rowOff>36195</xdr:rowOff>
    </xdr:from>
    <xdr:to xmlns:xdr="http://schemas.openxmlformats.org/drawingml/2006/spreadsheetDrawing">
      <xdr:col>11</xdr:col>
      <xdr:colOff>31750</xdr:colOff>
      <xdr:row>84</xdr:row>
      <xdr:rowOff>60325</xdr:rowOff>
    </xdr:to>
    <xdr:cxnSp macro="">
      <xdr:nvCxnSpPr>
        <xdr:cNvPr id="206" name="直線コネクタ 205"/>
        <xdr:cNvCxnSpPr/>
      </xdr:nvCxnSpPr>
      <xdr:spPr>
        <a:xfrm flipV="1">
          <a:off x="1320165" y="14117955"/>
          <a:ext cx="78613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34925</xdr:rowOff>
    </xdr:from>
    <xdr:to xmlns:xdr="http://schemas.openxmlformats.org/drawingml/2006/spreadsheetDrawing">
      <xdr:col>11</xdr:col>
      <xdr:colOff>82550</xdr:colOff>
      <xdr:row>82</xdr:row>
      <xdr:rowOff>133985</xdr:rowOff>
    </xdr:to>
    <xdr:sp macro="" textlink="">
      <xdr:nvSpPr>
        <xdr:cNvPr id="207" name="フローチャート: 判断 206"/>
        <xdr:cNvSpPr/>
      </xdr:nvSpPr>
      <xdr:spPr>
        <a:xfrm>
          <a:off x="2074545" y="13781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144145</xdr:rowOff>
    </xdr:from>
    <xdr:ext cx="762000" cy="252095"/>
    <xdr:sp macro="" textlink="">
      <xdr:nvSpPr>
        <xdr:cNvPr id="208" name="テキスト ボックス 207"/>
        <xdr:cNvSpPr txBox="1"/>
      </xdr:nvSpPr>
      <xdr:spPr>
        <a:xfrm>
          <a:off x="1767205" y="13555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xdr:rowOff>
    </xdr:from>
    <xdr:to xmlns:xdr="http://schemas.openxmlformats.org/drawingml/2006/spreadsheetDrawing">
      <xdr:col>7</xdr:col>
      <xdr:colOff>31750</xdr:colOff>
      <xdr:row>82</xdr:row>
      <xdr:rowOff>100330</xdr:rowOff>
    </xdr:to>
    <xdr:sp macro="" textlink="">
      <xdr:nvSpPr>
        <xdr:cNvPr id="209" name="フローチャート: 判断 208"/>
        <xdr:cNvSpPr/>
      </xdr:nvSpPr>
      <xdr:spPr>
        <a:xfrm>
          <a:off x="1271270" y="137477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110490</xdr:rowOff>
    </xdr:from>
    <xdr:ext cx="760730" cy="253365"/>
    <xdr:sp macro="" textlink="">
      <xdr:nvSpPr>
        <xdr:cNvPr id="210" name="テキスト ボックス 209"/>
        <xdr:cNvSpPr txBox="1"/>
      </xdr:nvSpPr>
      <xdr:spPr>
        <a:xfrm>
          <a:off x="962025" y="135216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095"/>
    <xdr:sp macro="" textlink="">
      <xdr:nvSpPr>
        <xdr:cNvPr id="211" name="テキスト ボックス 210"/>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095"/>
    <xdr:sp macro="" textlink="">
      <xdr:nvSpPr>
        <xdr:cNvPr id="212" name="テキスト ボックス 211"/>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0730" cy="252095"/>
    <xdr:sp macro="" textlink="">
      <xdr:nvSpPr>
        <xdr:cNvPr id="213" name="テキスト ボックス 212"/>
        <xdr:cNvSpPr txBox="1"/>
      </xdr:nvSpPr>
      <xdr:spPr>
        <a:xfrm>
          <a:off x="2716530"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095"/>
    <xdr:sp macro="" textlink="">
      <xdr:nvSpPr>
        <xdr:cNvPr id="214" name="テキスト ボックス 213"/>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095"/>
    <xdr:sp macro="" textlink="">
      <xdr:nvSpPr>
        <xdr:cNvPr id="215" name="テキスト ボックス 214"/>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157480</xdr:rowOff>
    </xdr:from>
    <xdr:to xmlns:xdr="http://schemas.openxmlformats.org/drawingml/2006/spreadsheetDrawing">
      <xdr:col>23</xdr:col>
      <xdr:colOff>184150</xdr:colOff>
      <xdr:row>86</xdr:row>
      <xdr:rowOff>89535</xdr:rowOff>
    </xdr:to>
    <xdr:sp macro="" textlink="">
      <xdr:nvSpPr>
        <xdr:cNvPr id="216" name="楕円 215"/>
        <xdr:cNvSpPr/>
      </xdr:nvSpPr>
      <xdr:spPr>
        <a:xfrm>
          <a:off x="4420235" y="14406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130175</xdr:rowOff>
    </xdr:from>
    <xdr:ext cx="762000" cy="252730"/>
    <xdr:sp macro="" textlink="">
      <xdr:nvSpPr>
        <xdr:cNvPr id="217" name="人件費・物件費等の状況該当値テキスト"/>
        <xdr:cNvSpPr txBox="1"/>
      </xdr:nvSpPr>
      <xdr:spPr>
        <a:xfrm>
          <a:off x="4538980" y="14379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60325</xdr:rowOff>
    </xdr:from>
    <xdr:to xmlns:xdr="http://schemas.openxmlformats.org/drawingml/2006/spreadsheetDrawing">
      <xdr:col>19</xdr:col>
      <xdr:colOff>184150</xdr:colOff>
      <xdr:row>85</xdr:row>
      <xdr:rowOff>160020</xdr:rowOff>
    </xdr:to>
    <xdr:sp macro="" textlink="">
      <xdr:nvSpPr>
        <xdr:cNvPr id="218" name="楕円 217"/>
        <xdr:cNvSpPr/>
      </xdr:nvSpPr>
      <xdr:spPr>
        <a:xfrm>
          <a:off x="3665855" y="14309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144780</xdr:rowOff>
    </xdr:from>
    <xdr:ext cx="736600" cy="251460"/>
    <xdr:sp macro="" textlink="">
      <xdr:nvSpPr>
        <xdr:cNvPr id="219" name="テキスト ボックス 218"/>
        <xdr:cNvSpPr txBox="1"/>
      </xdr:nvSpPr>
      <xdr:spPr>
        <a:xfrm>
          <a:off x="3377565" y="143941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28575</xdr:rowOff>
    </xdr:from>
    <xdr:to xmlns:xdr="http://schemas.openxmlformats.org/drawingml/2006/spreadsheetDrawing">
      <xdr:col>15</xdr:col>
      <xdr:colOff>133350</xdr:colOff>
      <xdr:row>85</xdr:row>
      <xdr:rowOff>128270</xdr:rowOff>
    </xdr:to>
    <xdr:sp macro="" textlink="">
      <xdr:nvSpPr>
        <xdr:cNvPr id="220" name="楕円 219"/>
        <xdr:cNvSpPr/>
      </xdr:nvSpPr>
      <xdr:spPr>
        <a:xfrm>
          <a:off x="2860675" y="14277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113030</xdr:rowOff>
    </xdr:from>
    <xdr:ext cx="760730" cy="253365"/>
    <xdr:sp macro="" textlink="">
      <xdr:nvSpPr>
        <xdr:cNvPr id="221" name="テキスト ボックス 220"/>
        <xdr:cNvSpPr txBox="1"/>
      </xdr:nvSpPr>
      <xdr:spPr>
        <a:xfrm>
          <a:off x="2572385" y="143624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83</xdr:row>
      <xdr:rowOff>153670</xdr:rowOff>
    </xdr:from>
    <xdr:to xmlns:xdr="http://schemas.openxmlformats.org/drawingml/2006/spreadsheetDrawing">
      <xdr:col>11</xdr:col>
      <xdr:colOff>82550</xdr:colOff>
      <xdr:row>84</xdr:row>
      <xdr:rowOff>85725</xdr:rowOff>
    </xdr:to>
    <xdr:sp macro="" textlink="">
      <xdr:nvSpPr>
        <xdr:cNvPr id="222" name="楕円 221"/>
        <xdr:cNvSpPr/>
      </xdr:nvSpPr>
      <xdr:spPr>
        <a:xfrm>
          <a:off x="2074545" y="140677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71120</xdr:rowOff>
    </xdr:from>
    <xdr:ext cx="762000" cy="252095"/>
    <xdr:sp macro="" textlink="">
      <xdr:nvSpPr>
        <xdr:cNvPr id="223" name="テキスト ボックス 222"/>
        <xdr:cNvSpPr txBox="1"/>
      </xdr:nvSpPr>
      <xdr:spPr>
        <a:xfrm>
          <a:off x="1767205" y="14152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10795</xdr:rowOff>
    </xdr:from>
    <xdr:to xmlns:xdr="http://schemas.openxmlformats.org/drawingml/2006/spreadsheetDrawing">
      <xdr:col>7</xdr:col>
      <xdr:colOff>31750</xdr:colOff>
      <xdr:row>84</xdr:row>
      <xdr:rowOff>109855</xdr:rowOff>
    </xdr:to>
    <xdr:sp macro="" textlink="">
      <xdr:nvSpPr>
        <xdr:cNvPr id="224" name="楕円 223"/>
        <xdr:cNvSpPr/>
      </xdr:nvSpPr>
      <xdr:spPr>
        <a:xfrm>
          <a:off x="1271270" y="1409255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95250</xdr:rowOff>
    </xdr:from>
    <xdr:ext cx="760730" cy="253365"/>
    <xdr:sp macro="" textlink="">
      <xdr:nvSpPr>
        <xdr:cNvPr id="225" name="テキスト ボックス 224"/>
        <xdr:cNvSpPr txBox="1"/>
      </xdr:nvSpPr>
      <xdr:spPr>
        <a:xfrm>
          <a:off x="962025" y="141770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270" cy="302895"/>
    <xdr:sp macro="" textlink="">
      <xdr:nvSpPr>
        <xdr:cNvPr id="227" name="テキスト ボックス 226"/>
        <xdr:cNvSpPr txBox="1"/>
      </xdr:nvSpPr>
      <xdr:spPr>
        <a:xfrm>
          <a:off x="12289155" y="12709525"/>
          <a:ext cx="16522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9730" cy="351155"/>
    <xdr:sp macro="" textlink="">
      <xdr:nvSpPr>
        <xdr:cNvPr id="228" name="テキスト ボックス 227"/>
        <xdr:cNvSpPr txBox="1"/>
      </xdr:nvSpPr>
      <xdr:spPr>
        <a:xfrm>
          <a:off x="13902055" y="12684760"/>
          <a:ext cx="164973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前年度０．３ポイント増の９６．６となっている。これは、類似団体平均を１．２ポイント下回っている。</a:t>
          </a:r>
        </a:p>
        <a:p>
          <a:r>
            <a:rPr kumimoji="1" lang="ja-JP" altLang="en-US" sz="1300">
              <a:latin typeface="ＭＳ Ｐゴシック"/>
              <a:ea typeface="ＭＳ Ｐゴシック"/>
            </a:rPr>
            <a:t>　本市のラスパイレス指数は、類似団体平均を３ポイントの範囲内で下回った値で推移している。</a:t>
          </a:r>
        </a:p>
        <a:p>
          <a:r>
            <a:rPr kumimoji="1" lang="ja-JP" altLang="en-US" sz="1300">
              <a:latin typeface="ＭＳ Ｐゴシック"/>
              <a:ea typeface="ＭＳ Ｐゴシック"/>
            </a:rPr>
            <a:t>　今後も、国の人事院勧告や秋田県の人事委員会勧告に沿った制度・運用の見直しや、人事評価制度を反映した昇格、昇給基準の構築を図りながら、適正な給与水準を保つよう努める。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0730" cy="252095"/>
    <xdr:sp macro="" textlink="">
      <xdr:nvSpPr>
        <xdr:cNvPr id="240" name="テキスト ボックス 239"/>
        <xdr:cNvSpPr txBox="1"/>
      </xdr:nvSpPr>
      <xdr:spPr>
        <a:xfrm>
          <a:off x="10870565" y="15321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41" name="直線コネクタ 240"/>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63500</xdr:rowOff>
    </xdr:from>
    <xdr:ext cx="760730" cy="253365"/>
    <xdr:sp macro="" textlink="">
      <xdr:nvSpPr>
        <xdr:cNvPr id="242" name="テキスト ボックス 241"/>
        <xdr:cNvSpPr txBox="1"/>
      </xdr:nvSpPr>
      <xdr:spPr>
        <a:xfrm>
          <a:off x="10870565" y="149834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3" name="直線コネクタ 242"/>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61595</xdr:rowOff>
    </xdr:from>
    <xdr:ext cx="760730" cy="253365"/>
    <xdr:sp macro="" textlink="">
      <xdr:nvSpPr>
        <xdr:cNvPr id="244" name="テキスト ボックス 243"/>
        <xdr:cNvSpPr txBox="1"/>
      </xdr:nvSpPr>
      <xdr:spPr>
        <a:xfrm>
          <a:off x="10870565" y="146462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5" name="直線コネクタ 244"/>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60325</xdr:rowOff>
    </xdr:from>
    <xdr:ext cx="760730" cy="253365"/>
    <xdr:sp macro="" textlink="">
      <xdr:nvSpPr>
        <xdr:cNvPr id="246" name="テキスト ボックス 245"/>
        <xdr:cNvSpPr txBox="1"/>
      </xdr:nvSpPr>
      <xdr:spPr>
        <a:xfrm>
          <a:off x="10870565" y="143097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7" name="直線コネクタ 246"/>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59055</xdr:rowOff>
    </xdr:from>
    <xdr:ext cx="760730" cy="253365"/>
    <xdr:sp macro="" textlink="">
      <xdr:nvSpPr>
        <xdr:cNvPr id="248" name="テキスト ボックス 247"/>
        <xdr:cNvSpPr txBox="1"/>
      </xdr:nvSpPr>
      <xdr:spPr>
        <a:xfrm>
          <a:off x="10870565" y="139731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28575</xdr:rowOff>
    </xdr:from>
    <xdr:to xmlns:xdr="http://schemas.openxmlformats.org/drawingml/2006/spreadsheetDrawing">
      <xdr:col>85</xdr:col>
      <xdr:colOff>95250</xdr:colOff>
      <xdr:row>82</xdr:row>
      <xdr:rowOff>28575</xdr:rowOff>
    </xdr:to>
    <xdr:cxnSp macro="">
      <xdr:nvCxnSpPr>
        <xdr:cNvPr id="249" name="直線コネクタ 248"/>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57150</xdr:rowOff>
    </xdr:from>
    <xdr:ext cx="760730" cy="253365"/>
    <xdr:sp macro="" textlink="">
      <xdr:nvSpPr>
        <xdr:cNvPr id="250" name="テキスト ボックス 249"/>
        <xdr:cNvSpPr txBox="1"/>
      </xdr:nvSpPr>
      <xdr:spPr>
        <a:xfrm>
          <a:off x="10870565" y="136359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51" name="直線コネクタ 250"/>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55245</xdr:rowOff>
    </xdr:from>
    <xdr:ext cx="760730" cy="252730"/>
    <xdr:sp macro="" textlink="">
      <xdr:nvSpPr>
        <xdr:cNvPr id="252" name="テキスト ボックス 251"/>
        <xdr:cNvSpPr txBox="1"/>
      </xdr:nvSpPr>
      <xdr:spPr>
        <a:xfrm>
          <a:off x="10870565" y="132988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3" name="直線コネクタ 252"/>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0730" cy="252095"/>
    <xdr:sp macro="" textlink="">
      <xdr:nvSpPr>
        <xdr:cNvPr id="254" name="テキスト ボックス 253"/>
        <xdr:cNvSpPr txBox="1"/>
      </xdr:nvSpPr>
      <xdr:spPr>
        <a:xfrm>
          <a:off x="10870565" y="129616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5"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93980</xdr:rowOff>
    </xdr:from>
    <xdr:to xmlns:xdr="http://schemas.openxmlformats.org/drawingml/2006/spreadsheetDrawing">
      <xdr:col>81</xdr:col>
      <xdr:colOff>44450</xdr:colOff>
      <xdr:row>89</xdr:row>
      <xdr:rowOff>51435</xdr:rowOff>
    </xdr:to>
    <xdr:cxnSp macro="">
      <xdr:nvCxnSpPr>
        <xdr:cNvPr id="256" name="直線コネクタ 255"/>
        <xdr:cNvCxnSpPr/>
      </xdr:nvCxnSpPr>
      <xdr:spPr>
        <a:xfrm flipV="1">
          <a:off x="15320645" y="13505180"/>
          <a:ext cx="0" cy="1466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24130</xdr:rowOff>
    </xdr:from>
    <xdr:ext cx="760730" cy="253365"/>
    <xdr:sp macro="" textlink="">
      <xdr:nvSpPr>
        <xdr:cNvPr id="257" name="給与水準   （国との比較）最小値テキスト"/>
        <xdr:cNvSpPr txBox="1"/>
      </xdr:nvSpPr>
      <xdr:spPr>
        <a:xfrm>
          <a:off x="15409545" y="149440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51435</xdr:rowOff>
    </xdr:from>
    <xdr:to xmlns:xdr="http://schemas.openxmlformats.org/drawingml/2006/spreadsheetDrawing">
      <xdr:col>81</xdr:col>
      <xdr:colOff>133350</xdr:colOff>
      <xdr:row>89</xdr:row>
      <xdr:rowOff>51435</xdr:rowOff>
    </xdr:to>
    <xdr:cxnSp macro="">
      <xdr:nvCxnSpPr>
        <xdr:cNvPr id="258" name="直線コネクタ 257"/>
        <xdr:cNvCxnSpPr/>
      </xdr:nvCxnSpPr>
      <xdr:spPr>
        <a:xfrm>
          <a:off x="15252700" y="14971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0730" cy="251460"/>
    <xdr:sp macro="" textlink="">
      <xdr:nvSpPr>
        <xdr:cNvPr id="259" name="給与水準   （国との比較）最大値テキスト"/>
        <xdr:cNvSpPr txBox="1"/>
      </xdr:nvSpPr>
      <xdr:spPr>
        <a:xfrm>
          <a:off x="15409545" y="1325435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93980</xdr:rowOff>
    </xdr:from>
    <xdr:to xmlns:xdr="http://schemas.openxmlformats.org/drawingml/2006/spreadsheetDrawing">
      <xdr:col>81</xdr:col>
      <xdr:colOff>133350</xdr:colOff>
      <xdr:row>80</xdr:row>
      <xdr:rowOff>93980</xdr:rowOff>
    </xdr:to>
    <xdr:cxnSp macro="">
      <xdr:nvCxnSpPr>
        <xdr:cNvPr id="260" name="直線コネクタ 259"/>
        <xdr:cNvCxnSpPr/>
      </xdr:nvCxnSpPr>
      <xdr:spPr>
        <a:xfrm>
          <a:off x="15252700" y="135051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80645</xdr:rowOff>
    </xdr:from>
    <xdr:to xmlns:xdr="http://schemas.openxmlformats.org/drawingml/2006/spreadsheetDrawing">
      <xdr:col>81</xdr:col>
      <xdr:colOff>44450</xdr:colOff>
      <xdr:row>84</xdr:row>
      <xdr:rowOff>130810</xdr:rowOff>
    </xdr:to>
    <xdr:cxnSp macro="">
      <xdr:nvCxnSpPr>
        <xdr:cNvPr id="261" name="直線コネクタ 260"/>
        <xdr:cNvCxnSpPr/>
      </xdr:nvCxnSpPr>
      <xdr:spPr>
        <a:xfrm>
          <a:off x="14566265" y="14162405"/>
          <a:ext cx="7543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88900</xdr:rowOff>
    </xdr:from>
    <xdr:ext cx="760730" cy="251460"/>
    <xdr:sp macro="" textlink="">
      <xdr:nvSpPr>
        <xdr:cNvPr id="262" name="給与水準   （国との比較）平均値テキスト"/>
        <xdr:cNvSpPr txBox="1"/>
      </xdr:nvSpPr>
      <xdr:spPr>
        <a:xfrm>
          <a:off x="15409545" y="14338300"/>
          <a:ext cx="7607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116205</xdr:rowOff>
    </xdr:from>
    <xdr:to xmlns:xdr="http://schemas.openxmlformats.org/drawingml/2006/spreadsheetDrawing">
      <xdr:col>81</xdr:col>
      <xdr:colOff>95250</xdr:colOff>
      <xdr:row>86</xdr:row>
      <xdr:rowOff>48260</xdr:rowOff>
    </xdr:to>
    <xdr:sp macro="" textlink="">
      <xdr:nvSpPr>
        <xdr:cNvPr id="263" name="フローチャート: 判断 262"/>
        <xdr:cNvSpPr/>
      </xdr:nvSpPr>
      <xdr:spPr>
        <a:xfrm>
          <a:off x="15276195" y="143656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84</xdr:row>
      <xdr:rowOff>80645</xdr:rowOff>
    </xdr:from>
    <xdr:to xmlns:xdr="http://schemas.openxmlformats.org/drawingml/2006/spreadsheetDrawing">
      <xdr:col>77</xdr:col>
      <xdr:colOff>44450</xdr:colOff>
      <xdr:row>84</xdr:row>
      <xdr:rowOff>80645</xdr:rowOff>
    </xdr:to>
    <xdr:cxnSp macro="">
      <xdr:nvCxnSpPr>
        <xdr:cNvPr id="264" name="直線コネクタ 263"/>
        <xdr:cNvCxnSpPr/>
      </xdr:nvCxnSpPr>
      <xdr:spPr>
        <a:xfrm>
          <a:off x="13767435" y="1416240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99060</xdr:rowOff>
    </xdr:from>
    <xdr:to xmlns:xdr="http://schemas.openxmlformats.org/drawingml/2006/spreadsheetDrawing">
      <xdr:col>77</xdr:col>
      <xdr:colOff>95250</xdr:colOff>
      <xdr:row>86</xdr:row>
      <xdr:rowOff>31115</xdr:rowOff>
    </xdr:to>
    <xdr:sp macro="" textlink="">
      <xdr:nvSpPr>
        <xdr:cNvPr id="265" name="フローチャート: 判断 264"/>
        <xdr:cNvSpPr/>
      </xdr:nvSpPr>
      <xdr:spPr>
        <a:xfrm>
          <a:off x="14521815" y="143484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2095"/>
    <xdr:sp macro="" textlink="">
      <xdr:nvSpPr>
        <xdr:cNvPr id="266" name="テキスト ボックス 265"/>
        <xdr:cNvSpPr txBox="1"/>
      </xdr:nvSpPr>
      <xdr:spPr>
        <a:xfrm>
          <a:off x="14227175" y="144335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80645</xdr:rowOff>
    </xdr:from>
    <xdr:to xmlns:xdr="http://schemas.openxmlformats.org/drawingml/2006/spreadsheetDrawing">
      <xdr:col>72</xdr:col>
      <xdr:colOff>188595</xdr:colOff>
      <xdr:row>84</xdr:row>
      <xdr:rowOff>130810</xdr:rowOff>
    </xdr:to>
    <xdr:cxnSp macro="">
      <xdr:nvCxnSpPr>
        <xdr:cNvPr id="267" name="直線コネクタ 266"/>
        <xdr:cNvCxnSpPr/>
      </xdr:nvCxnSpPr>
      <xdr:spPr>
        <a:xfrm flipV="1">
          <a:off x="12976860" y="14162405"/>
          <a:ext cx="7905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149860</xdr:rowOff>
    </xdr:from>
    <xdr:to xmlns:xdr="http://schemas.openxmlformats.org/drawingml/2006/spreadsheetDrawing">
      <xdr:col>73</xdr:col>
      <xdr:colOff>44450</xdr:colOff>
      <xdr:row>86</xdr:row>
      <xdr:rowOff>81280</xdr:rowOff>
    </xdr:to>
    <xdr:sp macro="" textlink="">
      <xdr:nvSpPr>
        <xdr:cNvPr id="268" name="フローチャート: 判断 267"/>
        <xdr:cNvSpPr/>
      </xdr:nvSpPr>
      <xdr:spPr>
        <a:xfrm>
          <a:off x="13731240" y="143992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66675</xdr:rowOff>
    </xdr:from>
    <xdr:ext cx="760730" cy="251460"/>
    <xdr:sp macro="" textlink="">
      <xdr:nvSpPr>
        <xdr:cNvPr id="269" name="テキスト ボックス 268"/>
        <xdr:cNvSpPr txBox="1"/>
      </xdr:nvSpPr>
      <xdr:spPr>
        <a:xfrm>
          <a:off x="13421995" y="1448371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97155</xdr:rowOff>
    </xdr:from>
    <xdr:to xmlns:xdr="http://schemas.openxmlformats.org/drawingml/2006/spreadsheetDrawing">
      <xdr:col>68</xdr:col>
      <xdr:colOff>152400</xdr:colOff>
      <xdr:row>84</xdr:row>
      <xdr:rowOff>130810</xdr:rowOff>
    </xdr:to>
    <xdr:cxnSp macro="">
      <xdr:nvCxnSpPr>
        <xdr:cNvPr id="270" name="直線コネクタ 269"/>
        <xdr:cNvCxnSpPr/>
      </xdr:nvCxnSpPr>
      <xdr:spPr>
        <a:xfrm>
          <a:off x="12171680" y="14178915"/>
          <a:ext cx="8051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167005</xdr:rowOff>
    </xdr:from>
    <xdr:to xmlns:xdr="http://schemas.openxmlformats.org/drawingml/2006/spreadsheetDrawing">
      <xdr:col>68</xdr:col>
      <xdr:colOff>188595</xdr:colOff>
      <xdr:row>86</xdr:row>
      <xdr:rowOff>98425</xdr:rowOff>
    </xdr:to>
    <xdr:sp macro="" textlink="">
      <xdr:nvSpPr>
        <xdr:cNvPr id="271" name="フローチャート: 判断 270"/>
        <xdr:cNvSpPr/>
      </xdr:nvSpPr>
      <xdr:spPr>
        <a:xfrm>
          <a:off x="12926060" y="144164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84455</xdr:rowOff>
    </xdr:from>
    <xdr:ext cx="762000" cy="252095"/>
    <xdr:sp macro="" textlink="">
      <xdr:nvSpPr>
        <xdr:cNvPr id="272" name="テキスト ボックス 271"/>
        <xdr:cNvSpPr txBox="1"/>
      </xdr:nvSpPr>
      <xdr:spPr>
        <a:xfrm>
          <a:off x="12635865" y="14501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132715</xdr:rowOff>
    </xdr:from>
    <xdr:to xmlns:xdr="http://schemas.openxmlformats.org/drawingml/2006/spreadsheetDrawing">
      <xdr:col>64</xdr:col>
      <xdr:colOff>152400</xdr:colOff>
      <xdr:row>86</xdr:row>
      <xdr:rowOff>64135</xdr:rowOff>
    </xdr:to>
    <xdr:sp macro="" textlink="">
      <xdr:nvSpPr>
        <xdr:cNvPr id="273" name="フローチャート: 判断 272"/>
        <xdr:cNvSpPr/>
      </xdr:nvSpPr>
      <xdr:spPr>
        <a:xfrm>
          <a:off x="12120880" y="14382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50165</xdr:rowOff>
    </xdr:from>
    <xdr:ext cx="762000" cy="252095"/>
    <xdr:sp macro="" textlink="">
      <xdr:nvSpPr>
        <xdr:cNvPr id="274" name="テキスト ボックス 273"/>
        <xdr:cNvSpPr txBox="1"/>
      </xdr:nvSpPr>
      <xdr:spPr>
        <a:xfrm>
          <a:off x="11832590" y="14467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095"/>
    <xdr:sp macro="" textlink="">
      <xdr:nvSpPr>
        <xdr:cNvPr id="275" name="テキスト ボックス 274"/>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095"/>
    <xdr:sp macro="" textlink="">
      <xdr:nvSpPr>
        <xdr:cNvPr id="276" name="テキスト ボックス 275"/>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095"/>
    <xdr:sp macro="" textlink="">
      <xdr:nvSpPr>
        <xdr:cNvPr id="277" name="テキスト ボックス 276"/>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0730" cy="252095"/>
    <xdr:sp macro="" textlink="">
      <xdr:nvSpPr>
        <xdr:cNvPr id="278" name="テキスト ボックス 277"/>
        <xdr:cNvSpPr txBox="1"/>
      </xdr:nvSpPr>
      <xdr:spPr>
        <a:xfrm>
          <a:off x="12781915"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095"/>
    <xdr:sp macro="" textlink="">
      <xdr:nvSpPr>
        <xdr:cNvPr id="279" name="テキスト ボックス 278"/>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81280</xdr:rowOff>
    </xdr:from>
    <xdr:to xmlns:xdr="http://schemas.openxmlformats.org/drawingml/2006/spreadsheetDrawing">
      <xdr:col>81</xdr:col>
      <xdr:colOff>95250</xdr:colOff>
      <xdr:row>85</xdr:row>
      <xdr:rowOff>13335</xdr:rowOff>
    </xdr:to>
    <xdr:sp macro="" textlink="">
      <xdr:nvSpPr>
        <xdr:cNvPr id="280" name="楕円 279"/>
        <xdr:cNvSpPr/>
      </xdr:nvSpPr>
      <xdr:spPr>
        <a:xfrm>
          <a:off x="15276195" y="141630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97155</xdr:rowOff>
    </xdr:from>
    <xdr:ext cx="760730" cy="253365"/>
    <xdr:sp macro="" textlink="">
      <xdr:nvSpPr>
        <xdr:cNvPr id="281" name="給与水準   （国との比較）該当値テキスト"/>
        <xdr:cNvSpPr txBox="1"/>
      </xdr:nvSpPr>
      <xdr:spPr>
        <a:xfrm>
          <a:off x="15409545" y="140112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84</xdr:row>
      <xdr:rowOff>31115</xdr:rowOff>
    </xdr:from>
    <xdr:to xmlns:xdr="http://schemas.openxmlformats.org/drawingml/2006/spreadsheetDrawing">
      <xdr:col>77</xdr:col>
      <xdr:colOff>95250</xdr:colOff>
      <xdr:row>84</xdr:row>
      <xdr:rowOff>130175</xdr:rowOff>
    </xdr:to>
    <xdr:sp macro="" textlink="">
      <xdr:nvSpPr>
        <xdr:cNvPr id="282" name="楕円 281"/>
        <xdr:cNvSpPr/>
      </xdr:nvSpPr>
      <xdr:spPr>
        <a:xfrm>
          <a:off x="14521815" y="141128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140335</xdr:rowOff>
    </xdr:from>
    <xdr:ext cx="736600" cy="252095"/>
    <xdr:sp macro="" textlink="">
      <xdr:nvSpPr>
        <xdr:cNvPr id="283" name="テキスト ボックス 282"/>
        <xdr:cNvSpPr txBox="1"/>
      </xdr:nvSpPr>
      <xdr:spPr>
        <a:xfrm>
          <a:off x="14227175" y="138868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31115</xdr:rowOff>
    </xdr:from>
    <xdr:to xmlns:xdr="http://schemas.openxmlformats.org/drawingml/2006/spreadsheetDrawing">
      <xdr:col>73</xdr:col>
      <xdr:colOff>44450</xdr:colOff>
      <xdr:row>84</xdr:row>
      <xdr:rowOff>130175</xdr:rowOff>
    </xdr:to>
    <xdr:sp macro="" textlink="">
      <xdr:nvSpPr>
        <xdr:cNvPr id="284" name="楕円 283"/>
        <xdr:cNvSpPr/>
      </xdr:nvSpPr>
      <xdr:spPr>
        <a:xfrm>
          <a:off x="13731240" y="141128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140335</xdr:rowOff>
    </xdr:from>
    <xdr:ext cx="760730" cy="252095"/>
    <xdr:sp macro="" textlink="">
      <xdr:nvSpPr>
        <xdr:cNvPr id="285" name="テキスト ボックス 284"/>
        <xdr:cNvSpPr txBox="1"/>
      </xdr:nvSpPr>
      <xdr:spPr>
        <a:xfrm>
          <a:off x="13421995" y="13886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81280</xdr:rowOff>
    </xdr:from>
    <xdr:to xmlns:xdr="http://schemas.openxmlformats.org/drawingml/2006/spreadsheetDrawing">
      <xdr:col>68</xdr:col>
      <xdr:colOff>188595</xdr:colOff>
      <xdr:row>85</xdr:row>
      <xdr:rowOff>13335</xdr:rowOff>
    </xdr:to>
    <xdr:sp macro="" textlink="">
      <xdr:nvSpPr>
        <xdr:cNvPr id="286" name="楕円 285"/>
        <xdr:cNvSpPr/>
      </xdr:nvSpPr>
      <xdr:spPr>
        <a:xfrm>
          <a:off x="12926060" y="1416304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22860</xdr:rowOff>
    </xdr:from>
    <xdr:ext cx="762000" cy="253365"/>
    <xdr:sp macro="" textlink="">
      <xdr:nvSpPr>
        <xdr:cNvPr id="287" name="テキスト ボックス 286"/>
        <xdr:cNvSpPr txBox="1"/>
      </xdr:nvSpPr>
      <xdr:spPr>
        <a:xfrm>
          <a:off x="12635865" y="139369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48260</xdr:rowOff>
    </xdr:from>
    <xdr:to xmlns:xdr="http://schemas.openxmlformats.org/drawingml/2006/spreadsheetDrawing">
      <xdr:col>64</xdr:col>
      <xdr:colOff>152400</xdr:colOff>
      <xdr:row>84</xdr:row>
      <xdr:rowOff>147320</xdr:rowOff>
    </xdr:to>
    <xdr:sp macro="" textlink="">
      <xdr:nvSpPr>
        <xdr:cNvPr id="288" name="楕円 287"/>
        <xdr:cNvSpPr/>
      </xdr:nvSpPr>
      <xdr:spPr>
        <a:xfrm>
          <a:off x="12120880" y="14130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156845</xdr:rowOff>
    </xdr:from>
    <xdr:ext cx="762000" cy="253365"/>
    <xdr:sp macro="" textlink="">
      <xdr:nvSpPr>
        <xdr:cNvPr id="289" name="テキスト ボックス 288"/>
        <xdr:cNvSpPr txBox="1"/>
      </xdr:nvSpPr>
      <xdr:spPr>
        <a:xfrm>
          <a:off x="11832590" y="13903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90" name="正方形/長方形 289"/>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1870" cy="302260"/>
    <xdr:sp macro="" textlink="">
      <xdr:nvSpPr>
        <xdr:cNvPr id="291" name="テキスト ボックス 290"/>
        <xdr:cNvSpPr txBox="1"/>
      </xdr:nvSpPr>
      <xdr:spPr>
        <a:xfrm>
          <a:off x="12026265" y="8983980"/>
          <a:ext cx="22618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9730" cy="349885"/>
    <xdr:sp macro="" textlink="">
      <xdr:nvSpPr>
        <xdr:cNvPr id="292" name="テキスト ボックス 291"/>
        <xdr:cNvSpPr txBox="1"/>
      </xdr:nvSpPr>
      <xdr:spPr>
        <a:xfrm>
          <a:off x="14164945" y="8959215"/>
          <a:ext cx="164973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3" name="正方形/長方形 292"/>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4" name="正方形/長方形 293"/>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5" name="正方形/長方形 294"/>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6" name="正方形/長方形 295"/>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7" name="正方形/長方形 296"/>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8" name="正方形/長方形 297"/>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301" name="正方形/長方形 300"/>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302" name="テキスト ボックス 301"/>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職員数は減少しているが、人口減により前年度０．１１人増の１１．７８人となった。これは、類似団体平均を３．１１人上回っている。</a:t>
          </a:r>
        </a:p>
        <a:p>
          <a:r>
            <a:rPr kumimoji="1" lang="ja-JP" altLang="en-US" sz="1300">
              <a:latin typeface="ＭＳ Ｐゴシック"/>
              <a:ea typeface="ＭＳ Ｐゴシック"/>
            </a:rPr>
            <a:t>　類似団体平均を大きく上回っている要因として、市の面積が広大であり行政サービスの範囲が広く、支所・出張所を多く配置していることが挙げられる。</a:t>
          </a:r>
        </a:p>
        <a:p>
          <a:r>
            <a:rPr kumimoji="1" lang="ja-JP" altLang="en-US" sz="1300">
              <a:latin typeface="ＭＳ Ｐゴシック"/>
              <a:ea typeface="ＭＳ Ｐゴシック"/>
            </a:rPr>
            <a:t>  今後、第４次由利本荘市行政改革大綱に沿った機構改革や施設の統廃合、事務の効率化等を図り、第４次由利本荘市定員適正化計画目標により定員管理に努める。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8615" cy="220345"/>
    <xdr:sp macro="" textlink="">
      <xdr:nvSpPr>
        <xdr:cNvPr id="303" name="テキスト ボックス 302"/>
        <xdr:cNvSpPr txBox="1"/>
      </xdr:nvSpPr>
      <xdr:spPr>
        <a:xfrm>
          <a:off x="11510645" y="918908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0730" cy="252095"/>
    <xdr:sp macro="" textlink="">
      <xdr:nvSpPr>
        <xdr:cNvPr id="305" name="テキスト ボックス 304"/>
        <xdr:cNvSpPr txBox="1"/>
      </xdr:nvSpPr>
      <xdr:spPr>
        <a:xfrm>
          <a:off x="10870565" y="1159573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165735</xdr:rowOff>
    </xdr:from>
    <xdr:to xmlns:xdr="http://schemas.openxmlformats.org/drawingml/2006/spreadsheetDrawing">
      <xdr:col>85</xdr:col>
      <xdr:colOff>95250</xdr:colOff>
      <xdr:row>67</xdr:row>
      <xdr:rowOff>165735</xdr:rowOff>
    </xdr:to>
    <xdr:cxnSp macro="">
      <xdr:nvCxnSpPr>
        <xdr:cNvPr id="306" name="直線コネクタ 305"/>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0730" cy="253365"/>
    <xdr:sp macro="" textlink="">
      <xdr:nvSpPr>
        <xdr:cNvPr id="307" name="テキスト ボックス 306"/>
        <xdr:cNvSpPr txBox="1"/>
      </xdr:nvSpPr>
      <xdr:spPr>
        <a:xfrm>
          <a:off x="10870565" y="112585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163830</xdr:rowOff>
    </xdr:from>
    <xdr:to xmlns:xdr="http://schemas.openxmlformats.org/drawingml/2006/spreadsheetDrawing">
      <xdr:col>85</xdr:col>
      <xdr:colOff>95250</xdr:colOff>
      <xdr:row>65</xdr:row>
      <xdr:rowOff>163830</xdr:rowOff>
    </xdr:to>
    <xdr:cxnSp macro="">
      <xdr:nvCxnSpPr>
        <xdr:cNvPr id="308" name="直線コネクタ 307"/>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0730" cy="253365"/>
    <xdr:sp macro="" textlink="">
      <xdr:nvSpPr>
        <xdr:cNvPr id="309" name="テキスト ボックス 308"/>
        <xdr:cNvSpPr txBox="1"/>
      </xdr:nvSpPr>
      <xdr:spPr>
        <a:xfrm>
          <a:off x="10870565" y="1092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162560</xdr:rowOff>
    </xdr:from>
    <xdr:to xmlns:xdr="http://schemas.openxmlformats.org/drawingml/2006/spreadsheetDrawing">
      <xdr:col>85</xdr:col>
      <xdr:colOff>95250</xdr:colOff>
      <xdr:row>63</xdr:row>
      <xdr:rowOff>162560</xdr:rowOff>
    </xdr:to>
    <xdr:cxnSp macro="">
      <xdr:nvCxnSpPr>
        <xdr:cNvPr id="310" name="直線コネクタ 309"/>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0730" cy="253365"/>
    <xdr:sp macro="" textlink="">
      <xdr:nvSpPr>
        <xdr:cNvPr id="311" name="テキスト ボックス 310"/>
        <xdr:cNvSpPr txBox="1"/>
      </xdr:nvSpPr>
      <xdr:spPr>
        <a:xfrm>
          <a:off x="10870565" y="105841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161290</xdr:rowOff>
    </xdr:from>
    <xdr:to xmlns:xdr="http://schemas.openxmlformats.org/drawingml/2006/spreadsheetDrawing">
      <xdr:col>85</xdr:col>
      <xdr:colOff>95250</xdr:colOff>
      <xdr:row>61</xdr:row>
      <xdr:rowOff>161290</xdr:rowOff>
    </xdr:to>
    <xdr:cxnSp macro="">
      <xdr:nvCxnSpPr>
        <xdr:cNvPr id="312" name="直線コネクタ 311"/>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0730" cy="252730"/>
    <xdr:sp macro="" textlink="">
      <xdr:nvSpPr>
        <xdr:cNvPr id="313" name="テキスト ボックス 312"/>
        <xdr:cNvSpPr txBox="1"/>
      </xdr:nvSpPr>
      <xdr:spPr>
        <a:xfrm>
          <a:off x="10870565" y="102476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159385</xdr:rowOff>
    </xdr:from>
    <xdr:to xmlns:xdr="http://schemas.openxmlformats.org/drawingml/2006/spreadsheetDrawing">
      <xdr:col>85</xdr:col>
      <xdr:colOff>95250</xdr:colOff>
      <xdr:row>59</xdr:row>
      <xdr:rowOff>159385</xdr:rowOff>
    </xdr:to>
    <xdr:cxnSp macro="">
      <xdr:nvCxnSpPr>
        <xdr:cNvPr id="314" name="直線コネクタ 313"/>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0730" cy="253365"/>
    <xdr:sp macro="" textlink="">
      <xdr:nvSpPr>
        <xdr:cNvPr id="315" name="テキスト ボックス 314"/>
        <xdr:cNvSpPr txBox="1"/>
      </xdr:nvSpPr>
      <xdr:spPr>
        <a:xfrm>
          <a:off x="10870565" y="99104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156845</xdr:rowOff>
    </xdr:from>
    <xdr:to xmlns:xdr="http://schemas.openxmlformats.org/drawingml/2006/spreadsheetDrawing">
      <xdr:col>85</xdr:col>
      <xdr:colOff>95250</xdr:colOff>
      <xdr:row>57</xdr:row>
      <xdr:rowOff>156845</xdr:rowOff>
    </xdr:to>
    <xdr:cxnSp macro="">
      <xdr:nvCxnSpPr>
        <xdr:cNvPr id="316" name="直線コネクタ 315"/>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0730" cy="252730"/>
    <xdr:sp macro="" textlink="">
      <xdr:nvSpPr>
        <xdr:cNvPr id="317" name="テキスト ボックス 316"/>
        <xdr:cNvSpPr txBox="1"/>
      </xdr:nvSpPr>
      <xdr:spPr>
        <a:xfrm>
          <a:off x="10870565" y="95732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8" name="直線コネクタ 317"/>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2095"/>
    <xdr:sp macro="" textlink="">
      <xdr:nvSpPr>
        <xdr:cNvPr id="319" name="テキスト ボックス 318"/>
        <xdr:cNvSpPr txBox="1"/>
      </xdr:nvSpPr>
      <xdr:spPr>
        <a:xfrm>
          <a:off x="10870565" y="9236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12065</xdr:rowOff>
    </xdr:from>
    <xdr:to xmlns:xdr="http://schemas.openxmlformats.org/drawingml/2006/spreadsheetDrawing">
      <xdr:col>81</xdr:col>
      <xdr:colOff>44450</xdr:colOff>
      <xdr:row>67</xdr:row>
      <xdr:rowOff>24130</xdr:rowOff>
    </xdr:to>
    <xdr:cxnSp macro="">
      <xdr:nvCxnSpPr>
        <xdr:cNvPr id="321" name="直線コネクタ 320"/>
        <xdr:cNvCxnSpPr/>
      </xdr:nvCxnSpPr>
      <xdr:spPr>
        <a:xfrm flipV="1">
          <a:off x="15320645" y="9902825"/>
          <a:ext cx="0" cy="1353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164465</xdr:rowOff>
    </xdr:from>
    <xdr:ext cx="760730" cy="252095"/>
    <xdr:sp macro="" textlink="">
      <xdr:nvSpPr>
        <xdr:cNvPr id="322" name="定員管理の状況最小値テキスト"/>
        <xdr:cNvSpPr txBox="1"/>
      </xdr:nvSpPr>
      <xdr:spPr>
        <a:xfrm>
          <a:off x="15409545" y="112287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24130</xdr:rowOff>
    </xdr:from>
    <xdr:to xmlns:xdr="http://schemas.openxmlformats.org/drawingml/2006/spreadsheetDrawing">
      <xdr:col>81</xdr:col>
      <xdr:colOff>133350</xdr:colOff>
      <xdr:row>67</xdr:row>
      <xdr:rowOff>24130</xdr:rowOff>
    </xdr:to>
    <xdr:cxnSp macro="">
      <xdr:nvCxnSpPr>
        <xdr:cNvPr id="323" name="直線コネクタ 322"/>
        <xdr:cNvCxnSpPr/>
      </xdr:nvCxnSpPr>
      <xdr:spPr>
        <a:xfrm>
          <a:off x="15252700" y="11256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95885</xdr:rowOff>
    </xdr:from>
    <xdr:ext cx="760730" cy="253365"/>
    <xdr:sp macro="" textlink="">
      <xdr:nvSpPr>
        <xdr:cNvPr id="324" name="定員管理の状況最大値テキスト"/>
        <xdr:cNvSpPr txBox="1"/>
      </xdr:nvSpPr>
      <xdr:spPr>
        <a:xfrm>
          <a:off x="15409545" y="96513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12065</xdr:rowOff>
    </xdr:from>
    <xdr:to xmlns:xdr="http://schemas.openxmlformats.org/drawingml/2006/spreadsheetDrawing">
      <xdr:col>81</xdr:col>
      <xdr:colOff>133350</xdr:colOff>
      <xdr:row>59</xdr:row>
      <xdr:rowOff>12065</xdr:rowOff>
    </xdr:to>
    <xdr:cxnSp macro="">
      <xdr:nvCxnSpPr>
        <xdr:cNvPr id="325" name="直線コネクタ 324"/>
        <xdr:cNvCxnSpPr/>
      </xdr:nvCxnSpPr>
      <xdr:spPr>
        <a:xfrm>
          <a:off x="15252700" y="99028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125730</xdr:rowOff>
    </xdr:from>
    <xdr:to xmlns:xdr="http://schemas.openxmlformats.org/drawingml/2006/spreadsheetDrawing">
      <xdr:col>81</xdr:col>
      <xdr:colOff>44450</xdr:colOff>
      <xdr:row>63</xdr:row>
      <xdr:rowOff>137795</xdr:rowOff>
    </xdr:to>
    <xdr:cxnSp macro="">
      <xdr:nvCxnSpPr>
        <xdr:cNvPr id="326" name="直線コネクタ 325"/>
        <xdr:cNvCxnSpPr/>
      </xdr:nvCxnSpPr>
      <xdr:spPr>
        <a:xfrm>
          <a:off x="14566265" y="10687050"/>
          <a:ext cx="754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90170</xdr:rowOff>
    </xdr:from>
    <xdr:ext cx="760730" cy="252095"/>
    <xdr:sp macro="" textlink="">
      <xdr:nvSpPr>
        <xdr:cNvPr id="327" name="定員管理の状況平均値テキスト"/>
        <xdr:cNvSpPr txBox="1"/>
      </xdr:nvSpPr>
      <xdr:spPr>
        <a:xfrm>
          <a:off x="15409545" y="1014857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73660</xdr:rowOff>
    </xdr:from>
    <xdr:to xmlns:xdr="http://schemas.openxmlformats.org/drawingml/2006/spreadsheetDrawing">
      <xdr:col>81</xdr:col>
      <xdr:colOff>95250</xdr:colOff>
      <xdr:row>62</xdr:row>
      <xdr:rowOff>5715</xdr:rowOff>
    </xdr:to>
    <xdr:sp macro="" textlink="">
      <xdr:nvSpPr>
        <xdr:cNvPr id="328" name="フローチャート: 判断 327"/>
        <xdr:cNvSpPr/>
      </xdr:nvSpPr>
      <xdr:spPr>
        <a:xfrm>
          <a:off x="15276195" y="102997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63</xdr:row>
      <xdr:rowOff>106680</xdr:rowOff>
    </xdr:from>
    <xdr:to xmlns:xdr="http://schemas.openxmlformats.org/drawingml/2006/spreadsheetDrawing">
      <xdr:col>77</xdr:col>
      <xdr:colOff>44450</xdr:colOff>
      <xdr:row>63</xdr:row>
      <xdr:rowOff>125730</xdr:rowOff>
    </xdr:to>
    <xdr:cxnSp macro="">
      <xdr:nvCxnSpPr>
        <xdr:cNvPr id="329" name="直線コネクタ 328"/>
        <xdr:cNvCxnSpPr/>
      </xdr:nvCxnSpPr>
      <xdr:spPr>
        <a:xfrm>
          <a:off x="13767435" y="10668000"/>
          <a:ext cx="7988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63500</xdr:rowOff>
    </xdr:from>
    <xdr:to xmlns:xdr="http://schemas.openxmlformats.org/drawingml/2006/spreadsheetDrawing">
      <xdr:col>77</xdr:col>
      <xdr:colOff>95250</xdr:colOff>
      <xdr:row>61</xdr:row>
      <xdr:rowOff>163195</xdr:rowOff>
    </xdr:to>
    <xdr:sp macro="" textlink="">
      <xdr:nvSpPr>
        <xdr:cNvPr id="330" name="フローチャート: 判断 329"/>
        <xdr:cNvSpPr/>
      </xdr:nvSpPr>
      <xdr:spPr>
        <a:xfrm>
          <a:off x="14521815" y="102895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5715</xdr:rowOff>
    </xdr:from>
    <xdr:ext cx="736600" cy="253365"/>
    <xdr:sp macro="" textlink="">
      <xdr:nvSpPr>
        <xdr:cNvPr id="331" name="テキスト ボックス 330"/>
        <xdr:cNvSpPr txBox="1"/>
      </xdr:nvSpPr>
      <xdr:spPr>
        <a:xfrm>
          <a:off x="14227175" y="100641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106680</xdr:rowOff>
    </xdr:from>
    <xdr:to xmlns:xdr="http://schemas.openxmlformats.org/drawingml/2006/spreadsheetDrawing">
      <xdr:col>72</xdr:col>
      <xdr:colOff>188595</xdr:colOff>
      <xdr:row>63</xdr:row>
      <xdr:rowOff>106680</xdr:rowOff>
    </xdr:to>
    <xdr:cxnSp macro="">
      <xdr:nvCxnSpPr>
        <xdr:cNvPr id="332" name="直線コネクタ 331"/>
        <xdr:cNvCxnSpPr/>
      </xdr:nvCxnSpPr>
      <xdr:spPr>
        <a:xfrm>
          <a:off x="12976860" y="1066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20955</xdr:rowOff>
    </xdr:from>
    <xdr:to xmlns:xdr="http://schemas.openxmlformats.org/drawingml/2006/spreadsheetDrawing">
      <xdr:col>73</xdr:col>
      <xdr:colOff>44450</xdr:colOff>
      <xdr:row>61</xdr:row>
      <xdr:rowOff>120015</xdr:rowOff>
    </xdr:to>
    <xdr:sp macro="" textlink="">
      <xdr:nvSpPr>
        <xdr:cNvPr id="333" name="フローチャート: 判断 332"/>
        <xdr:cNvSpPr/>
      </xdr:nvSpPr>
      <xdr:spPr>
        <a:xfrm>
          <a:off x="13731240" y="102469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130175</xdr:rowOff>
    </xdr:from>
    <xdr:ext cx="760730" cy="252730"/>
    <xdr:sp macro="" textlink="">
      <xdr:nvSpPr>
        <xdr:cNvPr id="334" name="テキスト ボックス 333"/>
        <xdr:cNvSpPr txBox="1"/>
      </xdr:nvSpPr>
      <xdr:spPr>
        <a:xfrm>
          <a:off x="13421995" y="1002093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95250</xdr:rowOff>
    </xdr:from>
    <xdr:to xmlns:xdr="http://schemas.openxmlformats.org/drawingml/2006/spreadsheetDrawing">
      <xdr:col>68</xdr:col>
      <xdr:colOff>152400</xdr:colOff>
      <xdr:row>63</xdr:row>
      <xdr:rowOff>106680</xdr:rowOff>
    </xdr:to>
    <xdr:cxnSp macro="">
      <xdr:nvCxnSpPr>
        <xdr:cNvPr id="335" name="直線コネクタ 334"/>
        <xdr:cNvCxnSpPr/>
      </xdr:nvCxnSpPr>
      <xdr:spPr>
        <a:xfrm>
          <a:off x="12171680" y="1065657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25400</xdr:rowOff>
    </xdr:from>
    <xdr:to xmlns:xdr="http://schemas.openxmlformats.org/drawingml/2006/spreadsheetDrawing">
      <xdr:col>68</xdr:col>
      <xdr:colOff>188595</xdr:colOff>
      <xdr:row>61</xdr:row>
      <xdr:rowOff>125095</xdr:rowOff>
    </xdr:to>
    <xdr:sp macro="" textlink="">
      <xdr:nvSpPr>
        <xdr:cNvPr id="336" name="フローチャート: 判断 335"/>
        <xdr:cNvSpPr/>
      </xdr:nvSpPr>
      <xdr:spPr>
        <a:xfrm>
          <a:off x="12926060" y="102514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134620</xdr:rowOff>
    </xdr:from>
    <xdr:ext cx="762000" cy="253365"/>
    <xdr:sp macro="" textlink="">
      <xdr:nvSpPr>
        <xdr:cNvPr id="337" name="テキスト ボックス 336"/>
        <xdr:cNvSpPr txBox="1"/>
      </xdr:nvSpPr>
      <xdr:spPr>
        <a:xfrm>
          <a:off x="12635865" y="100253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20955</xdr:rowOff>
    </xdr:from>
    <xdr:to xmlns:xdr="http://schemas.openxmlformats.org/drawingml/2006/spreadsheetDrawing">
      <xdr:col>64</xdr:col>
      <xdr:colOff>152400</xdr:colOff>
      <xdr:row>61</xdr:row>
      <xdr:rowOff>120015</xdr:rowOff>
    </xdr:to>
    <xdr:sp macro="" textlink="">
      <xdr:nvSpPr>
        <xdr:cNvPr id="338" name="フローチャート: 判断 337"/>
        <xdr:cNvSpPr/>
      </xdr:nvSpPr>
      <xdr:spPr>
        <a:xfrm>
          <a:off x="12120880" y="10246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130175</xdr:rowOff>
    </xdr:from>
    <xdr:ext cx="762000" cy="252730"/>
    <xdr:sp macro="" textlink="">
      <xdr:nvSpPr>
        <xdr:cNvPr id="339" name="テキスト ボックス 338"/>
        <xdr:cNvSpPr txBox="1"/>
      </xdr:nvSpPr>
      <xdr:spPr>
        <a:xfrm>
          <a:off x="11832590" y="10020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095"/>
    <xdr:sp macro="" textlink="">
      <xdr:nvSpPr>
        <xdr:cNvPr id="340" name="テキスト ボックス 339"/>
        <xdr:cNvSpPr txBox="1"/>
      </xdr:nvSpPr>
      <xdr:spPr>
        <a:xfrm>
          <a:off x="1512570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095"/>
    <xdr:sp macro="" textlink="">
      <xdr:nvSpPr>
        <xdr:cNvPr id="341" name="テキスト ボックス 340"/>
        <xdr:cNvSpPr txBox="1"/>
      </xdr:nvSpPr>
      <xdr:spPr>
        <a:xfrm>
          <a:off x="1437132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095"/>
    <xdr:sp macro="" textlink="">
      <xdr:nvSpPr>
        <xdr:cNvPr id="342" name="テキスト ボックス 341"/>
        <xdr:cNvSpPr txBox="1"/>
      </xdr:nvSpPr>
      <xdr:spPr>
        <a:xfrm>
          <a:off x="13578840"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0730" cy="252095"/>
    <xdr:sp macro="" textlink="">
      <xdr:nvSpPr>
        <xdr:cNvPr id="343" name="テキスト ボックス 342"/>
        <xdr:cNvSpPr txBox="1"/>
      </xdr:nvSpPr>
      <xdr:spPr>
        <a:xfrm>
          <a:off x="12781915" y="117322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095"/>
    <xdr:sp macro="" textlink="">
      <xdr:nvSpPr>
        <xdr:cNvPr id="344" name="テキスト ボックス 343"/>
        <xdr:cNvSpPr txBox="1"/>
      </xdr:nvSpPr>
      <xdr:spPr>
        <a:xfrm>
          <a:off x="11976735" y="1173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63</xdr:row>
      <xdr:rowOff>88265</xdr:rowOff>
    </xdr:from>
    <xdr:to xmlns:xdr="http://schemas.openxmlformats.org/drawingml/2006/spreadsheetDrawing">
      <xdr:col>81</xdr:col>
      <xdr:colOff>95250</xdr:colOff>
      <xdr:row>64</xdr:row>
      <xdr:rowOff>19685</xdr:rowOff>
    </xdr:to>
    <xdr:sp macro="" textlink="">
      <xdr:nvSpPr>
        <xdr:cNvPr id="345" name="楕円 344"/>
        <xdr:cNvSpPr/>
      </xdr:nvSpPr>
      <xdr:spPr>
        <a:xfrm>
          <a:off x="15276195" y="106495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60960</xdr:rowOff>
    </xdr:from>
    <xdr:ext cx="760730" cy="253365"/>
    <xdr:sp macro="" textlink="">
      <xdr:nvSpPr>
        <xdr:cNvPr id="346" name="定員管理の状況該当値テキスト"/>
        <xdr:cNvSpPr txBox="1"/>
      </xdr:nvSpPr>
      <xdr:spPr>
        <a:xfrm>
          <a:off x="15409545" y="106222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63</xdr:row>
      <xdr:rowOff>75565</xdr:rowOff>
    </xdr:from>
    <xdr:to xmlns:xdr="http://schemas.openxmlformats.org/drawingml/2006/spreadsheetDrawing">
      <xdr:col>77</xdr:col>
      <xdr:colOff>95250</xdr:colOff>
      <xdr:row>64</xdr:row>
      <xdr:rowOff>6985</xdr:rowOff>
    </xdr:to>
    <xdr:sp macro="" textlink="">
      <xdr:nvSpPr>
        <xdr:cNvPr id="347" name="楕円 346"/>
        <xdr:cNvSpPr/>
      </xdr:nvSpPr>
      <xdr:spPr>
        <a:xfrm>
          <a:off x="14521815" y="106368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160655</xdr:rowOff>
    </xdr:from>
    <xdr:ext cx="736600" cy="252095"/>
    <xdr:sp macro="" textlink="">
      <xdr:nvSpPr>
        <xdr:cNvPr id="348" name="テキスト ボックス 347"/>
        <xdr:cNvSpPr txBox="1"/>
      </xdr:nvSpPr>
      <xdr:spPr>
        <a:xfrm>
          <a:off x="14227175" y="107219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56515</xdr:rowOff>
    </xdr:from>
    <xdr:to xmlns:xdr="http://schemas.openxmlformats.org/drawingml/2006/spreadsheetDrawing">
      <xdr:col>73</xdr:col>
      <xdr:colOff>44450</xdr:colOff>
      <xdr:row>63</xdr:row>
      <xdr:rowOff>155575</xdr:rowOff>
    </xdr:to>
    <xdr:sp macro="" textlink="">
      <xdr:nvSpPr>
        <xdr:cNvPr id="349" name="楕円 348"/>
        <xdr:cNvSpPr/>
      </xdr:nvSpPr>
      <xdr:spPr>
        <a:xfrm>
          <a:off x="13731240" y="1061783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140970</xdr:rowOff>
    </xdr:from>
    <xdr:ext cx="760730" cy="252095"/>
    <xdr:sp macro="" textlink="">
      <xdr:nvSpPr>
        <xdr:cNvPr id="350" name="テキスト ボックス 349"/>
        <xdr:cNvSpPr txBox="1"/>
      </xdr:nvSpPr>
      <xdr:spPr>
        <a:xfrm>
          <a:off x="13421995" y="1070229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56515</xdr:rowOff>
    </xdr:from>
    <xdr:to xmlns:xdr="http://schemas.openxmlformats.org/drawingml/2006/spreadsheetDrawing">
      <xdr:col>68</xdr:col>
      <xdr:colOff>188595</xdr:colOff>
      <xdr:row>63</xdr:row>
      <xdr:rowOff>155575</xdr:rowOff>
    </xdr:to>
    <xdr:sp macro="" textlink="">
      <xdr:nvSpPr>
        <xdr:cNvPr id="351" name="楕円 350"/>
        <xdr:cNvSpPr/>
      </xdr:nvSpPr>
      <xdr:spPr>
        <a:xfrm>
          <a:off x="12926060" y="1061783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63</xdr:row>
      <xdr:rowOff>140970</xdr:rowOff>
    </xdr:from>
    <xdr:ext cx="762000" cy="252095"/>
    <xdr:sp macro="" textlink="">
      <xdr:nvSpPr>
        <xdr:cNvPr id="352" name="テキスト ボックス 351"/>
        <xdr:cNvSpPr txBox="1"/>
      </xdr:nvSpPr>
      <xdr:spPr>
        <a:xfrm>
          <a:off x="12635865" y="10702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45085</xdr:rowOff>
    </xdr:from>
    <xdr:to xmlns:xdr="http://schemas.openxmlformats.org/drawingml/2006/spreadsheetDrawing">
      <xdr:col>64</xdr:col>
      <xdr:colOff>152400</xdr:colOff>
      <xdr:row>63</xdr:row>
      <xdr:rowOff>144780</xdr:rowOff>
    </xdr:to>
    <xdr:sp macro="" textlink="">
      <xdr:nvSpPr>
        <xdr:cNvPr id="353" name="楕円 352"/>
        <xdr:cNvSpPr/>
      </xdr:nvSpPr>
      <xdr:spPr>
        <a:xfrm>
          <a:off x="12120880" y="10606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129540</xdr:rowOff>
    </xdr:from>
    <xdr:ext cx="762000" cy="252730"/>
    <xdr:sp macro="" textlink="">
      <xdr:nvSpPr>
        <xdr:cNvPr id="354" name="テキスト ボックス 353"/>
        <xdr:cNvSpPr txBox="1"/>
      </xdr:nvSpPr>
      <xdr:spPr>
        <a:xfrm>
          <a:off x="11832590" y="10690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43815</xdr:rowOff>
    </xdr:from>
    <xdr:to xmlns:xdr="http://schemas.openxmlformats.org/drawingml/2006/spreadsheetDrawing">
      <xdr:col>85</xdr:col>
      <xdr:colOff>95250</xdr:colOff>
      <xdr:row>31</xdr:row>
      <xdr:rowOff>18415</xdr:rowOff>
    </xdr:to>
    <xdr:sp macro="" textlink="">
      <xdr:nvSpPr>
        <xdr:cNvPr id="355" name="正方形/長方形 354"/>
        <xdr:cNvSpPr/>
      </xdr:nvSpPr>
      <xdr:spPr>
        <a:xfrm>
          <a:off x="1154874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4645" cy="302260"/>
    <xdr:sp macro="" textlink="">
      <xdr:nvSpPr>
        <xdr:cNvPr id="356" name="テキスト ボックス 355"/>
        <xdr:cNvSpPr txBox="1"/>
      </xdr:nvSpPr>
      <xdr:spPr>
        <a:xfrm>
          <a:off x="12313285" y="5258435"/>
          <a:ext cx="16046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9730" cy="350520"/>
    <xdr:sp macro="" textlink="">
      <xdr:nvSpPr>
        <xdr:cNvPr id="357" name="テキスト ボックス 356"/>
        <xdr:cNvSpPr txBox="1"/>
      </xdr:nvSpPr>
      <xdr:spPr>
        <a:xfrm>
          <a:off x="13877925" y="5234305"/>
          <a:ext cx="164973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8" name="正方形/長方形 357"/>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9" name="正方形/長方形 358"/>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60" name="正方形/長方形 359"/>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61" name="正方形/長方形 360"/>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62" name="正方形/長方形 361"/>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63" name="正方形/長方形 362"/>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64" name="正方形/長方形 363"/>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65" name="正方形/長方形 364"/>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6" name="正方形/長方形 365"/>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7" name="テキスト ボックス 366"/>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前年度より０．７ポイント増の１１．４％となっており、類似団体平均を３．４ポイント上回っている。</a:t>
          </a:r>
        </a:p>
        <a:p>
          <a:r>
            <a:rPr kumimoji="1" lang="ja-JP" altLang="en-US" sz="1200">
              <a:latin typeface="ＭＳ Ｐゴシック"/>
              <a:ea typeface="ＭＳ Ｐゴシック"/>
            </a:rPr>
            <a:t>　令和４年度は、平成２１年度過疎対策事業債等の償還が終了したものの、平成３０年度合併特例事業債等の元利償還金の増加に加え、普通交付税等の減少に伴う標準財政規模の減により、実質公債費比率が増加した。</a:t>
          </a:r>
        </a:p>
        <a:p>
          <a:r>
            <a:rPr kumimoji="1" lang="ja-JP" altLang="en-US" sz="1200">
              <a:latin typeface="ＭＳ Ｐゴシック"/>
              <a:ea typeface="ＭＳ Ｐゴシック"/>
            </a:rPr>
            <a:t>　今後も、収支の状況を見極めながら積極的な繰上償還の実施に努めるとともに、地方債の新規発行については、元金償還額の範囲内に抑え、地方債に頼らない行財政運営に努める。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7180" cy="219710"/>
    <xdr:sp macro="" textlink="">
      <xdr:nvSpPr>
        <xdr:cNvPr id="368" name="テキスト ボックス 367"/>
        <xdr:cNvSpPr txBox="1"/>
      </xdr:nvSpPr>
      <xdr:spPr>
        <a:xfrm>
          <a:off x="11510645" y="546354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9" name="直線コネクタ 368"/>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0730" cy="252095"/>
    <xdr:sp macro="" textlink="">
      <xdr:nvSpPr>
        <xdr:cNvPr id="370" name="テキスト ボックス 369"/>
        <xdr:cNvSpPr txBox="1"/>
      </xdr:nvSpPr>
      <xdr:spPr>
        <a:xfrm>
          <a:off x="10870565" y="787082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128905</xdr:rowOff>
    </xdr:from>
    <xdr:to xmlns:xdr="http://schemas.openxmlformats.org/drawingml/2006/spreadsheetDrawing">
      <xdr:col>85</xdr:col>
      <xdr:colOff>95250</xdr:colOff>
      <xdr:row>45</xdr:row>
      <xdr:rowOff>128905</xdr:rowOff>
    </xdr:to>
    <xdr:cxnSp macro="">
      <xdr:nvCxnSpPr>
        <xdr:cNvPr id="371" name="直線コネクタ 370"/>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156845</xdr:rowOff>
    </xdr:from>
    <xdr:ext cx="760730" cy="253365"/>
    <xdr:sp macro="" textlink="">
      <xdr:nvSpPr>
        <xdr:cNvPr id="372" name="テキスト ボックス 371"/>
        <xdr:cNvSpPr txBox="1"/>
      </xdr:nvSpPr>
      <xdr:spPr>
        <a:xfrm>
          <a:off x="10870565" y="75330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127000</xdr:rowOff>
    </xdr:from>
    <xdr:to xmlns:xdr="http://schemas.openxmlformats.org/drawingml/2006/spreadsheetDrawing">
      <xdr:col>85</xdr:col>
      <xdr:colOff>95250</xdr:colOff>
      <xdr:row>43</xdr:row>
      <xdr:rowOff>127000</xdr:rowOff>
    </xdr:to>
    <xdr:cxnSp macro="">
      <xdr:nvCxnSpPr>
        <xdr:cNvPr id="373" name="直線コネクタ 372"/>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154940</xdr:rowOff>
    </xdr:from>
    <xdr:ext cx="760730" cy="253365"/>
    <xdr:sp macro="" textlink="">
      <xdr:nvSpPr>
        <xdr:cNvPr id="374" name="テキスト ボックス 373"/>
        <xdr:cNvSpPr txBox="1"/>
      </xdr:nvSpPr>
      <xdr:spPr>
        <a:xfrm>
          <a:off x="10870565" y="71958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125095</xdr:rowOff>
    </xdr:from>
    <xdr:to xmlns:xdr="http://schemas.openxmlformats.org/drawingml/2006/spreadsheetDrawing">
      <xdr:col>85</xdr:col>
      <xdr:colOff>95250</xdr:colOff>
      <xdr:row>41</xdr:row>
      <xdr:rowOff>125095</xdr:rowOff>
    </xdr:to>
    <xdr:cxnSp macro="">
      <xdr:nvCxnSpPr>
        <xdr:cNvPr id="375" name="直線コネクタ 374"/>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153035</xdr:rowOff>
    </xdr:from>
    <xdr:ext cx="760730" cy="253365"/>
    <xdr:sp macro="" textlink="">
      <xdr:nvSpPr>
        <xdr:cNvPr id="376" name="テキスト ボックス 375"/>
        <xdr:cNvSpPr txBox="1"/>
      </xdr:nvSpPr>
      <xdr:spPr>
        <a:xfrm>
          <a:off x="10870565" y="68586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123825</xdr:rowOff>
    </xdr:from>
    <xdr:to xmlns:xdr="http://schemas.openxmlformats.org/drawingml/2006/spreadsheetDrawing">
      <xdr:col>85</xdr:col>
      <xdr:colOff>95250</xdr:colOff>
      <xdr:row>39</xdr:row>
      <xdr:rowOff>123825</xdr:rowOff>
    </xdr:to>
    <xdr:cxnSp macro="">
      <xdr:nvCxnSpPr>
        <xdr:cNvPr id="377" name="直線コネクタ 376"/>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151765</xdr:rowOff>
    </xdr:from>
    <xdr:ext cx="760730" cy="253365"/>
    <xdr:sp macro="" textlink="">
      <xdr:nvSpPr>
        <xdr:cNvPr id="378" name="テキスト ボックス 377"/>
        <xdr:cNvSpPr txBox="1"/>
      </xdr:nvSpPr>
      <xdr:spPr>
        <a:xfrm>
          <a:off x="10870565" y="65220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121920</xdr:rowOff>
    </xdr:from>
    <xdr:to xmlns:xdr="http://schemas.openxmlformats.org/drawingml/2006/spreadsheetDrawing">
      <xdr:col>85</xdr:col>
      <xdr:colOff>95250</xdr:colOff>
      <xdr:row>37</xdr:row>
      <xdr:rowOff>121920</xdr:rowOff>
    </xdr:to>
    <xdr:cxnSp macro="">
      <xdr:nvCxnSpPr>
        <xdr:cNvPr id="379" name="直線コネクタ 378"/>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150495</xdr:rowOff>
    </xdr:from>
    <xdr:ext cx="760730" cy="253365"/>
    <xdr:sp macro="" textlink="">
      <xdr:nvSpPr>
        <xdr:cNvPr id="380" name="テキスト ボックス 379"/>
        <xdr:cNvSpPr txBox="1"/>
      </xdr:nvSpPr>
      <xdr:spPr>
        <a:xfrm>
          <a:off x="10870565" y="61855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119380</xdr:rowOff>
    </xdr:from>
    <xdr:to xmlns:xdr="http://schemas.openxmlformats.org/drawingml/2006/spreadsheetDrawing">
      <xdr:col>85</xdr:col>
      <xdr:colOff>95250</xdr:colOff>
      <xdr:row>35</xdr:row>
      <xdr:rowOff>119380</xdr:rowOff>
    </xdr:to>
    <xdr:cxnSp macro="">
      <xdr:nvCxnSpPr>
        <xdr:cNvPr id="381" name="直線コネクタ 380"/>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148590</xdr:rowOff>
    </xdr:from>
    <xdr:ext cx="760730" cy="252730"/>
    <xdr:sp macro="" textlink="">
      <xdr:nvSpPr>
        <xdr:cNvPr id="382" name="テキスト ボックス 381"/>
        <xdr:cNvSpPr txBox="1"/>
      </xdr:nvSpPr>
      <xdr:spPr>
        <a:xfrm>
          <a:off x="10870565" y="584835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83" name="直線コネクタ 382"/>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84"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31115</xdr:rowOff>
    </xdr:from>
    <xdr:to xmlns:xdr="http://schemas.openxmlformats.org/drawingml/2006/spreadsheetDrawing">
      <xdr:col>81</xdr:col>
      <xdr:colOff>44450</xdr:colOff>
      <xdr:row>44</xdr:row>
      <xdr:rowOff>49530</xdr:rowOff>
    </xdr:to>
    <xdr:cxnSp macro="">
      <xdr:nvCxnSpPr>
        <xdr:cNvPr id="385" name="直線コネクタ 384"/>
        <xdr:cNvCxnSpPr/>
      </xdr:nvCxnSpPr>
      <xdr:spPr>
        <a:xfrm flipV="1">
          <a:off x="15320645" y="606615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21590</xdr:rowOff>
    </xdr:from>
    <xdr:ext cx="760730" cy="252730"/>
    <xdr:sp macro="" textlink="">
      <xdr:nvSpPr>
        <xdr:cNvPr id="386" name="公債費負担の状況最小値テキスト"/>
        <xdr:cNvSpPr txBox="1"/>
      </xdr:nvSpPr>
      <xdr:spPr>
        <a:xfrm>
          <a:off x="15409545" y="739775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49530</xdr:rowOff>
    </xdr:from>
    <xdr:to xmlns:xdr="http://schemas.openxmlformats.org/drawingml/2006/spreadsheetDrawing">
      <xdr:col>81</xdr:col>
      <xdr:colOff>133350</xdr:colOff>
      <xdr:row>44</xdr:row>
      <xdr:rowOff>49530</xdr:rowOff>
    </xdr:to>
    <xdr:cxnSp macro="">
      <xdr:nvCxnSpPr>
        <xdr:cNvPr id="387" name="直線コネクタ 386"/>
        <xdr:cNvCxnSpPr/>
      </xdr:nvCxnSpPr>
      <xdr:spPr>
        <a:xfrm>
          <a:off x="15252700" y="7425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115570</xdr:rowOff>
    </xdr:from>
    <xdr:ext cx="760730" cy="253365"/>
    <xdr:sp macro="" textlink="">
      <xdr:nvSpPr>
        <xdr:cNvPr id="388" name="公債費負担の状況最大値テキスト"/>
        <xdr:cNvSpPr txBox="1"/>
      </xdr:nvSpPr>
      <xdr:spPr>
        <a:xfrm>
          <a:off x="15409545" y="58153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31115</xdr:rowOff>
    </xdr:from>
    <xdr:to xmlns:xdr="http://schemas.openxmlformats.org/drawingml/2006/spreadsheetDrawing">
      <xdr:col>81</xdr:col>
      <xdr:colOff>133350</xdr:colOff>
      <xdr:row>36</xdr:row>
      <xdr:rowOff>31115</xdr:rowOff>
    </xdr:to>
    <xdr:cxnSp macro="">
      <xdr:nvCxnSpPr>
        <xdr:cNvPr id="389" name="直線コネクタ 388"/>
        <xdr:cNvCxnSpPr/>
      </xdr:nvCxnSpPr>
      <xdr:spPr>
        <a:xfrm>
          <a:off x="15252700" y="60661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148590</xdr:rowOff>
    </xdr:from>
    <xdr:to xmlns:xdr="http://schemas.openxmlformats.org/drawingml/2006/spreadsheetDrawing">
      <xdr:col>81</xdr:col>
      <xdr:colOff>44450</xdr:colOff>
      <xdr:row>43</xdr:row>
      <xdr:rowOff>59690</xdr:rowOff>
    </xdr:to>
    <xdr:cxnSp macro="">
      <xdr:nvCxnSpPr>
        <xdr:cNvPr id="390" name="直線コネクタ 389"/>
        <xdr:cNvCxnSpPr/>
      </xdr:nvCxnSpPr>
      <xdr:spPr>
        <a:xfrm>
          <a:off x="14566265" y="7189470"/>
          <a:ext cx="7543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147320</xdr:rowOff>
    </xdr:from>
    <xdr:ext cx="760730" cy="252095"/>
    <xdr:sp macro="" textlink="">
      <xdr:nvSpPr>
        <xdr:cNvPr id="391" name="公債費負担の状況平均値テキスト"/>
        <xdr:cNvSpPr txBox="1"/>
      </xdr:nvSpPr>
      <xdr:spPr>
        <a:xfrm>
          <a:off x="15409545" y="668528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130175</xdr:rowOff>
    </xdr:from>
    <xdr:to xmlns:xdr="http://schemas.openxmlformats.org/drawingml/2006/spreadsheetDrawing">
      <xdr:col>81</xdr:col>
      <xdr:colOff>95250</xdr:colOff>
      <xdr:row>41</xdr:row>
      <xdr:rowOff>61595</xdr:rowOff>
    </xdr:to>
    <xdr:sp macro="" textlink="">
      <xdr:nvSpPr>
        <xdr:cNvPr id="392" name="フローチャート: 判断 391"/>
        <xdr:cNvSpPr/>
      </xdr:nvSpPr>
      <xdr:spPr>
        <a:xfrm>
          <a:off x="15276195" y="68357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42</xdr:row>
      <xdr:rowOff>137160</xdr:rowOff>
    </xdr:from>
    <xdr:to xmlns:xdr="http://schemas.openxmlformats.org/drawingml/2006/spreadsheetDrawing">
      <xdr:col>77</xdr:col>
      <xdr:colOff>44450</xdr:colOff>
      <xdr:row>42</xdr:row>
      <xdr:rowOff>148590</xdr:rowOff>
    </xdr:to>
    <xdr:cxnSp macro="">
      <xdr:nvCxnSpPr>
        <xdr:cNvPr id="393" name="直線コネクタ 392"/>
        <xdr:cNvCxnSpPr/>
      </xdr:nvCxnSpPr>
      <xdr:spPr>
        <a:xfrm>
          <a:off x="13767435" y="7178040"/>
          <a:ext cx="7988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130175</xdr:rowOff>
    </xdr:from>
    <xdr:to xmlns:xdr="http://schemas.openxmlformats.org/drawingml/2006/spreadsheetDrawing">
      <xdr:col>77</xdr:col>
      <xdr:colOff>95250</xdr:colOff>
      <xdr:row>41</xdr:row>
      <xdr:rowOff>61595</xdr:rowOff>
    </xdr:to>
    <xdr:sp macro="" textlink="">
      <xdr:nvSpPr>
        <xdr:cNvPr id="394" name="フローチャート: 判断 393"/>
        <xdr:cNvSpPr/>
      </xdr:nvSpPr>
      <xdr:spPr>
        <a:xfrm>
          <a:off x="14521815" y="68357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73025</xdr:rowOff>
    </xdr:from>
    <xdr:ext cx="736600" cy="253365"/>
    <xdr:sp macro="" textlink="">
      <xdr:nvSpPr>
        <xdr:cNvPr id="395" name="テキスト ボックス 394"/>
        <xdr:cNvSpPr txBox="1"/>
      </xdr:nvSpPr>
      <xdr:spPr>
        <a:xfrm>
          <a:off x="14227175" y="6610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137160</xdr:rowOff>
    </xdr:from>
    <xdr:to xmlns:xdr="http://schemas.openxmlformats.org/drawingml/2006/spreadsheetDrawing">
      <xdr:col>72</xdr:col>
      <xdr:colOff>188595</xdr:colOff>
      <xdr:row>42</xdr:row>
      <xdr:rowOff>148590</xdr:rowOff>
    </xdr:to>
    <xdr:cxnSp macro="">
      <xdr:nvCxnSpPr>
        <xdr:cNvPr id="396" name="直線コネクタ 395"/>
        <xdr:cNvCxnSpPr/>
      </xdr:nvCxnSpPr>
      <xdr:spPr>
        <a:xfrm flipV="1">
          <a:off x="12976860" y="717804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74295</xdr:rowOff>
    </xdr:from>
    <xdr:to xmlns:xdr="http://schemas.openxmlformats.org/drawingml/2006/spreadsheetDrawing">
      <xdr:col>73</xdr:col>
      <xdr:colOff>44450</xdr:colOff>
      <xdr:row>41</xdr:row>
      <xdr:rowOff>5715</xdr:rowOff>
    </xdr:to>
    <xdr:sp macro="" textlink="">
      <xdr:nvSpPr>
        <xdr:cNvPr id="397" name="フローチャート: 判断 396"/>
        <xdr:cNvSpPr/>
      </xdr:nvSpPr>
      <xdr:spPr>
        <a:xfrm>
          <a:off x="13731240" y="67798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0730" cy="252095"/>
    <xdr:sp macro="" textlink="">
      <xdr:nvSpPr>
        <xdr:cNvPr id="398" name="テキスト ボックス 397"/>
        <xdr:cNvSpPr txBox="1"/>
      </xdr:nvSpPr>
      <xdr:spPr>
        <a:xfrm>
          <a:off x="13421995" y="65544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69850</xdr:rowOff>
    </xdr:from>
    <xdr:to xmlns:xdr="http://schemas.openxmlformats.org/drawingml/2006/spreadsheetDrawing">
      <xdr:col>68</xdr:col>
      <xdr:colOff>152400</xdr:colOff>
      <xdr:row>42</xdr:row>
      <xdr:rowOff>148590</xdr:rowOff>
    </xdr:to>
    <xdr:cxnSp macro="">
      <xdr:nvCxnSpPr>
        <xdr:cNvPr id="399" name="直線コネクタ 398"/>
        <xdr:cNvCxnSpPr/>
      </xdr:nvCxnSpPr>
      <xdr:spPr>
        <a:xfrm>
          <a:off x="12171680" y="7110730"/>
          <a:ext cx="8051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96520</xdr:rowOff>
    </xdr:from>
    <xdr:to xmlns:xdr="http://schemas.openxmlformats.org/drawingml/2006/spreadsheetDrawing">
      <xdr:col>68</xdr:col>
      <xdr:colOff>188595</xdr:colOff>
      <xdr:row>41</xdr:row>
      <xdr:rowOff>28575</xdr:rowOff>
    </xdr:to>
    <xdr:sp macro="" textlink="">
      <xdr:nvSpPr>
        <xdr:cNvPr id="400" name="フローチャート: 判断 399"/>
        <xdr:cNvSpPr/>
      </xdr:nvSpPr>
      <xdr:spPr>
        <a:xfrm>
          <a:off x="12926060" y="680212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38735</xdr:rowOff>
    </xdr:from>
    <xdr:ext cx="762000" cy="253365"/>
    <xdr:sp macro="" textlink="">
      <xdr:nvSpPr>
        <xdr:cNvPr id="401" name="テキスト ボックス 400"/>
        <xdr:cNvSpPr txBox="1"/>
      </xdr:nvSpPr>
      <xdr:spPr>
        <a:xfrm>
          <a:off x="12635865" y="657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107950</xdr:rowOff>
    </xdr:from>
    <xdr:to xmlns:xdr="http://schemas.openxmlformats.org/drawingml/2006/spreadsheetDrawing">
      <xdr:col>64</xdr:col>
      <xdr:colOff>152400</xdr:colOff>
      <xdr:row>41</xdr:row>
      <xdr:rowOff>39370</xdr:rowOff>
    </xdr:to>
    <xdr:sp macro="" textlink="">
      <xdr:nvSpPr>
        <xdr:cNvPr id="402" name="フローチャート: 判断 401"/>
        <xdr:cNvSpPr/>
      </xdr:nvSpPr>
      <xdr:spPr>
        <a:xfrm>
          <a:off x="12120880" y="681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50165</xdr:rowOff>
    </xdr:from>
    <xdr:ext cx="762000" cy="252095"/>
    <xdr:sp macro="" textlink="">
      <xdr:nvSpPr>
        <xdr:cNvPr id="403" name="テキスト ボックス 402"/>
        <xdr:cNvSpPr txBox="1"/>
      </xdr:nvSpPr>
      <xdr:spPr>
        <a:xfrm>
          <a:off x="11832590" y="65881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095"/>
    <xdr:sp macro="" textlink="">
      <xdr:nvSpPr>
        <xdr:cNvPr id="404" name="テキスト ボックス 403"/>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095"/>
    <xdr:sp macro="" textlink="">
      <xdr:nvSpPr>
        <xdr:cNvPr id="405" name="テキスト ボックス 404"/>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095"/>
    <xdr:sp macro="" textlink="">
      <xdr:nvSpPr>
        <xdr:cNvPr id="406" name="テキスト ボックス 405"/>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0730" cy="252095"/>
    <xdr:sp macro="" textlink="">
      <xdr:nvSpPr>
        <xdr:cNvPr id="407" name="テキスト ボックス 406"/>
        <xdr:cNvSpPr txBox="1"/>
      </xdr:nvSpPr>
      <xdr:spPr>
        <a:xfrm>
          <a:off x="12781915"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095"/>
    <xdr:sp macro="" textlink="">
      <xdr:nvSpPr>
        <xdr:cNvPr id="408" name="テキスト ボックス 407"/>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43</xdr:row>
      <xdr:rowOff>10160</xdr:rowOff>
    </xdr:from>
    <xdr:to xmlns:xdr="http://schemas.openxmlformats.org/drawingml/2006/spreadsheetDrawing">
      <xdr:col>81</xdr:col>
      <xdr:colOff>95250</xdr:colOff>
      <xdr:row>43</xdr:row>
      <xdr:rowOff>109220</xdr:rowOff>
    </xdr:to>
    <xdr:sp macro="" textlink="">
      <xdr:nvSpPr>
        <xdr:cNvPr id="409" name="楕円 408"/>
        <xdr:cNvSpPr/>
      </xdr:nvSpPr>
      <xdr:spPr>
        <a:xfrm>
          <a:off x="15276195" y="72186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150495</xdr:rowOff>
    </xdr:from>
    <xdr:ext cx="760730" cy="253365"/>
    <xdr:sp macro="" textlink="">
      <xdr:nvSpPr>
        <xdr:cNvPr id="410" name="公債費負担の状況該当値テキスト"/>
        <xdr:cNvSpPr txBox="1"/>
      </xdr:nvSpPr>
      <xdr:spPr>
        <a:xfrm>
          <a:off x="15409545" y="71913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42</xdr:row>
      <xdr:rowOff>98425</xdr:rowOff>
    </xdr:from>
    <xdr:to xmlns:xdr="http://schemas.openxmlformats.org/drawingml/2006/spreadsheetDrawing">
      <xdr:col>77</xdr:col>
      <xdr:colOff>95250</xdr:colOff>
      <xdr:row>43</xdr:row>
      <xdr:rowOff>30480</xdr:rowOff>
    </xdr:to>
    <xdr:sp macro="" textlink="">
      <xdr:nvSpPr>
        <xdr:cNvPr id="411" name="楕円 410"/>
        <xdr:cNvSpPr/>
      </xdr:nvSpPr>
      <xdr:spPr>
        <a:xfrm>
          <a:off x="14521815" y="71393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15875</xdr:rowOff>
    </xdr:from>
    <xdr:ext cx="736600" cy="252095"/>
    <xdr:sp macro="" textlink="">
      <xdr:nvSpPr>
        <xdr:cNvPr id="412" name="テキスト ボックス 411"/>
        <xdr:cNvSpPr txBox="1"/>
      </xdr:nvSpPr>
      <xdr:spPr>
        <a:xfrm>
          <a:off x="14227175" y="72243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87630</xdr:rowOff>
    </xdr:from>
    <xdr:to xmlns:xdr="http://schemas.openxmlformats.org/drawingml/2006/spreadsheetDrawing">
      <xdr:col>73</xdr:col>
      <xdr:colOff>44450</xdr:colOff>
      <xdr:row>43</xdr:row>
      <xdr:rowOff>19050</xdr:rowOff>
    </xdr:to>
    <xdr:sp macro="" textlink="">
      <xdr:nvSpPr>
        <xdr:cNvPr id="413" name="楕円 412"/>
        <xdr:cNvSpPr/>
      </xdr:nvSpPr>
      <xdr:spPr>
        <a:xfrm>
          <a:off x="13731240" y="712851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4445</xdr:rowOff>
    </xdr:from>
    <xdr:ext cx="760730" cy="253365"/>
    <xdr:sp macro="" textlink="">
      <xdr:nvSpPr>
        <xdr:cNvPr id="414" name="テキスト ボックス 413"/>
        <xdr:cNvSpPr txBox="1"/>
      </xdr:nvSpPr>
      <xdr:spPr>
        <a:xfrm>
          <a:off x="13421995" y="721296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98425</xdr:rowOff>
    </xdr:from>
    <xdr:to xmlns:xdr="http://schemas.openxmlformats.org/drawingml/2006/spreadsheetDrawing">
      <xdr:col>68</xdr:col>
      <xdr:colOff>188595</xdr:colOff>
      <xdr:row>43</xdr:row>
      <xdr:rowOff>30480</xdr:rowOff>
    </xdr:to>
    <xdr:sp macro="" textlink="">
      <xdr:nvSpPr>
        <xdr:cNvPr id="415" name="楕円 414"/>
        <xdr:cNvSpPr/>
      </xdr:nvSpPr>
      <xdr:spPr>
        <a:xfrm>
          <a:off x="12926060" y="713930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43</xdr:row>
      <xdr:rowOff>15875</xdr:rowOff>
    </xdr:from>
    <xdr:ext cx="762000" cy="252095"/>
    <xdr:sp macro="" textlink="">
      <xdr:nvSpPr>
        <xdr:cNvPr id="416" name="テキスト ボックス 415"/>
        <xdr:cNvSpPr txBox="1"/>
      </xdr:nvSpPr>
      <xdr:spPr>
        <a:xfrm>
          <a:off x="12635865" y="722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19685</xdr:rowOff>
    </xdr:from>
    <xdr:to xmlns:xdr="http://schemas.openxmlformats.org/drawingml/2006/spreadsheetDrawing">
      <xdr:col>64</xdr:col>
      <xdr:colOff>152400</xdr:colOff>
      <xdr:row>42</xdr:row>
      <xdr:rowOff>118745</xdr:rowOff>
    </xdr:to>
    <xdr:sp macro="" textlink="">
      <xdr:nvSpPr>
        <xdr:cNvPr id="417" name="楕円 416"/>
        <xdr:cNvSpPr/>
      </xdr:nvSpPr>
      <xdr:spPr>
        <a:xfrm>
          <a:off x="12120880" y="7060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104775</xdr:rowOff>
    </xdr:from>
    <xdr:ext cx="762000" cy="252095"/>
    <xdr:sp macro="" textlink="">
      <xdr:nvSpPr>
        <xdr:cNvPr id="418" name="テキスト ボックス 417"/>
        <xdr:cNvSpPr txBox="1"/>
      </xdr:nvSpPr>
      <xdr:spPr>
        <a:xfrm>
          <a:off x="11832590" y="7145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1548745" y="1179195"/>
          <a:ext cx="457708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7640" cy="309245"/>
    <xdr:sp macro="" textlink="">
      <xdr:nvSpPr>
        <xdr:cNvPr id="420" name="テキスト ボックス 419"/>
        <xdr:cNvSpPr txBox="1"/>
      </xdr:nvSpPr>
      <xdr:spPr>
        <a:xfrm>
          <a:off x="12396470" y="1533525"/>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21" name="テキスト ボックス 420"/>
        <xdr:cNvSpPr txBox="1"/>
      </xdr:nvSpPr>
      <xdr:spPr>
        <a:xfrm>
          <a:off x="1379474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6189325" y="143002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18415</xdr:rowOff>
    </xdr:to>
    <xdr:sp macro="" textlink="">
      <xdr:nvSpPr>
        <xdr:cNvPr id="423" name="正方形/長方形 422"/>
        <xdr:cNvSpPr/>
      </xdr:nvSpPr>
      <xdr:spPr>
        <a:xfrm>
          <a:off x="16189325" y="161671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7672685"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18415</xdr:rowOff>
    </xdr:to>
    <xdr:sp macro="" textlink="">
      <xdr:nvSpPr>
        <xdr:cNvPr id="425" name="正方形/長方形 424"/>
        <xdr:cNvSpPr/>
      </xdr:nvSpPr>
      <xdr:spPr>
        <a:xfrm>
          <a:off x="17672685"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18986500"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18415</xdr:rowOff>
    </xdr:to>
    <xdr:sp macro="" textlink="">
      <xdr:nvSpPr>
        <xdr:cNvPr id="427" name="正方形/長方形 426"/>
        <xdr:cNvSpPr/>
      </xdr:nvSpPr>
      <xdr:spPr>
        <a:xfrm>
          <a:off x="18986500"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1548745" y="1925955"/>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6295370" y="1925955"/>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6295370" y="19259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56515</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6407765" y="223583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前年度より１５．３ポイント増の１０８．８％となっており、類似団体平均を１０４．８ポイント上回っている。</a:t>
          </a:r>
        </a:p>
        <a:p>
          <a:r>
            <a:rPr kumimoji="1" lang="ja-JP" altLang="en-US" sz="1050">
              <a:latin typeface="ＭＳ Ｐゴシック"/>
              <a:ea typeface="ＭＳ Ｐゴシック"/>
            </a:rPr>
            <a:t>　分子では、令和４年度に合併特例事業債などの地方債現在高や公営企業債等繰入見込額の減により将来負担額が減少した一方で、充当可能基金や基準財政需要額算入見込額の減などにより充当可能財源等が減少したため、前年度比２６．８億円増の２３９．３億円となった。</a:t>
          </a:r>
        </a:p>
        <a:p>
          <a:r>
            <a:rPr kumimoji="1" lang="ja-JP" altLang="en-US" sz="1050">
              <a:latin typeface="ＭＳ Ｐゴシック"/>
              <a:ea typeface="ＭＳ Ｐゴシック"/>
            </a:rPr>
            <a:t>　分母では、普通交付税等の減少に伴い標準財政規模が減となり、前年度比７．７億円減の２１９．８億円となり、総じて比率は１０８．８％となった。</a:t>
          </a:r>
        </a:p>
        <a:p>
          <a:r>
            <a:rPr kumimoji="1" lang="ja-JP" altLang="en-US" sz="1050">
              <a:latin typeface="ＭＳ Ｐゴシック"/>
              <a:ea typeface="ＭＳ Ｐゴシック"/>
            </a:rPr>
            <a:t>　今後、元金償還額以内の新規地方債発行、後年度の負担に備えるための充当可能基金の積増等により、比率の減少に努める。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62865</xdr:rowOff>
    </xdr:from>
    <xdr:ext cx="297180" cy="224790"/>
    <xdr:sp macro="" textlink="">
      <xdr:nvSpPr>
        <xdr:cNvPr id="432" name="テキスト ボックス 431"/>
        <xdr:cNvSpPr txBox="1"/>
      </xdr:nvSpPr>
      <xdr:spPr>
        <a:xfrm>
          <a:off x="11510645" y="17392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1548745" y="42862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7810"/>
    <xdr:sp macro="" textlink="">
      <xdr:nvSpPr>
        <xdr:cNvPr id="434" name="テキスト ボックス 433"/>
        <xdr:cNvSpPr txBox="1"/>
      </xdr:nvSpPr>
      <xdr:spPr>
        <a:xfrm>
          <a:off x="10870565" y="4147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5" name="直線コネクタ 434"/>
        <xdr:cNvCxnSpPr/>
      </xdr:nvCxnSpPr>
      <xdr:spPr>
        <a:xfrm>
          <a:off x="11548745" y="3891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0730" cy="258445"/>
    <xdr:sp macro="" textlink="">
      <xdr:nvSpPr>
        <xdr:cNvPr id="436" name="テキスト ボックス 435"/>
        <xdr:cNvSpPr txBox="1"/>
      </xdr:nvSpPr>
      <xdr:spPr>
        <a:xfrm>
          <a:off x="10870565" y="375285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7" name="直線コネクタ 436"/>
        <xdr:cNvCxnSpPr/>
      </xdr:nvCxnSpPr>
      <xdr:spPr>
        <a:xfrm>
          <a:off x="11548745" y="35007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0730" cy="258445"/>
    <xdr:sp macro="" textlink="">
      <xdr:nvSpPr>
        <xdr:cNvPr id="438" name="テキスト ボックス 437"/>
        <xdr:cNvSpPr txBox="1"/>
      </xdr:nvSpPr>
      <xdr:spPr>
        <a:xfrm>
          <a:off x="10870565" y="33585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9" name="直線コネクタ 438"/>
        <xdr:cNvCxnSpPr/>
      </xdr:nvCxnSpPr>
      <xdr:spPr>
        <a:xfrm>
          <a:off x="11548745" y="31064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0730" cy="258445"/>
    <xdr:sp macro="" textlink="">
      <xdr:nvSpPr>
        <xdr:cNvPr id="440" name="テキスト ボックス 439"/>
        <xdr:cNvSpPr txBox="1"/>
      </xdr:nvSpPr>
      <xdr:spPr>
        <a:xfrm>
          <a:off x="10870565" y="29679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1" name="直線コネクタ 440"/>
        <xdr:cNvCxnSpPr/>
      </xdr:nvCxnSpPr>
      <xdr:spPr>
        <a:xfrm>
          <a:off x="11548745" y="2712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0730" cy="258445"/>
    <xdr:sp macro="" textlink="">
      <xdr:nvSpPr>
        <xdr:cNvPr id="442" name="テキスト ボックス 441"/>
        <xdr:cNvSpPr txBox="1"/>
      </xdr:nvSpPr>
      <xdr:spPr>
        <a:xfrm>
          <a:off x="10870565" y="25736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3" name="直線コネクタ 442"/>
        <xdr:cNvCxnSpPr/>
      </xdr:nvCxnSpPr>
      <xdr:spPr>
        <a:xfrm>
          <a:off x="11548745" y="23209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0730" cy="257810"/>
    <xdr:sp macro="" textlink="">
      <xdr:nvSpPr>
        <xdr:cNvPr id="444" name="テキスト ボックス 443"/>
        <xdr:cNvSpPr txBox="1"/>
      </xdr:nvSpPr>
      <xdr:spPr>
        <a:xfrm>
          <a:off x="10870565" y="2179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11</xdr:row>
      <xdr:rowOff>81915</xdr:rowOff>
    </xdr:to>
    <xdr:cxnSp macro="">
      <xdr:nvCxnSpPr>
        <xdr:cNvPr id="445" name="直線コネクタ 444"/>
        <xdr:cNvCxnSpPr/>
      </xdr:nvCxnSpPr>
      <xdr:spPr>
        <a:xfrm>
          <a:off x="11548745" y="1925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46" name="将来負担の状況グラフ枠"/>
        <xdr:cNvSpPr/>
      </xdr:nvSpPr>
      <xdr:spPr>
        <a:xfrm>
          <a:off x="11548745" y="1925955"/>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37465</xdr:rowOff>
    </xdr:to>
    <xdr:cxnSp macro="">
      <xdr:nvCxnSpPr>
        <xdr:cNvPr id="447" name="直線コネクタ 446"/>
        <xdr:cNvCxnSpPr/>
      </xdr:nvCxnSpPr>
      <xdr:spPr>
        <a:xfrm flipV="1">
          <a:off x="15320645" y="2320925"/>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8890</xdr:rowOff>
    </xdr:from>
    <xdr:ext cx="760730" cy="258445"/>
    <xdr:sp macro="" textlink="">
      <xdr:nvSpPr>
        <xdr:cNvPr id="448" name="将来負担の状況最小値テキスト"/>
        <xdr:cNvSpPr txBox="1"/>
      </xdr:nvSpPr>
      <xdr:spPr>
        <a:xfrm>
          <a:off x="15409545" y="386461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37465</xdr:rowOff>
    </xdr:from>
    <xdr:to xmlns:xdr="http://schemas.openxmlformats.org/drawingml/2006/spreadsheetDrawing">
      <xdr:col>81</xdr:col>
      <xdr:colOff>133350</xdr:colOff>
      <xdr:row>23</xdr:row>
      <xdr:rowOff>37465</xdr:rowOff>
    </xdr:to>
    <xdr:cxnSp macro="">
      <xdr:nvCxnSpPr>
        <xdr:cNvPr id="449" name="直線コネクタ 448"/>
        <xdr:cNvCxnSpPr/>
      </xdr:nvCxnSpPr>
      <xdr:spPr>
        <a:xfrm>
          <a:off x="15252700" y="38931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55880</xdr:rowOff>
    </xdr:from>
    <xdr:ext cx="760730" cy="257810"/>
    <xdr:sp macro="" textlink="">
      <xdr:nvSpPr>
        <xdr:cNvPr id="450" name="将来負担の状況最大値テキスト"/>
        <xdr:cNvSpPr txBox="1"/>
      </xdr:nvSpPr>
      <xdr:spPr>
        <a:xfrm>
          <a:off x="15409545" y="2067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1" name="直線コネクタ 450"/>
        <xdr:cNvCxnSpPr/>
      </xdr:nvCxnSpPr>
      <xdr:spPr>
        <a:xfrm>
          <a:off x="15252700" y="2320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22860</xdr:rowOff>
    </xdr:from>
    <xdr:to xmlns:xdr="http://schemas.openxmlformats.org/drawingml/2006/spreadsheetDrawing">
      <xdr:col>81</xdr:col>
      <xdr:colOff>44450</xdr:colOff>
      <xdr:row>22</xdr:row>
      <xdr:rowOff>56515</xdr:rowOff>
    </xdr:to>
    <xdr:cxnSp macro="">
      <xdr:nvCxnSpPr>
        <xdr:cNvPr id="452" name="直線コネクタ 451"/>
        <xdr:cNvCxnSpPr/>
      </xdr:nvCxnSpPr>
      <xdr:spPr>
        <a:xfrm>
          <a:off x="14566265" y="3543300"/>
          <a:ext cx="75438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167640</xdr:rowOff>
    </xdr:from>
    <xdr:ext cx="760730" cy="257810"/>
    <xdr:sp macro="" textlink="">
      <xdr:nvSpPr>
        <xdr:cNvPr id="453" name="将来負担の状況平均値テキスト"/>
        <xdr:cNvSpPr txBox="1"/>
      </xdr:nvSpPr>
      <xdr:spPr>
        <a:xfrm>
          <a:off x="15409545" y="217932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144145</xdr:rowOff>
    </xdr:from>
    <xdr:to xmlns:xdr="http://schemas.openxmlformats.org/drawingml/2006/spreadsheetDrawing">
      <xdr:col>81</xdr:col>
      <xdr:colOff>95250</xdr:colOff>
      <xdr:row>14</xdr:row>
      <xdr:rowOff>74295</xdr:rowOff>
    </xdr:to>
    <xdr:sp macro="" textlink="">
      <xdr:nvSpPr>
        <xdr:cNvPr id="454" name="フローチャート: 判断 453"/>
        <xdr:cNvSpPr/>
      </xdr:nvSpPr>
      <xdr:spPr>
        <a:xfrm>
          <a:off x="15276195" y="23234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21</xdr:row>
      <xdr:rowOff>22860</xdr:rowOff>
    </xdr:from>
    <xdr:to xmlns:xdr="http://schemas.openxmlformats.org/drawingml/2006/spreadsheetDrawing">
      <xdr:col>77</xdr:col>
      <xdr:colOff>44450</xdr:colOff>
      <xdr:row>22</xdr:row>
      <xdr:rowOff>10160</xdr:rowOff>
    </xdr:to>
    <xdr:cxnSp macro="">
      <xdr:nvCxnSpPr>
        <xdr:cNvPr id="455" name="直線コネクタ 454"/>
        <xdr:cNvCxnSpPr/>
      </xdr:nvCxnSpPr>
      <xdr:spPr>
        <a:xfrm flipV="1">
          <a:off x="13767435" y="3543300"/>
          <a:ext cx="79883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5715</xdr:rowOff>
    </xdr:from>
    <xdr:to xmlns:xdr="http://schemas.openxmlformats.org/drawingml/2006/spreadsheetDrawing">
      <xdr:col>77</xdr:col>
      <xdr:colOff>95250</xdr:colOff>
      <xdr:row>15</xdr:row>
      <xdr:rowOff>107315</xdr:rowOff>
    </xdr:to>
    <xdr:sp macro="" textlink="">
      <xdr:nvSpPr>
        <xdr:cNvPr id="456" name="フローチャート: 判断 455"/>
        <xdr:cNvSpPr/>
      </xdr:nvSpPr>
      <xdr:spPr>
        <a:xfrm>
          <a:off x="14521815" y="2520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116840</xdr:rowOff>
    </xdr:from>
    <xdr:ext cx="736600" cy="258445"/>
    <xdr:sp macro="" textlink="">
      <xdr:nvSpPr>
        <xdr:cNvPr id="457" name="テキスト ボックス 456"/>
        <xdr:cNvSpPr txBox="1"/>
      </xdr:nvSpPr>
      <xdr:spPr>
        <a:xfrm>
          <a:off x="14227175" y="2296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10160</xdr:rowOff>
    </xdr:from>
    <xdr:to xmlns:xdr="http://schemas.openxmlformats.org/drawingml/2006/spreadsheetDrawing">
      <xdr:col>72</xdr:col>
      <xdr:colOff>188595</xdr:colOff>
      <xdr:row>22</xdr:row>
      <xdr:rowOff>33020</xdr:rowOff>
    </xdr:to>
    <xdr:cxnSp macro="">
      <xdr:nvCxnSpPr>
        <xdr:cNvPr id="458" name="直線コネクタ 457"/>
        <xdr:cNvCxnSpPr/>
      </xdr:nvCxnSpPr>
      <xdr:spPr>
        <a:xfrm flipV="1">
          <a:off x="12976860" y="3698240"/>
          <a:ext cx="7905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123190</xdr:rowOff>
    </xdr:from>
    <xdr:to xmlns:xdr="http://schemas.openxmlformats.org/drawingml/2006/spreadsheetDrawing">
      <xdr:col>73</xdr:col>
      <xdr:colOff>44450</xdr:colOff>
      <xdr:row>16</xdr:row>
      <xdr:rowOff>52705</xdr:rowOff>
    </xdr:to>
    <xdr:sp macro="" textlink="">
      <xdr:nvSpPr>
        <xdr:cNvPr id="459" name="フローチャート: 判断 458"/>
        <xdr:cNvSpPr/>
      </xdr:nvSpPr>
      <xdr:spPr>
        <a:xfrm>
          <a:off x="13731240" y="263779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62865</xdr:rowOff>
    </xdr:from>
    <xdr:ext cx="760730" cy="258445"/>
    <xdr:sp macro="" textlink="">
      <xdr:nvSpPr>
        <xdr:cNvPr id="460" name="テキスト ボックス 459"/>
        <xdr:cNvSpPr txBox="1"/>
      </xdr:nvSpPr>
      <xdr:spPr>
        <a:xfrm>
          <a:off x="13421995" y="2409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33020</xdr:rowOff>
    </xdr:from>
    <xdr:to xmlns:xdr="http://schemas.openxmlformats.org/drawingml/2006/spreadsheetDrawing">
      <xdr:col>68</xdr:col>
      <xdr:colOff>152400</xdr:colOff>
      <xdr:row>22</xdr:row>
      <xdr:rowOff>52705</xdr:rowOff>
    </xdr:to>
    <xdr:cxnSp macro="">
      <xdr:nvCxnSpPr>
        <xdr:cNvPr id="461" name="直線コネクタ 460"/>
        <xdr:cNvCxnSpPr/>
      </xdr:nvCxnSpPr>
      <xdr:spPr>
        <a:xfrm flipV="1">
          <a:off x="12171680" y="372110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55880</xdr:rowOff>
    </xdr:from>
    <xdr:to xmlns:xdr="http://schemas.openxmlformats.org/drawingml/2006/spreadsheetDrawing">
      <xdr:col>68</xdr:col>
      <xdr:colOff>188595</xdr:colOff>
      <xdr:row>15</xdr:row>
      <xdr:rowOff>157480</xdr:rowOff>
    </xdr:to>
    <xdr:sp macro="" textlink="">
      <xdr:nvSpPr>
        <xdr:cNvPr id="462" name="フローチャート: 判断 461"/>
        <xdr:cNvSpPr/>
      </xdr:nvSpPr>
      <xdr:spPr>
        <a:xfrm>
          <a:off x="12926060" y="257048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167640</xdr:rowOff>
    </xdr:from>
    <xdr:ext cx="762000" cy="258445"/>
    <xdr:sp macro="" textlink="">
      <xdr:nvSpPr>
        <xdr:cNvPr id="463" name="テキスト ボックス 462"/>
        <xdr:cNvSpPr txBox="1"/>
      </xdr:nvSpPr>
      <xdr:spPr>
        <a:xfrm>
          <a:off x="12635865" y="2346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18415</xdr:rowOff>
    </xdr:to>
    <xdr:sp macro="" textlink="">
      <xdr:nvSpPr>
        <xdr:cNvPr id="464" name="フローチャート: 判断 463"/>
        <xdr:cNvSpPr/>
      </xdr:nvSpPr>
      <xdr:spPr>
        <a:xfrm>
          <a:off x="12120880" y="26035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28575</xdr:rowOff>
    </xdr:from>
    <xdr:ext cx="762000" cy="257175"/>
    <xdr:sp macro="" textlink="">
      <xdr:nvSpPr>
        <xdr:cNvPr id="465" name="テキスト ボックス 464"/>
        <xdr:cNvSpPr txBox="1"/>
      </xdr:nvSpPr>
      <xdr:spPr>
        <a:xfrm>
          <a:off x="11832590" y="2375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7810"/>
    <xdr:sp macro="" textlink="">
      <xdr:nvSpPr>
        <xdr:cNvPr id="466" name="テキスト ボックス 465"/>
        <xdr:cNvSpPr txBox="1"/>
      </xdr:nvSpPr>
      <xdr:spPr>
        <a:xfrm>
          <a:off x="1512570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7810"/>
    <xdr:sp macro="" textlink="">
      <xdr:nvSpPr>
        <xdr:cNvPr id="467" name="テキスト ボックス 466"/>
        <xdr:cNvSpPr txBox="1"/>
      </xdr:nvSpPr>
      <xdr:spPr>
        <a:xfrm>
          <a:off x="1437132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7810"/>
    <xdr:sp macro="" textlink="">
      <xdr:nvSpPr>
        <xdr:cNvPr id="468" name="テキスト ボックス 467"/>
        <xdr:cNvSpPr txBox="1"/>
      </xdr:nvSpPr>
      <xdr:spPr>
        <a:xfrm>
          <a:off x="13578840"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7810"/>
    <xdr:sp macro="" textlink="">
      <xdr:nvSpPr>
        <xdr:cNvPr id="469" name="テキスト ボックス 468"/>
        <xdr:cNvSpPr txBox="1"/>
      </xdr:nvSpPr>
      <xdr:spPr>
        <a:xfrm>
          <a:off x="1278191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7810"/>
    <xdr:sp macro="" textlink="">
      <xdr:nvSpPr>
        <xdr:cNvPr id="470" name="テキスト ボックス 469"/>
        <xdr:cNvSpPr txBox="1"/>
      </xdr:nvSpPr>
      <xdr:spPr>
        <a:xfrm>
          <a:off x="119767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22</xdr:row>
      <xdr:rowOff>5715</xdr:rowOff>
    </xdr:from>
    <xdr:to xmlns:xdr="http://schemas.openxmlformats.org/drawingml/2006/spreadsheetDrawing">
      <xdr:col>81</xdr:col>
      <xdr:colOff>95250</xdr:colOff>
      <xdr:row>22</xdr:row>
      <xdr:rowOff>107950</xdr:rowOff>
    </xdr:to>
    <xdr:sp macro="" textlink="">
      <xdr:nvSpPr>
        <xdr:cNvPr id="471" name="楕円 470"/>
        <xdr:cNvSpPr/>
      </xdr:nvSpPr>
      <xdr:spPr>
        <a:xfrm>
          <a:off x="15276195" y="369379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21</xdr:row>
      <xdr:rowOff>149860</xdr:rowOff>
    </xdr:from>
    <xdr:ext cx="760730" cy="258445"/>
    <xdr:sp macro="" textlink="">
      <xdr:nvSpPr>
        <xdr:cNvPr id="472" name="将来負担の状況該当値テキスト"/>
        <xdr:cNvSpPr txBox="1"/>
      </xdr:nvSpPr>
      <xdr:spPr>
        <a:xfrm>
          <a:off x="15409545" y="36703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20</xdr:row>
      <xdr:rowOff>143510</xdr:rowOff>
    </xdr:from>
    <xdr:to xmlns:xdr="http://schemas.openxmlformats.org/drawingml/2006/spreadsheetDrawing">
      <xdr:col>77</xdr:col>
      <xdr:colOff>95250</xdr:colOff>
      <xdr:row>21</xdr:row>
      <xdr:rowOff>74295</xdr:rowOff>
    </xdr:to>
    <xdr:sp macro="" textlink="">
      <xdr:nvSpPr>
        <xdr:cNvPr id="473" name="楕円 472"/>
        <xdr:cNvSpPr/>
      </xdr:nvSpPr>
      <xdr:spPr>
        <a:xfrm>
          <a:off x="14521815" y="349631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59055</xdr:rowOff>
    </xdr:from>
    <xdr:ext cx="736600" cy="258445"/>
    <xdr:sp macro="" textlink="">
      <xdr:nvSpPr>
        <xdr:cNvPr id="474" name="テキスト ボックス 473"/>
        <xdr:cNvSpPr txBox="1"/>
      </xdr:nvSpPr>
      <xdr:spPr>
        <a:xfrm>
          <a:off x="14227175" y="3579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130810</xdr:rowOff>
    </xdr:from>
    <xdr:to xmlns:xdr="http://schemas.openxmlformats.org/drawingml/2006/spreadsheetDrawing">
      <xdr:col>73</xdr:col>
      <xdr:colOff>44450</xdr:colOff>
      <xdr:row>22</xdr:row>
      <xdr:rowOff>60960</xdr:rowOff>
    </xdr:to>
    <xdr:sp macro="" textlink="">
      <xdr:nvSpPr>
        <xdr:cNvPr id="475" name="楕円 474"/>
        <xdr:cNvSpPr/>
      </xdr:nvSpPr>
      <xdr:spPr>
        <a:xfrm>
          <a:off x="13731240" y="365125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45085</xdr:rowOff>
    </xdr:from>
    <xdr:ext cx="760730" cy="258445"/>
    <xdr:sp macro="" textlink="">
      <xdr:nvSpPr>
        <xdr:cNvPr id="476" name="テキスト ボックス 475"/>
        <xdr:cNvSpPr txBox="1"/>
      </xdr:nvSpPr>
      <xdr:spPr>
        <a:xfrm>
          <a:off x="13421995" y="37331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153670</xdr:rowOff>
    </xdr:from>
    <xdr:to xmlns:xdr="http://schemas.openxmlformats.org/drawingml/2006/spreadsheetDrawing">
      <xdr:col>68</xdr:col>
      <xdr:colOff>188595</xdr:colOff>
      <xdr:row>22</xdr:row>
      <xdr:rowOff>83185</xdr:rowOff>
    </xdr:to>
    <xdr:sp macro="" textlink="">
      <xdr:nvSpPr>
        <xdr:cNvPr id="477" name="楕円 476"/>
        <xdr:cNvSpPr/>
      </xdr:nvSpPr>
      <xdr:spPr>
        <a:xfrm>
          <a:off x="12926060" y="3674110"/>
          <a:ext cx="869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22</xdr:row>
      <xdr:rowOff>68580</xdr:rowOff>
    </xdr:from>
    <xdr:ext cx="762000" cy="257810"/>
    <xdr:sp macro="" textlink="">
      <xdr:nvSpPr>
        <xdr:cNvPr id="478" name="テキスト ボックス 477"/>
        <xdr:cNvSpPr txBox="1"/>
      </xdr:nvSpPr>
      <xdr:spPr>
        <a:xfrm>
          <a:off x="12635865"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2540</xdr:rowOff>
    </xdr:from>
    <xdr:to xmlns:xdr="http://schemas.openxmlformats.org/drawingml/2006/spreadsheetDrawing">
      <xdr:col>64</xdr:col>
      <xdr:colOff>152400</xdr:colOff>
      <xdr:row>22</xdr:row>
      <xdr:rowOff>104140</xdr:rowOff>
    </xdr:to>
    <xdr:sp macro="" textlink="">
      <xdr:nvSpPr>
        <xdr:cNvPr id="479" name="楕円 478"/>
        <xdr:cNvSpPr/>
      </xdr:nvSpPr>
      <xdr:spPr>
        <a:xfrm>
          <a:off x="12120880" y="36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88900</xdr:rowOff>
    </xdr:from>
    <xdr:ext cx="762000" cy="257810"/>
    <xdr:sp macro="" textlink="">
      <xdr:nvSpPr>
        <xdr:cNvPr id="480" name="テキスト ボックス 479"/>
        <xdr:cNvSpPr txBox="1"/>
      </xdr:nvSpPr>
      <xdr:spPr>
        <a:xfrm>
          <a:off x="11832590" y="3776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3754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職員数の減等による職員給料の減等により、前年度より０</a:t>
          </a:r>
          <a:r>
            <a:rPr kumimoji="1" lang="en-US" altLang="ja-JP" sz="1300">
              <a:latin typeface="ＭＳ Ｐゴシック"/>
              <a:ea typeface="ＭＳ Ｐゴシック"/>
            </a:rPr>
            <a:t>.</a:t>
          </a:r>
          <a:r>
            <a:rPr kumimoji="1" lang="ja-JP" altLang="en-US" sz="1300">
              <a:latin typeface="ＭＳ Ｐゴシック"/>
              <a:ea typeface="ＭＳ Ｐゴシック"/>
            </a:rPr>
            <a:t>１ポイント減の２３．７％となっており、類似団体平均を０．３ポイント下回っている。</a:t>
          </a:r>
        </a:p>
        <a:p>
          <a:r>
            <a:rPr kumimoji="1" lang="ja-JP" altLang="en-US" sz="1300">
              <a:latin typeface="ＭＳ Ｐゴシック"/>
              <a:ea typeface="ＭＳ Ｐゴシック"/>
            </a:rPr>
            <a:t>　今後は、第４次由利本荘市定員適正化計画に基づき、業務量に応じた職員数を適正に管理するとともに、指定管理者制度の導入、施設の民営化や各種業務の民間委託の推進による定員管理により、比率の低下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3368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3368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3368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3368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3368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40</xdr:row>
      <xdr:rowOff>43180</xdr:rowOff>
    </xdr:to>
    <xdr:cxnSp macro="">
      <xdr:nvCxnSpPr>
        <xdr:cNvPr id="61" name="直線コネクタ 60"/>
        <xdr:cNvCxnSpPr/>
      </xdr:nvCxnSpPr>
      <xdr:spPr>
        <a:xfrm flipV="1">
          <a:off x="433832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15240</xdr:rowOff>
    </xdr:from>
    <xdr:ext cx="762000" cy="259080"/>
    <xdr:sp macro="" textlink="">
      <xdr:nvSpPr>
        <xdr:cNvPr id="62" name="人件費最小値テキスト"/>
        <xdr:cNvSpPr txBox="1"/>
      </xdr:nvSpPr>
      <xdr:spPr>
        <a:xfrm>
          <a:off x="442722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43180</xdr:rowOff>
    </xdr:from>
    <xdr:to xmlns:xdr="http://schemas.openxmlformats.org/drawingml/2006/spreadsheetDrawing">
      <xdr:col>24</xdr:col>
      <xdr:colOff>114300</xdr:colOff>
      <xdr:row>40</xdr:row>
      <xdr:rowOff>43180</xdr:rowOff>
    </xdr:to>
    <xdr:cxnSp macro="">
      <xdr:nvCxnSpPr>
        <xdr:cNvPr id="63" name="直線コネクタ 62"/>
        <xdr:cNvCxnSpPr/>
      </xdr:nvCxnSpPr>
      <xdr:spPr>
        <a:xfrm>
          <a:off x="4269740" y="69011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42722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269740" y="57200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142240</xdr:rowOff>
    </xdr:from>
    <xdr:to xmlns:xdr="http://schemas.openxmlformats.org/drawingml/2006/spreadsheetDrawing">
      <xdr:col>24</xdr:col>
      <xdr:colOff>25400</xdr:colOff>
      <xdr:row>36</xdr:row>
      <xdr:rowOff>149860</xdr:rowOff>
    </xdr:to>
    <xdr:cxnSp macro="">
      <xdr:nvCxnSpPr>
        <xdr:cNvPr id="66" name="直線コネクタ 65"/>
        <xdr:cNvCxnSpPr/>
      </xdr:nvCxnSpPr>
      <xdr:spPr>
        <a:xfrm flipV="1">
          <a:off x="3594100" y="631444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86360</xdr:rowOff>
    </xdr:from>
    <xdr:ext cx="762000" cy="257810"/>
    <xdr:sp macro="" textlink="">
      <xdr:nvSpPr>
        <xdr:cNvPr id="67" name="人件費平均値テキスト"/>
        <xdr:cNvSpPr txBox="1"/>
      </xdr:nvSpPr>
      <xdr:spPr>
        <a:xfrm>
          <a:off x="4427220" y="6258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68" name="フローチャート: 判断 67"/>
        <xdr:cNvSpPr/>
      </xdr:nvSpPr>
      <xdr:spPr>
        <a:xfrm>
          <a:off x="4307840" y="6286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149860</xdr:rowOff>
    </xdr:from>
    <xdr:to xmlns:xdr="http://schemas.openxmlformats.org/drawingml/2006/spreadsheetDrawing">
      <xdr:col>19</xdr:col>
      <xdr:colOff>179705</xdr:colOff>
      <xdr:row>37</xdr:row>
      <xdr:rowOff>107950</xdr:rowOff>
    </xdr:to>
    <xdr:cxnSp macro="">
      <xdr:nvCxnSpPr>
        <xdr:cNvPr id="69" name="直線コネクタ 68"/>
        <xdr:cNvCxnSpPr/>
      </xdr:nvCxnSpPr>
      <xdr:spPr>
        <a:xfrm flipV="1">
          <a:off x="2794000" y="6322060"/>
          <a:ext cx="8001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550920" y="6233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5330" cy="259080"/>
    <xdr:sp macro="" textlink="">
      <xdr:nvSpPr>
        <xdr:cNvPr id="71" name="テキスト ボックス 70"/>
        <xdr:cNvSpPr txBox="1"/>
      </xdr:nvSpPr>
      <xdr:spPr>
        <a:xfrm>
          <a:off x="3241040" y="6002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73660</xdr:rowOff>
    </xdr:from>
    <xdr:to xmlns:xdr="http://schemas.openxmlformats.org/drawingml/2006/spreadsheetDrawing">
      <xdr:col>15</xdr:col>
      <xdr:colOff>98425</xdr:colOff>
      <xdr:row>37</xdr:row>
      <xdr:rowOff>107950</xdr:rowOff>
    </xdr:to>
    <xdr:cxnSp macro="">
      <xdr:nvCxnSpPr>
        <xdr:cNvPr id="72" name="直線コネクタ 71"/>
        <xdr:cNvCxnSpPr/>
      </xdr:nvCxnSpPr>
      <xdr:spPr>
        <a:xfrm>
          <a:off x="1986280" y="6245860"/>
          <a:ext cx="80772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26670</xdr:rowOff>
    </xdr:from>
    <xdr:to xmlns:xdr="http://schemas.openxmlformats.org/drawingml/2006/spreadsheetDrawing">
      <xdr:col>15</xdr:col>
      <xdr:colOff>149225</xdr:colOff>
      <xdr:row>37</xdr:row>
      <xdr:rowOff>128270</xdr:rowOff>
    </xdr:to>
    <xdr:sp macro="" textlink="">
      <xdr:nvSpPr>
        <xdr:cNvPr id="73" name="フローチャート: 判断 72"/>
        <xdr:cNvSpPr/>
      </xdr:nvSpPr>
      <xdr:spPr>
        <a:xfrm>
          <a:off x="2743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138430</xdr:rowOff>
    </xdr:from>
    <xdr:ext cx="762000" cy="259080"/>
    <xdr:sp macro="" textlink="">
      <xdr:nvSpPr>
        <xdr:cNvPr id="74" name="テキスト ボックス 73"/>
        <xdr:cNvSpPr txBox="1"/>
      </xdr:nvSpPr>
      <xdr:spPr>
        <a:xfrm>
          <a:off x="245364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50800</xdr:rowOff>
    </xdr:from>
    <xdr:to xmlns:xdr="http://schemas.openxmlformats.org/drawingml/2006/spreadsheetDrawing">
      <xdr:col>11</xdr:col>
      <xdr:colOff>9525</xdr:colOff>
      <xdr:row>36</xdr:row>
      <xdr:rowOff>73660</xdr:rowOff>
    </xdr:to>
    <xdr:cxnSp macro="">
      <xdr:nvCxnSpPr>
        <xdr:cNvPr id="75" name="直線コネクタ 74"/>
        <xdr:cNvCxnSpPr/>
      </xdr:nvCxnSpPr>
      <xdr:spPr>
        <a:xfrm>
          <a:off x="1198880" y="622300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1955800" y="6233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62000" cy="259080"/>
    <xdr:sp macro="" textlink="">
      <xdr:nvSpPr>
        <xdr:cNvPr id="77" name="テキスト ボックス 76"/>
        <xdr:cNvSpPr txBox="1"/>
      </xdr:nvSpPr>
      <xdr:spPr>
        <a:xfrm>
          <a:off x="164592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78" name="フローチャート: 判断 77"/>
        <xdr:cNvSpPr/>
      </xdr:nvSpPr>
      <xdr:spPr>
        <a:xfrm>
          <a:off x="114808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0730" cy="257810"/>
    <xdr:sp macro="" textlink="">
      <xdr:nvSpPr>
        <xdr:cNvPr id="79" name="テキスト ボックス 78"/>
        <xdr:cNvSpPr txBox="1"/>
      </xdr:nvSpPr>
      <xdr:spPr>
        <a:xfrm>
          <a:off x="85852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91440</xdr:rowOff>
    </xdr:from>
    <xdr:to xmlns:xdr="http://schemas.openxmlformats.org/drawingml/2006/spreadsheetDrawing">
      <xdr:col>24</xdr:col>
      <xdr:colOff>76200</xdr:colOff>
      <xdr:row>37</xdr:row>
      <xdr:rowOff>21590</xdr:rowOff>
    </xdr:to>
    <xdr:sp macro="" textlink="">
      <xdr:nvSpPr>
        <xdr:cNvPr id="85" name="楕円 84"/>
        <xdr:cNvSpPr/>
      </xdr:nvSpPr>
      <xdr:spPr>
        <a:xfrm>
          <a:off x="4307840" y="6263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107950</xdr:rowOff>
    </xdr:from>
    <xdr:ext cx="762000" cy="259080"/>
    <xdr:sp macro="" textlink="">
      <xdr:nvSpPr>
        <xdr:cNvPr id="86" name="人件費該当値テキスト"/>
        <xdr:cNvSpPr txBox="1"/>
      </xdr:nvSpPr>
      <xdr:spPr>
        <a:xfrm>
          <a:off x="442722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7" name="楕円 86"/>
        <xdr:cNvSpPr/>
      </xdr:nvSpPr>
      <xdr:spPr>
        <a:xfrm>
          <a:off x="3550920" y="6271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13970</xdr:rowOff>
    </xdr:from>
    <xdr:ext cx="735330" cy="259080"/>
    <xdr:sp macro="" textlink="">
      <xdr:nvSpPr>
        <xdr:cNvPr id="88" name="テキスト ボックス 87"/>
        <xdr:cNvSpPr txBox="1"/>
      </xdr:nvSpPr>
      <xdr:spPr>
        <a:xfrm>
          <a:off x="3241040" y="63576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57150</xdr:rowOff>
    </xdr:from>
    <xdr:to xmlns:xdr="http://schemas.openxmlformats.org/drawingml/2006/spreadsheetDrawing">
      <xdr:col>15</xdr:col>
      <xdr:colOff>149225</xdr:colOff>
      <xdr:row>37</xdr:row>
      <xdr:rowOff>158750</xdr:rowOff>
    </xdr:to>
    <xdr:sp macro="" textlink="">
      <xdr:nvSpPr>
        <xdr:cNvPr id="89" name="楕円 88"/>
        <xdr:cNvSpPr/>
      </xdr:nvSpPr>
      <xdr:spPr>
        <a:xfrm>
          <a:off x="2743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143510</xdr:rowOff>
    </xdr:from>
    <xdr:ext cx="762000" cy="257810"/>
    <xdr:sp macro="" textlink="">
      <xdr:nvSpPr>
        <xdr:cNvPr id="90" name="テキスト ボックス 89"/>
        <xdr:cNvSpPr txBox="1"/>
      </xdr:nvSpPr>
      <xdr:spPr>
        <a:xfrm>
          <a:off x="2453640" y="6487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22860</xdr:rowOff>
    </xdr:from>
    <xdr:to xmlns:xdr="http://schemas.openxmlformats.org/drawingml/2006/spreadsheetDrawing">
      <xdr:col>11</xdr:col>
      <xdr:colOff>60325</xdr:colOff>
      <xdr:row>36</xdr:row>
      <xdr:rowOff>124460</xdr:rowOff>
    </xdr:to>
    <xdr:sp macro="" textlink="">
      <xdr:nvSpPr>
        <xdr:cNvPr id="91" name="楕円 90"/>
        <xdr:cNvSpPr/>
      </xdr:nvSpPr>
      <xdr:spPr>
        <a:xfrm>
          <a:off x="1955800" y="6195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134620</xdr:rowOff>
    </xdr:from>
    <xdr:ext cx="762000" cy="257810"/>
    <xdr:sp macro="" textlink="">
      <xdr:nvSpPr>
        <xdr:cNvPr id="92" name="テキスト ボックス 91"/>
        <xdr:cNvSpPr txBox="1"/>
      </xdr:nvSpPr>
      <xdr:spPr>
        <a:xfrm>
          <a:off x="1645920" y="5963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0</xdr:rowOff>
    </xdr:from>
    <xdr:to xmlns:xdr="http://schemas.openxmlformats.org/drawingml/2006/spreadsheetDrawing">
      <xdr:col>6</xdr:col>
      <xdr:colOff>171450</xdr:colOff>
      <xdr:row>36</xdr:row>
      <xdr:rowOff>101600</xdr:rowOff>
    </xdr:to>
    <xdr:sp macro="" textlink="">
      <xdr:nvSpPr>
        <xdr:cNvPr id="93" name="楕円 92"/>
        <xdr:cNvSpPr/>
      </xdr:nvSpPr>
      <xdr:spPr>
        <a:xfrm>
          <a:off x="114808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111760</xdr:rowOff>
    </xdr:from>
    <xdr:ext cx="760730" cy="257810"/>
    <xdr:sp macro="" textlink="">
      <xdr:nvSpPr>
        <xdr:cNvPr id="94" name="テキスト ボックス 93"/>
        <xdr:cNvSpPr txBox="1"/>
      </xdr:nvSpPr>
      <xdr:spPr>
        <a:xfrm>
          <a:off x="858520" y="5941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エネルギー・食料品価格高騰対応緊急支援事業費、コロナ対策事業費の増により、前年度より３．０ポイント増の１４．７％となった。これは、類似団体平均を０．３ポイント上回っている。</a:t>
          </a:r>
        </a:p>
        <a:p>
          <a:r>
            <a:rPr kumimoji="1" lang="ja-JP" altLang="en-US" sz="1200">
              <a:latin typeface="ＭＳ Ｐゴシック"/>
              <a:ea typeface="ＭＳ Ｐゴシック"/>
            </a:rPr>
            <a:t>　物件費については、本市の広大な面積に点在する公園、公民館に加え、観光、農業、教育の各施設の管理費が大きな割合を占めている。</a:t>
          </a:r>
        </a:p>
        <a:p>
          <a:r>
            <a:rPr kumimoji="1" lang="ja-JP" altLang="en-US" sz="1200">
              <a:latin typeface="ＭＳ Ｐゴシック"/>
              <a:ea typeface="ＭＳ Ｐゴシック"/>
            </a:rPr>
            <a:t>　今後、由利本荘市公共施設等総合管理計画に則った公共施設の適正配置、事務事業の統合・効率化を進め、経費の削減を図っていく。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073912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073912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073912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073912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114300</xdr:rowOff>
    </xdr:from>
    <xdr:to xmlns:xdr="http://schemas.openxmlformats.org/drawingml/2006/spreadsheetDrawing">
      <xdr:col>82</xdr:col>
      <xdr:colOff>107950</xdr:colOff>
      <xdr:row>21</xdr:row>
      <xdr:rowOff>19050</xdr:rowOff>
    </xdr:to>
    <xdr:cxnSp macro="">
      <xdr:nvCxnSpPr>
        <xdr:cNvPr id="122" name="直線コネクタ 121"/>
        <xdr:cNvCxnSpPr/>
      </xdr:nvCxnSpPr>
      <xdr:spPr>
        <a:xfrm flipV="1">
          <a:off x="1484376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162560</xdr:rowOff>
    </xdr:from>
    <xdr:ext cx="762000" cy="259080"/>
    <xdr:sp macro="" textlink="">
      <xdr:nvSpPr>
        <xdr:cNvPr id="123" name="物件費最小値テキスト"/>
        <xdr:cNvSpPr txBox="1"/>
      </xdr:nvSpPr>
      <xdr:spPr>
        <a:xfrm>
          <a:off x="14915515"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19050</xdr:rowOff>
    </xdr:from>
    <xdr:to xmlns:xdr="http://schemas.openxmlformats.org/drawingml/2006/spreadsheetDrawing">
      <xdr:col>82</xdr:col>
      <xdr:colOff>179705</xdr:colOff>
      <xdr:row>21</xdr:row>
      <xdr:rowOff>19050</xdr:rowOff>
    </xdr:to>
    <xdr:cxnSp macro="">
      <xdr:nvCxnSpPr>
        <xdr:cNvPr id="124" name="直線コネクタ 123"/>
        <xdr:cNvCxnSpPr/>
      </xdr:nvCxnSpPr>
      <xdr:spPr>
        <a:xfrm>
          <a:off x="14754860" y="361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29210</xdr:rowOff>
    </xdr:from>
    <xdr:ext cx="762000" cy="257810"/>
    <xdr:sp macro="" textlink="">
      <xdr:nvSpPr>
        <xdr:cNvPr id="125" name="物件費最大値テキスト"/>
        <xdr:cNvSpPr txBox="1"/>
      </xdr:nvSpPr>
      <xdr:spPr>
        <a:xfrm>
          <a:off x="14915515" y="1915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114300</xdr:rowOff>
    </xdr:from>
    <xdr:to xmlns:xdr="http://schemas.openxmlformats.org/drawingml/2006/spreadsheetDrawing">
      <xdr:col>82</xdr:col>
      <xdr:colOff>179705</xdr:colOff>
      <xdr:row>12</xdr:row>
      <xdr:rowOff>114300</xdr:rowOff>
    </xdr:to>
    <xdr:cxnSp macro="">
      <xdr:nvCxnSpPr>
        <xdr:cNvPr id="126" name="直線コネクタ 125"/>
        <xdr:cNvCxnSpPr/>
      </xdr:nvCxnSpPr>
      <xdr:spPr>
        <a:xfrm>
          <a:off x="14754860" y="2171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165100</xdr:rowOff>
    </xdr:from>
    <xdr:to xmlns:xdr="http://schemas.openxmlformats.org/drawingml/2006/spreadsheetDrawing">
      <xdr:col>82</xdr:col>
      <xdr:colOff>107950</xdr:colOff>
      <xdr:row>17</xdr:row>
      <xdr:rowOff>31750</xdr:rowOff>
    </xdr:to>
    <xdr:cxnSp macro="">
      <xdr:nvCxnSpPr>
        <xdr:cNvPr id="127" name="直線コネクタ 126"/>
        <xdr:cNvCxnSpPr/>
      </xdr:nvCxnSpPr>
      <xdr:spPr>
        <a:xfrm>
          <a:off x="14086840" y="2565400"/>
          <a:ext cx="75692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130810</xdr:rowOff>
    </xdr:from>
    <xdr:ext cx="762000" cy="259080"/>
    <xdr:sp macro="" textlink="">
      <xdr:nvSpPr>
        <xdr:cNvPr id="128" name="物件費平均値テキスト"/>
        <xdr:cNvSpPr txBox="1"/>
      </xdr:nvSpPr>
      <xdr:spPr>
        <a:xfrm>
          <a:off x="14915515"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29" name="フローチャート: 判断 128"/>
        <xdr:cNvSpPr/>
      </xdr:nvSpPr>
      <xdr:spPr>
        <a:xfrm>
          <a:off x="1479296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14</xdr:row>
      <xdr:rowOff>165100</xdr:rowOff>
    </xdr:from>
    <xdr:to xmlns:xdr="http://schemas.openxmlformats.org/drawingml/2006/spreadsheetDrawing">
      <xdr:col>78</xdr:col>
      <xdr:colOff>69850</xdr:colOff>
      <xdr:row>15</xdr:row>
      <xdr:rowOff>95250</xdr:rowOff>
    </xdr:to>
    <xdr:cxnSp macro="">
      <xdr:nvCxnSpPr>
        <xdr:cNvPr id="130" name="直線コネクタ 129"/>
        <xdr:cNvCxnSpPr/>
      </xdr:nvCxnSpPr>
      <xdr:spPr>
        <a:xfrm flipV="1">
          <a:off x="13298170" y="2565400"/>
          <a:ext cx="78867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120650</xdr:rowOff>
    </xdr:from>
    <xdr:to xmlns:xdr="http://schemas.openxmlformats.org/drawingml/2006/spreadsheetDrawing">
      <xdr:col>78</xdr:col>
      <xdr:colOff>120650</xdr:colOff>
      <xdr:row>16</xdr:row>
      <xdr:rowOff>50800</xdr:rowOff>
    </xdr:to>
    <xdr:sp macro="" textlink="">
      <xdr:nvSpPr>
        <xdr:cNvPr id="131" name="フローチャート: 判断 130"/>
        <xdr:cNvSpPr/>
      </xdr:nvSpPr>
      <xdr:spPr>
        <a:xfrm>
          <a:off x="1403604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35560</xdr:rowOff>
    </xdr:from>
    <xdr:ext cx="735330" cy="259080"/>
    <xdr:sp macro="" textlink="">
      <xdr:nvSpPr>
        <xdr:cNvPr id="132" name="テキスト ボックス 131"/>
        <xdr:cNvSpPr txBox="1"/>
      </xdr:nvSpPr>
      <xdr:spPr>
        <a:xfrm>
          <a:off x="13746480" y="2778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95250</xdr:rowOff>
    </xdr:from>
    <xdr:to xmlns:xdr="http://schemas.openxmlformats.org/drawingml/2006/spreadsheetDrawing">
      <xdr:col>73</xdr:col>
      <xdr:colOff>179705</xdr:colOff>
      <xdr:row>16</xdr:row>
      <xdr:rowOff>127000</xdr:rowOff>
    </xdr:to>
    <xdr:cxnSp macro="">
      <xdr:nvCxnSpPr>
        <xdr:cNvPr id="133" name="直線コネクタ 132"/>
        <xdr:cNvCxnSpPr/>
      </xdr:nvCxnSpPr>
      <xdr:spPr>
        <a:xfrm flipV="1">
          <a:off x="12491720" y="2667000"/>
          <a:ext cx="80645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12700</xdr:rowOff>
    </xdr:from>
    <xdr:to xmlns:xdr="http://schemas.openxmlformats.org/drawingml/2006/spreadsheetDrawing">
      <xdr:col>74</xdr:col>
      <xdr:colOff>31750</xdr:colOff>
      <xdr:row>16</xdr:row>
      <xdr:rowOff>114300</xdr:rowOff>
    </xdr:to>
    <xdr:sp macro="" textlink="">
      <xdr:nvSpPr>
        <xdr:cNvPr id="134" name="フローチャート: 判断 133"/>
        <xdr:cNvSpPr/>
      </xdr:nvSpPr>
      <xdr:spPr>
        <a:xfrm>
          <a:off x="13248640" y="2755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99060</xdr:rowOff>
    </xdr:from>
    <xdr:ext cx="762000" cy="257810"/>
    <xdr:sp macro="" textlink="">
      <xdr:nvSpPr>
        <xdr:cNvPr id="135" name="テキスト ボックス 134"/>
        <xdr:cNvSpPr txBox="1"/>
      </xdr:nvSpPr>
      <xdr:spPr>
        <a:xfrm>
          <a:off x="12938760" y="284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127000</xdr:rowOff>
    </xdr:from>
    <xdr:to xmlns:xdr="http://schemas.openxmlformats.org/drawingml/2006/spreadsheetDrawing">
      <xdr:col>69</xdr:col>
      <xdr:colOff>92075</xdr:colOff>
      <xdr:row>17</xdr:row>
      <xdr:rowOff>44450</xdr:rowOff>
    </xdr:to>
    <xdr:cxnSp macro="">
      <xdr:nvCxnSpPr>
        <xdr:cNvPr id="136" name="直線コネクタ 135"/>
        <xdr:cNvCxnSpPr/>
      </xdr:nvCxnSpPr>
      <xdr:spPr>
        <a:xfrm flipV="1">
          <a:off x="11684000" y="2870200"/>
          <a:ext cx="8077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165100</xdr:rowOff>
    </xdr:from>
    <xdr:to xmlns:xdr="http://schemas.openxmlformats.org/drawingml/2006/spreadsheetDrawing">
      <xdr:col>69</xdr:col>
      <xdr:colOff>142875</xdr:colOff>
      <xdr:row>17</xdr:row>
      <xdr:rowOff>95250</xdr:rowOff>
    </xdr:to>
    <xdr:sp macro="" textlink="">
      <xdr:nvSpPr>
        <xdr:cNvPr id="137" name="フローチャート: 判断 136"/>
        <xdr:cNvSpPr/>
      </xdr:nvSpPr>
      <xdr:spPr>
        <a:xfrm>
          <a:off x="1244092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80010</xdr:rowOff>
    </xdr:from>
    <xdr:ext cx="762000" cy="259080"/>
    <xdr:sp macro="" textlink="">
      <xdr:nvSpPr>
        <xdr:cNvPr id="138" name="テキスト ボックス 137"/>
        <xdr:cNvSpPr txBox="1"/>
      </xdr:nvSpPr>
      <xdr:spPr>
        <a:xfrm>
          <a:off x="1215136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127000</xdr:rowOff>
    </xdr:from>
    <xdr:to xmlns:xdr="http://schemas.openxmlformats.org/drawingml/2006/spreadsheetDrawing">
      <xdr:col>65</xdr:col>
      <xdr:colOff>53975</xdr:colOff>
      <xdr:row>17</xdr:row>
      <xdr:rowOff>57150</xdr:rowOff>
    </xdr:to>
    <xdr:sp macro="" textlink="">
      <xdr:nvSpPr>
        <xdr:cNvPr id="139" name="フローチャート: 判断 138"/>
        <xdr:cNvSpPr/>
      </xdr:nvSpPr>
      <xdr:spPr>
        <a:xfrm>
          <a:off x="11653520" y="2870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67310</xdr:rowOff>
    </xdr:from>
    <xdr:ext cx="762000" cy="259080"/>
    <xdr:sp macro="" textlink="">
      <xdr:nvSpPr>
        <xdr:cNvPr id="140" name="テキスト ボックス 139"/>
        <xdr:cNvSpPr txBox="1"/>
      </xdr:nvSpPr>
      <xdr:spPr>
        <a:xfrm>
          <a:off x="11343640" y="263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41" name="テキスト ボックス 140"/>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46" name="楕円 145"/>
        <xdr:cNvSpPr/>
      </xdr:nvSpPr>
      <xdr:spPr>
        <a:xfrm>
          <a:off x="1479296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124460</xdr:rowOff>
    </xdr:from>
    <xdr:ext cx="762000" cy="259080"/>
    <xdr:sp macro="" textlink="">
      <xdr:nvSpPr>
        <xdr:cNvPr id="147" name="物件費該当値テキスト"/>
        <xdr:cNvSpPr txBox="1"/>
      </xdr:nvSpPr>
      <xdr:spPr>
        <a:xfrm>
          <a:off x="14915515"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114300</xdr:rowOff>
    </xdr:from>
    <xdr:to xmlns:xdr="http://schemas.openxmlformats.org/drawingml/2006/spreadsheetDrawing">
      <xdr:col>78</xdr:col>
      <xdr:colOff>120650</xdr:colOff>
      <xdr:row>15</xdr:row>
      <xdr:rowOff>44450</xdr:rowOff>
    </xdr:to>
    <xdr:sp macro="" textlink="">
      <xdr:nvSpPr>
        <xdr:cNvPr id="148" name="楕円 147"/>
        <xdr:cNvSpPr/>
      </xdr:nvSpPr>
      <xdr:spPr>
        <a:xfrm>
          <a:off x="1403604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54610</xdr:rowOff>
    </xdr:from>
    <xdr:ext cx="735330" cy="257810"/>
    <xdr:sp macro="" textlink="">
      <xdr:nvSpPr>
        <xdr:cNvPr id="149" name="テキスト ボックス 148"/>
        <xdr:cNvSpPr txBox="1"/>
      </xdr:nvSpPr>
      <xdr:spPr>
        <a:xfrm>
          <a:off x="13746480" y="2283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44450</xdr:rowOff>
    </xdr:from>
    <xdr:to xmlns:xdr="http://schemas.openxmlformats.org/drawingml/2006/spreadsheetDrawing">
      <xdr:col>74</xdr:col>
      <xdr:colOff>31750</xdr:colOff>
      <xdr:row>15</xdr:row>
      <xdr:rowOff>146050</xdr:rowOff>
    </xdr:to>
    <xdr:sp macro="" textlink="">
      <xdr:nvSpPr>
        <xdr:cNvPr id="150" name="楕円 149"/>
        <xdr:cNvSpPr/>
      </xdr:nvSpPr>
      <xdr:spPr>
        <a:xfrm>
          <a:off x="13248640" y="2616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156210</xdr:rowOff>
    </xdr:from>
    <xdr:ext cx="762000" cy="257810"/>
    <xdr:sp macro="" textlink="">
      <xdr:nvSpPr>
        <xdr:cNvPr id="151" name="テキスト ボックス 150"/>
        <xdr:cNvSpPr txBox="1"/>
      </xdr:nvSpPr>
      <xdr:spPr>
        <a:xfrm>
          <a:off x="12938760" y="2385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76200</xdr:rowOff>
    </xdr:from>
    <xdr:to xmlns:xdr="http://schemas.openxmlformats.org/drawingml/2006/spreadsheetDrawing">
      <xdr:col>69</xdr:col>
      <xdr:colOff>142875</xdr:colOff>
      <xdr:row>17</xdr:row>
      <xdr:rowOff>6350</xdr:rowOff>
    </xdr:to>
    <xdr:sp macro="" textlink="">
      <xdr:nvSpPr>
        <xdr:cNvPr id="152" name="楕円 151"/>
        <xdr:cNvSpPr/>
      </xdr:nvSpPr>
      <xdr:spPr>
        <a:xfrm>
          <a:off x="1244092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16510</xdr:rowOff>
    </xdr:from>
    <xdr:ext cx="762000" cy="259080"/>
    <xdr:sp macro="" textlink="">
      <xdr:nvSpPr>
        <xdr:cNvPr id="153" name="テキスト ボックス 152"/>
        <xdr:cNvSpPr txBox="1"/>
      </xdr:nvSpPr>
      <xdr:spPr>
        <a:xfrm>
          <a:off x="1215136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165100</xdr:rowOff>
    </xdr:from>
    <xdr:to xmlns:xdr="http://schemas.openxmlformats.org/drawingml/2006/spreadsheetDrawing">
      <xdr:col>65</xdr:col>
      <xdr:colOff>53975</xdr:colOff>
      <xdr:row>17</xdr:row>
      <xdr:rowOff>95250</xdr:rowOff>
    </xdr:to>
    <xdr:sp macro="" textlink="">
      <xdr:nvSpPr>
        <xdr:cNvPr id="154" name="楕円 153"/>
        <xdr:cNvSpPr/>
      </xdr:nvSpPr>
      <xdr:spPr>
        <a:xfrm>
          <a:off x="11653520" y="2908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80010</xdr:rowOff>
    </xdr:from>
    <xdr:ext cx="762000" cy="259080"/>
    <xdr:sp macro="" textlink="">
      <xdr:nvSpPr>
        <xdr:cNvPr id="155" name="テキスト ボックス 154"/>
        <xdr:cNvSpPr txBox="1"/>
      </xdr:nvSpPr>
      <xdr:spPr>
        <a:xfrm>
          <a:off x="11343640" y="299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福祉医療支給事業やエネルギー・食料品価格高騰対応緊急支援事業費の増などにより、前年度より０．７ポイント増の７．７％となっており、類似団体平均を１．６ポイント下回っている。</a:t>
          </a:r>
        </a:p>
        <a:p>
          <a:r>
            <a:rPr kumimoji="1" lang="ja-JP" altLang="en-US" sz="1300">
              <a:latin typeface="ＭＳ Ｐゴシック"/>
              <a:ea typeface="ＭＳ Ｐゴシック"/>
            </a:rPr>
            <a:t>　今後は、社会保障・税一体改革の動向等を注視し、医療、子ども・子育て支援施策等の推進による社会保障の充実を図りながらも、既存事業の見直し等を行い、比率が上昇しないように努めていく。</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730" cy="257810"/>
    <xdr:sp macro="" textlink="">
      <xdr:nvSpPr>
        <xdr:cNvPr id="171" name="テキスト ボックス 170"/>
        <xdr:cNvSpPr txBox="1"/>
      </xdr:nvSpPr>
      <xdr:spPr>
        <a:xfrm>
          <a:off x="23368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730" cy="257810"/>
    <xdr:sp macro="" textlink="">
      <xdr:nvSpPr>
        <xdr:cNvPr id="173" name="テキスト ボックス 172"/>
        <xdr:cNvSpPr txBox="1"/>
      </xdr:nvSpPr>
      <xdr:spPr>
        <a:xfrm>
          <a:off x="23368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730" cy="257810"/>
    <xdr:sp macro="" textlink="">
      <xdr:nvSpPr>
        <xdr:cNvPr id="175" name="テキスト ボックス 174"/>
        <xdr:cNvSpPr txBox="1"/>
      </xdr:nvSpPr>
      <xdr:spPr>
        <a:xfrm>
          <a:off x="23368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730" cy="257810"/>
    <xdr:sp macro="" textlink="">
      <xdr:nvSpPr>
        <xdr:cNvPr id="177" name="テキスト ボックス 176"/>
        <xdr:cNvSpPr txBox="1"/>
      </xdr:nvSpPr>
      <xdr:spPr>
        <a:xfrm>
          <a:off x="23368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9" name="テキスト ボックス 178"/>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88265</xdr:rowOff>
    </xdr:from>
    <xdr:to xmlns:xdr="http://schemas.openxmlformats.org/drawingml/2006/spreadsheetDrawing">
      <xdr:col>24</xdr:col>
      <xdr:colOff>25400</xdr:colOff>
      <xdr:row>61</xdr:row>
      <xdr:rowOff>170180</xdr:rowOff>
    </xdr:to>
    <xdr:cxnSp macro="">
      <xdr:nvCxnSpPr>
        <xdr:cNvPr id="181" name="直線コネクタ 180"/>
        <xdr:cNvCxnSpPr/>
      </xdr:nvCxnSpPr>
      <xdr:spPr>
        <a:xfrm flipV="1">
          <a:off x="433832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142240</xdr:rowOff>
    </xdr:from>
    <xdr:ext cx="762000" cy="259080"/>
    <xdr:sp macro="" textlink="">
      <xdr:nvSpPr>
        <xdr:cNvPr id="182" name="扶助費最小値テキスト"/>
        <xdr:cNvSpPr txBox="1"/>
      </xdr:nvSpPr>
      <xdr:spPr>
        <a:xfrm>
          <a:off x="442722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170180</xdr:rowOff>
    </xdr:from>
    <xdr:to xmlns:xdr="http://schemas.openxmlformats.org/drawingml/2006/spreadsheetDrawing">
      <xdr:col>24</xdr:col>
      <xdr:colOff>114300</xdr:colOff>
      <xdr:row>61</xdr:row>
      <xdr:rowOff>170180</xdr:rowOff>
    </xdr:to>
    <xdr:cxnSp macro="">
      <xdr:nvCxnSpPr>
        <xdr:cNvPr id="183" name="直線コネクタ 182"/>
        <xdr:cNvCxnSpPr/>
      </xdr:nvCxnSpPr>
      <xdr:spPr>
        <a:xfrm>
          <a:off x="4269740" y="106286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3175</xdr:rowOff>
    </xdr:from>
    <xdr:ext cx="762000" cy="259080"/>
    <xdr:sp macro="" textlink="">
      <xdr:nvSpPr>
        <xdr:cNvPr id="184" name="扶助費最大値テキスト"/>
        <xdr:cNvSpPr txBox="1"/>
      </xdr:nvSpPr>
      <xdr:spPr>
        <a:xfrm>
          <a:off x="442722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88265</xdr:rowOff>
    </xdr:from>
    <xdr:to xmlns:xdr="http://schemas.openxmlformats.org/drawingml/2006/spreadsheetDrawing">
      <xdr:col>24</xdr:col>
      <xdr:colOff>114300</xdr:colOff>
      <xdr:row>53</xdr:row>
      <xdr:rowOff>88265</xdr:rowOff>
    </xdr:to>
    <xdr:cxnSp macro="">
      <xdr:nvCxnSpPr>
        <xdr:cNvPr id="185" name="直線コネクタ 184"/>
        <xdr:cNvCxnSpPr/>
      </xdr:nvCxnSpPr>
      <xdr:spPr>
        <a:xfrm>
          <a:off x="4269740" y="91751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81280</xdr:rowOff>
    </xdr:from>
    <xdr:to xmlns:xdr="http://schemas.openxmlformats.org/drawingml/2006/spreadsheetDrawing">
      <xdr:col>24</xdr:col>
      <xdr:colOff>25400</xdr:colOff>
      <xdr:row>54</xdr:row>
      <xdr:rowOff>145415</xdr:rowOff>
    </xdr:to>
    <xdr:cxnSp macro="">
      <xdr:nvCxnSpPr>
        <xdr:cNvPr id="186" name="直線コネクタ 185"/>
        <xdr:cNvCxnSpPr/>
      </xdr:nvCxnSpPr>
      <xdr:spPr>
        <a:xfrm>
          <a:off x="3594100" y="9339580"/>
          <a:ext cx="7442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41275</xdr:rowOff>
    </xdr:from>
    <xdr:ext cx="762000" cy="257810"/>
    <xdr:sp macro="" textlink="">
      <xdr:nvSpPr>
        <xdr:cNvPr id="187" name="扶助費平均値テキスト"/>
        <xdr:cNvSpPr txBox="1"/>
      </xdr:nvSpPr>
      <xdr:spPr>
        <a:xfrm>
          <a:off x="4427220" y="94710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69215</xdr:rowOff>
    </xdr:from>
    <xdr:to xmlns:xdr="http://schemas.openxmlformats.org/drawingml/2006/spreadsheetDrawing">
      <xdr:col>24</xdr:col>
      <xdr:colOff>76200</xdr:colOff>
      <xdr:row>55</xdr:row>
      <xdr:rowOff>170815</xdr:rowOff>
    </xdr:to>
    <xdr:sp macro="" textlink="">
      <xdr:nvSpPr>
        <xdr:cNvPr id="188" name="フローチャート: 判断 187"/>
        <xdr:cNvSpPr/>
      </xdr:nvSpPr>
      <xdr:spPr>
        <a:xfrm>
          <a:off x="4307840" y="94989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81280</xdr:rowOff>
    </xdr:from>
    <xdr:to xmlns:xdr="http://schemas.openxmlformats.org/drawingml/2006/spreadsheetDrawing">
      <xdr:col>19</xdr:col>
      <xdr:colOff>179705</xdr:colOff>
      <xdr:row>54</xdr:row>
      <xdr:rowOff>118110</xdr:rowOff>
    </xdr:to>
    <xdr:cxnSp macro="">
      <xdr:nvCxnSpPr>
        <xdr:cNvPr id="189" name="直線コネクタ 188"/>
        <xdr:cNvCxnSpPr/>
      </xdr:nvCxnSpPr>
      <xdr:spPr>
        <a:xfrm flipV="1">
          <a:off x="2794000" y="933958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50800</xdr:rowOff>
    </xdr:from>
    <xdr:to xmlns:xdr="http://schemas.openxmlformats.org/drawingml/2006/spreadsheetDrawing">
      <xdr:col>20</xdr:col>
      <xdr:colOff>38100</xdr:colOff>
      <xdr:row>55</xdr:row>
      <xdr:rowOff>152400</xdr:rowOff>
    </xdr:to>
    <xdr:sp macro="" textlink="">
      <xdr:nvSpPr>
        <xdr:cNvPr id="190" name="フローチャート: 判断 189"/>
        <xdr:cNvSpPr/>
      </xdr:nvSpPr>
      <xdr:spPr>
        <a:xfrm>
          <a:off x="3550920" y="9480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137160</xdr:rowOff>
    </xdr:from>
    <xdr:ext cx="735330" cy="259080"/>
    <xdr:sp macro="" textlink="">
      <xdr:nvSpPr>
        <xdr:cNvPr id="191" name="テキスト ボックス 190"/>
        <xdr:cNvSpPr txBox="1"/>
      </xdr:nvSpPr>
      <xdr:spPr>
        <a:xfrm>
          <a:off x="3241040" y="95669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118110</xdr:rowOff>
    </xdr:from>
    <xdr:to xmlns:xdr="http://schemas.openxmlformats.org/drawingml/2006/spreadsheetDrawing">
      <xdr:col>15</xdr:col>
      <xdr:colOff>98425</xdr:colOff>
      <xdr:row>55</xdr:row>
      <xdr:rowOff>38100</xdr:rowOff>
    </xdr:to>
    <xdr:cxnSp macro="">
      <xdr:nvCxnSpPr>
        <xdr:cNvPr id="192" name="直線コネクタ 191"/>
        <xdr:cNvCxnSpPr/>
      </xdr:nvCxnSpPr>
      <xdr:spPr>
        <a:xfrm flipV="1">
          <a:off x="1986280" y="9376410"/>
          <a:ext cx="8077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151765</xdr:rowOff>
    </xdr:from>
    <xdr:to xmlns:xdr="http://schemas.openxmlformats.org/drawingml/2006/spreadsheetDrawing">
      <xdr:col>15</xdr:col>
      <xdr:colOff>149225</xdr:colOff>
      <xdr:row>56</xdr:row>
      <xdr:rowOff>81915</xdr:rowOff>
    </xdr:to>
    <xdr:sp macro="" textlink="">
      <xdr:nvSpPr>
        <xdr:cNvPr id="193" name="フローチャート: 判断 192"/>
        <xdr:cNvSpPr/>
      </xdr:nvSpPr>
      <xdr:spPr>
        <a:xfrm>
          <a:off x="27432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66675</xdr:rowOff>
    </xdr:from>
    <xdr:ext cx="762000" cy="257810"/>
    <xdr:sp macro="" textlink="">
      <xdr:nvSpPr>
        <xdr:cNvPr id="194" name="テキスト ボックス 193"/>
        <xdr:cNvSpPr txBox="1"/>
      </xdr:nvSpPr>
      <xdr:spPr>
        <a:xfrm>
          <a:off x="2453640" y="9667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10160</xdr:rowOff>
    </xdr:from>
    <xdr:to xmlns:xdr="http://schemas.openxmlformats.org/drawingml/2006/spreadsheetDrawing">
      <xdr:col>11</xdr:col>
      <xdr:colOff>9525</xdr:colOff>
      <xdr:row>55</xdr:row>
      <xdr:rowOff>38100</xdr:rowOff>
    </xdr:to>
    <xdr:cxnSp macro="">
      <xdr:nvCxnSpPr>
        <xdr:cNvPr id="195" name="直線コネクタ 194"/>
        <xdr:cNvCxnSpPr/>
      </xdr:nvCxnSpPr>
      <xdr:spPr>
        <a:xfrm>
          <a:off x="1198880" y="943991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62230</xdr:rowOff>
    </xdr:from>
    <xdr:to xmlns:xdr="http://schemas.openxmlformats.org/drawingml/2006/spreadsheetDrawing">
      <xdr:col>11</xdr:col>
      <xdr:colOff>60325</xdr:colOff>
      <xdr:row>56</xdr:row>
      <xdr:rowOff>163830</xdr:rowOff>
    </xdr:to>
    <xdr:sp macro="" textlink="">
      <xdr:nvSpPr>
        <xdr:cNvPr id="196" name="フローチャート: 判断 195"/>
        <xdr:cNvSpPr/>
      </xdr:nvSpPr>
      <xdr:spPr>
        <a:xfrm>
          <a:off x="1955800" y="9663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148590</xdr:rowOff>
    </xdr:from>
    <xdr:ext cx="762000" cy="259080"/>
    <xdr:sp macro="" textlink="">
      <xdr:nvSpPr>
        <xdr:cNvPr id="197" name="テキスト ボックス 196"/>
        <xdr:cNvSpPr txBox="1"/>
      </xdr:nvSpPr>
      <xdr:spPr>
        <a:xfrm>
          <a:off x="164592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xdr:rowOff>
    </xdr:from>
    <xdr:to xmlns:xdr="http://schemas.openxmlformats.org/drawingml/2006/spreadsheetDrawing">
      <xdr:col>6</xdr:col>
      <xdr:colOff>171450</xdr:colOff>
      <xdr:row>56</xdr:row>
      <xdr:rowOff>118110</xdr:rowOff>
    </xdr:to>
    <xdr:sp macro="" textlink="">
      <xdr:nvSpPr>
        <xdr:cNvPr id="198" name="フローチャート: 判断 197"/>
        <xdr:cNvSpPr/>
      </xdr:nvSpPr>
      <xdr:spPr>
        <a:xfrm>
          <a:off x="114808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102870</xdr:rowOff>
    </xdr:from>
    <xdr:ext cx="760730" cy="259080"/>
    <xdr:sp macro="" textlink="">
      <xdr:nvSpPr>
        <xdr:cNvPr id="199" name="テキスト ボックス 198"/>
        <xdr:cNvSpPr txBox="1"/>
      </xdr:nvSpPr>
      <xdr:spPr>
        <a:xfrm>
          <a:off x="858520" y="9704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0" name="テキスト ボックス 199"/>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1" name="テキスト ボックス 200"/>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4" name="テキスト ボックス 203"/>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94615</xdr:rowOff>
    </xdr:from>
    <xdr:to xmlns:xdr="http://schemas.openxmlformats.org/drawingml/2006/spreadsheetDrawing">
      <xdr:col>24</xdr:col>
      <xdr:colOff>76200</xdr:colOff>
      <xdr:row>55</xdr:row>
      <xdr:rowOff>24765</xdr:rowOff>
    </xdr:to>
    <xdr:sp macro="" textlink="">
      <xdr:nvSpPr>
        <xdr:cNvPr id="205" name="楕円 204"/>
        <xdr:cNvSpPr/>
      </xdr:nvSpPr>
      <xdr:spPr>
        <a:xfrm>
          <a:off x="4307840" y="9352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111125</xdr:rowOff>
    </xdr:from>
    <xdr:ext cx="762000" cy="257810"/>
    <xdr:sp macro="" textlink="">
      <xdr:nvSpPr>
        <xdr:cNvPr id="206" name="扶助費該当値テキスト"/>
        <xdr:cNvSpPr txBox="1"/>
      </xdr:nvSpPr>
      <xdr:spPr>
        <a:xfrm>
          <a:off x="4427220" y="9197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30480</xdr:rowOff>
    </xdr:from>
    <xdr:to xmlns:xdr="http://schemas.openxmlformats.org/drawingml/2006/spreadsheetDrawing">
      <xdr:col>20</xdr:col>
      <xdr:colOff>38100</xdr:colOff>
      <xdr:row>54</xdr:row>
      <xdr:rowOff>132080</xdr:rowOff>
    </xdr:to>
    <xdr:sp macro="" textlink="">
      <xdr:nvSpPr>
        <xdr:cNvPr id="207" name="楕円 206"/>
        <xdr:cNvSpPr/>
      </xdr:nvSpPr>
      <xdr:spPr>
        <a:xfrm>
          <a:off x="3550920" y="92887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142240</xdr:rowOff>
    </xdr:from>
    <xdr:ext cx="735330" cy="259080"/>
    <xdr:sp macro="" textlink="">
      <xdr:nvSpPr>
        <xdr:cNvPr id="208" name="テキスト ボックス 207"/>
        <xdr:cNvSpPr txBox="1"/>
      </xdr:nvSpPr>
      <xdr:spPr>
        <a:xfrm>
          <a:off x="3241040" y="9057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67310</xdr:rowOff>
    </xdr:from>
    <xdr:to xmlns:xdr="http://schemas.openxmlformats.org/drawingml/2006/spreadsheetDrawing">
      <xdr:col>15</xdr:col>
      <xdr:colOff>149225</xdr:colOff>
      <xdr:row>54</xdr:row>
      <xdr:rowOff>168910</xdr:rowOff>
    </xdr:to>
    <xdr:sp macro="" textlink="">
      <xdr:nvSpPr>
        <xdr:cNvPr id="209" name="楕円 208"/>
        <xdr:cNvSpPr/>
      </xdr:nvSpPr>
      <xdr:spPr>
        <a:xfrm>
          <a:off x="27432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7620</xdr:rowOff>
    </xdr:from>
    <xdr:ext cx="762000" cy="257810"/>
    <xdr:sp macro="" textlink="">
      <xdr:nvSpPr>
        <xdr:cNvPr id="210" name="テキスト ボックス 209"/>
        <xdr:cNvSpPr txBox="1"/>
      </xdr:nvSpPr>
      <xdr:spPr>
        <a:xfrm>
          <a:off x="2453640" y="9094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158750</xdr:rowOff>
    </xdr:from>
    <xdr:to xmlns:xdr="http://schemas.openxmlformats.org/drawingml/2006/spreadsheetDrawing">
      <xdr:col>11</xdr:col>
      <xdr:colOff>60325</xdr:colOff>
      <xdr:row>55</xdr:row>
      <xdr:rowOff>88900</xdr:rowOff>
    </xdr:to>
    <xdr:sp macro="" textlink="">
      <xdr:nvSpPr>
        <xdr:cNvPr id="211" name="楕円 210"/>
        <xdr:cNvSpPr/>
      </xdr:nvSpPr>
      <xdr:spPr>
        <a:xfrm>
          <a:off x="1955800" y="9417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99060</xdr:rowOff>
    </xdr:from>
    <xdr:ext cx="762000" cy="257810"/>
    <xdr:sp macro="" textlink="">
      <xdr:nvSpPr>
        <xdr:cNvPr id="212" name="テキスト ボックス 211"/>
        <xdr:cNvSpPr txBox="1"/>
      </xdr:nvSpPr>
      <xdr:spPr>
        <a:xfrm>
          <a:off x="1645920" y="9185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130810</xdr:rowOff>
    </xdr:from>
    <xdr:to xmlns:xdr="http://schemas.openxmlformats.org/drawingml/2006/spreadsheetDrawing">
      <xdr:col>6</xdr:col>
      <xdr:colOff>171450</xdr:colOff>
      <xdr:row>55</xdr:row>
      <xdr:rowOff>60960</xdr:rowOff>
    </xdr:to>
    <xdr:sp macro="" textlink="">
      <xdr:nvSpPr>
        <xdr:cNvPr id="213" name="楕円 212"/>
        <xdr:cNvSpPr/>
      </xdr:nvSpPr>
      <xdr:spPr>
        <a:xfrm>
          <a:off x="114808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71120</xdr:rowOff>
    </xdr:from>
    <xdr:ext cx="760730" cy="259080"/>
    <xdr:sp macro="" textlink="">
      <xdr:nvSpPr>
        <xdr:cNvPr id="214" name="テキスト ボックス 213"/>
        <xdr:cNvSpPr txBox="1"/>
      </xdr:nvSpPr>
      <xdr:spPr>
        <a:xfrm>
          <a:off x="858520" y="91579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普通建設事業費は、松涛団地建替事業費や学校改築事業費、都市下水路整備事業費の増となったが、羽後本荘駅周辺整備事業費、鳥海ダム建設事業に伴う市道整備事業費の減等により、全体では減となった。</a:t>
          </a:r>
        </a:p>
        <a:p>
          <a:r>
            <a:rPr kumimoji="1" lang="ja-JP" altLang="en-US" sz="1050">
              <a:latin typeface="ＭＳ Ｐゴシック"/>
              <a:ea typeface="ＭＳ Ｐゴシック"/>
            </a:rPr>
            <a:t>　そのため、前年度より１．４ポイント減の１２．３％となり、類似団体平均を０．８ポイント上回っている。</a:t>
          </a:r>
        </a:p>
        <a:p>
          <a:r>
            <a:rPr kumimoji="1" lang="ja-JP" altLang="en-US" sz="1050">
              <a:latin typeface="ＭＳ Ｐゴシック"/>
              <a:ea typeface="ＭＳ Ｐゴシック"/>
            </a:rPr>
            <a:t>　今後は、介護サービスやスキー場及び情報センター等の特別会計における施設の更新等にかかる経費について、年次計画のもとで実施し、単年度支出の平準化を図ることにより、普通会計の負担軽減を図り、比率の改善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6" name="テキスト ボックス 225"/>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8" name="テキスト ボックス 227"/>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0" name="テキスト ボックス 229"/>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2" name="テキスト ボックス 231"/>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4" name="テキスト ボックス 233"/>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6" name="テキスト ボックス 235"/>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8" name="テキスト ボックス 237"/>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0" name="テキスト ボックス 239"/>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31750</xdr:rowOff>
    </xdr:from>
    <xdr:to xmlns:xdr="http://schemas.openxmlformats.org/drawingml/2006/spreadsheetDrawing">
      <xdr:col>82</xdr:col>
      <xdr:colOff>107950</xdr:colOff>
      <xdr:row>59</xdr:row>
      <xdr:rowOff>6350</xdr:rowOff>
    </xdr:to>
    <xdr:cxnSp macro="">
      <xdr:nvCxnSpPr>
        <xdr:cNvPr id="242" name="直線コネクタ 241"/>
        <xdr:cNvCxnSpPr/>
      </xdr:nvCxnSpPr>
      <xdr:spPr>
        <a:xfrm flipV="1">
          <a:off x="14843760" y="91186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58</xdr:row>
      <xdr:rowOff>149860</xdr:rowOff>
    </xdr:from>
    <xdr:ext cx="762000" cy="259080"/>
    <xdr:sp macro="" textlink="">
      <xdr:nvSpPr>
        <xdr:cNvPr id="243" name="その他最小値テキスト"/>
        <xdr:cNvSpPr txBox="1"/>
      </xdr:nvSpPr>
      <xdr:spPr>
        <a:xfrm>
          <a:off x="14915515"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6350</xdr:rowOff>
    </xdr:from>
    <xdr:to xmlns:xdr="http://schemas.openxmlformats.org/drawingml/2006/spreadsheetDrawing">
      <xdr:col>82</xdr:col>
      <xdr:colOff>179705</xdr:colOff>
      <xdr:row>59</xdr:row>
      <xdr:rowOff>6350</xdr:rowOff>
    </xdr:to>
    <xdr:cxnSp macro="">
      <xdr:nvCxnSpPr>
        <xdr:cNvPr id="244" name="直線コネクタ 243"/>
        <xdr:cNvCxnSpPr/>
      </xdr:nvCxnSpPr>
      <xdr:spPr>
        <a:xfrm>
          <a:off x="14754860" y="10121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118110</xdr:rowOff>
    </xdr:from>
    <xdr:ext cx="762000" cy="259080"/>
    <xdr:sp macro="" textlink="">
      <xdr:nvSpPr>
        <xdr:cNvPr id="245" name="その他最大値テキスト"/>
        <xdr:cNvSpPr txBox="1"/>
      </xdr:nvSpPr>
      <xdr:spPr>
        <a:xfrm>
          <a:off x="14915515"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31750</xdr:rowOff>
    </xdr:from>
    <xdr:to xmlns:xdr="http://schemas.openxmlformats.org/drawingml/2006/spreadsheetDrawing">
      <xdr:col>82</xdr:col>
      <xdr:colOff>179705</xdr:colOff>
      <xdr:row>53</xdr:row>
      <xdr:rowOff>31750</xdr:rowOff>
    </xdr:to>
    <xdr:cxnSp macro="">
      <xdr:nvCxnSpPr>
        <xdr:cNvPr id="246" name="直線コネクタ 245"/>
        <xdr:cNvCxnSpPr/>
      </xdr:nvCxnSpPr>
      <xdr:spPr>
        <a:xfrm>
          <a:off x="14754860"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69850</xdr:rowOff>
    </xdr:from>
    <xdr:to xmlns:xdr="http://schemas.openxmlformats.org/drawingml/2006/spreadsheetDrawing">
      <xdr:col>82</xdr:col>
      <xdr:colOff>107950</xdr:colOff>
      <xdr:row>56</xdr:row>
      <xdr:rowOff>76200</xdr:rowOff>
    </xdr:to>
    <xdr:cxnSp macro="">
      <xdr:nvCxnSpPr>
        <xdr:cNvPr id="247" name="直線コネクタ 246"/>
        <xdr:cNvCxnSpPr/>
      </xdr:nvCxnSpPr>
      <xdr:spPr>
        <a:xfrm flipV="1">
          <a:off x="14086840" y="9499600"/>
          <a:ext cx="7569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92710</xdr:rowOff>
    </xdr:from>
    <xdr:ext cx="762000" cy="259080"/>
    <xdr:sp macro="" textlink="">
      <xdr:nvSpPr>
        <xdr:cNvPr id="248" name="その他平均値テキスト"/>
        <xdr:cNvSpPr txBox="1"/>
      </xdr:nvSpPr>
      <xdr:spPr>
        <a:xfrm>
          <a:off x="14915515"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120650</xdr:rowOff>
    </xdr:from>
    <xdr:to xmlns:xdr="http://schemas.openxmlformats.org/drawingml/2006/spreadsheetDrawing">
      <xdr:col>82</xdr:col>
      <xdr:colOff>158750</xdr:colOff>
      <xdr:row>56</xdr:row>
      <xdr:rowOff>50800</xdr:rowOff>
    </xdr:to>
    <xdr:sp macro="" textlink="">
      <xdr:nvSpPr>
        <xdr:cNvPr id="249" name="フローチャート: 判断 248"/>
        <xdr:cNvSpPr/>
      </xdr:nvSpPr>
      <xdr:spPr>
        <a:xfrm>
          <a:off x="1479296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76200</xdr:rowOff>
    </xdr:from>
    <xdr:to xmlns:xdr="http://schemas.openxmlformats.org/drawingml/2006/spreadsheetDrawing">
      <xdr:col>78</xdr:col>
      <xdr:colOff>69850</xdr:colOff>
      <xdr:row>56</xdr:row>
      <xdr:rowOff>139700</xdr:rowOff>
    </xdr:to>
    <xdr:cxnSp macro="">
      <xdr:nvCxnSpPr>
        <xdr:cNvPr id="250" name="直線コネクタ 249"/>
        <xdr:cNvCxnSpPr/>
      </xdr:nvCxnSpPr>
      <xdr:spPr>
        <a:xfrm flipV="1">
          <a:off x="13298170" y="9677400"/>
          <a:ext cx="78867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82550</xdr:rowOff>
    </xdr:from>
    <xdr:to xmlns:xdr="http://schemas.openxmlformats.org/drawingml/2006/spreadsheetDrawing">
      <xdr:col>78</xdr:col>
      <xdr:colOff>120650</xdr:colOff>
      <xdr:row>56</xdr:row>
      <xdr:rowOff>12700</xdr:rowOff>
    </xdr:to>
    <xdr:sp macro="" textlink="">
      <xdr:nvSpPr>
        <xdr:cNvPr id="251" name="フローチャート: 判断 250"/>
        <xdr:cNvSpPr/>
      </xdr:nvSpPr>
      <xdr:spPr>
        <a:xfrm>
          <a:off x="1403604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22860</xdr:rowOff>
    </xdr:from>
    <xdr:ext cx="735330" cy="259080"/>
    <xdr:sp macro="" textlink="">
      <xdr:nvSpPr>
        <xdr:cNvPr id="252" name="テキスト ボックス 251"/>
        <xdr:cNvSpPr txBox="1"/>
      </xdr:nvSpPr>
      <xdr:spPr>
        <a:xfrm>
          <a:off x="13746480" y="9281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139700</xdr:rowOff>
    </xdr:from>
    <xdr:to xmlns:xdr="http://schemas.openxmlformats.org/drawingml/2006/spreadsheetDrawing">
      <xdr:col>73</xdr:col>
      <xdr:colOff>179705</xdr:colOff>
      <xdr:row>61</xdr:row>
      <xdr:rowOff>69850</xdr:rowOff>
    </xdr:to>
    <xdr:cxnSp macro="">
      <xdr:nvCxnSpPr>
        <xdr:cNvPr id="253" name="直線コネクタ 252"/>
        <xdr:cNvCxnSpPr/>
      </xdr:nvCxnSpPr>
      <xdr:spPr>
        <a:xfrm flipV="1">
          <a:off x="12491720" y="9740900"/>
          <a:ext cx="80645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120650</xdr:rowOff>
    </xdr:from>
    <xdr:to xmlns:xdr="http://schemas.openxmlformats.org/drawingml/2006/spreadsheetDrawing">
      <xdr:col>74</xdr:col>
      <xdr:colOff>31750</xdr:colOff>
      <xdr:row>56</xdr:row>
      <xdr:rowOff>50800</xdr:rowOff>
    </xdr:to>
    <xdr:sp macro="" textlink="">
      <xdr:nvSpPr>
        <xdr:cNvPr id="254" name="フローチャート: 判断 253"/>
        <xdr:cNvSpPr/>
      </xdr:nvSpPr>
      <xdr:spPr>
        <a:xfrm>
          <a:off x="13248640" y="9550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60960</xdr:rowOff>
    </xdr:from>
    <xdr:ext cx="762000" cy="259080"/>
    <xdr:sp macro="" textlink="">
      <xdr:nvSpPr>
        <xdr:cNvPr id="255" name="テキスト ボックス 254"/>
        <xdr:cNvSpPr txBox="1"/>
      </xdr:nvSpPr>
      <xdr:spPr>
        <a:xfrm>
          <a:off x="1293876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61</xdr:row>
      <xdr:rowOff>69850</xdr:rowOff>
    </xdr:from>
    <xdr:to xmlns:xdr="http://schemas.openxmlformats.org/drawingml/2006/spreadsheetDrawing">
      <xdr:col>69</xdr:col>
      <xdr:colOff>92075</xdr:colOff>
      <xdr:row>61</xdr:row>
      <xdr:rowOff>69850</xdr:rowOff>
    </xdr:to>
    <xdr:cxnSp macro="">
      <xdr:nvCxnSpPr>
        <xdr:cNvPr id="256" name="直線コネクタ 255"/>
        <xdr:cNvCxnSpPr/>
      </xdr:nvCxnSpPr>
      <xdr:spPr>
        <a:xfrm>
          <a:off x="11684000" y="105283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xdr:rowOff>
    </xdr:from>
    <xdr:to xmlns:xdr="http://schemas.openxmlformats.org/drawingml/2006/spreadsheetDrawing">
      <xdr:col>69</xdr:col>
      <xdr:colOff>142875</xdr:colOff>
      <xdr:row>57</xdr:row>
      <xdr:rowOff>107950</xdr:rowOff>
    </xdr:to>
    <xdr:sp macro="" textlink="">
      <xdr:nvSpPr>
        <xdr:cNvPr id="257" name="フローチャート: 判断 256"/>
        <xdr:cNvSpPr/>
      </xdr:nvSpPr>
      <xdr:spPr>
        <a:xfrm>
          <a:off x="1244092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118110</xdr:rowOff>
    </xdr:from>
    <xdr:ext cx="762000" cy="259080"/>
    <xdr:sp macro="" textlink="">
      <xdr:nvSpPr>
        <xdr:cNvPr id="258" name="テキスト ボックス 257"/>
        <xdr:cNvSpPr txBox="1"/>
      </xdr:nvSpPr>
      <xdr:spPr>
        <a:xfrm>
          <a:off x="1215136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57150</xdr:rowOff>
    </xdr:from>
    <xdr:to xmlns:xdr="http://schemas.openxmlformats.org/drawingml/2006/spreadsheetDrawing">
      <xdr:col>65</xdr:col>
      <xdr:colOff>53975</xdr:colOff>
      <xdr:row>57</xdr:row>
      <xdr:rowOff>158750</xdr:rowOff>
    </xdr:to>
    <xdr:sp macro="" textlink="">
      <xdr:nvSpPr>
        <xdr:cNvPr id="259" name="フローチャート: 判断 258"/>
        <xdr:cNvSpPr/>
      </xdr:nvSpPr>
      <xdr:spPr>
        <a:xfrm>
          <a:off x="1165352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168910</xdr:rowOff>
    </xdr:from>
    <xdr:ext cx="762000" cy="257810"/>
    <xdr:sp macro="" textlink="">
      <xdr:nvSpPr>
        <xdr:cNvPr id="260" name="テキスト ボックス 259"/>
        <xdr:cNvSpPr txBox="1"/>
      </xdr:nvSpPr>
      <xdr:spPr>
        <a:xfrm>
          <a:off x="11343640" y="9598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1" name="テキスト ボックス 260"/>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2" name="テキスト ボックス 261"/>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3" name="テキスト ボックス 262"/>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5" name="テキスト ボックス 264"/>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19050</xdr:rowOff>
    </xdr:from>
    <xdr:to xmlns:xdr="http://schemas.openxmlformats.org/drawingml/2006/spreadsheetDrawing">
      <xdr:col>82</xdr:col>
      <xdr:colOff>158750</xdr:colOff>
      <xdr:row>55</xdr:row>
      <xdr:rowOff>120650</xdr:rowOff>
    </xdr:to>
    <xdr:sp macro="" textlink="">
      <xdr:nvSpPr>
        <xdr:cNvPr id="266" name="楕円 265"/>
        <xdr:cNvSpPr/>
      </xdr:nvSpPr>
      <xdr:spPr>
        <a:xfrm>
          <a:off x="1479296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35560</xdr:rowOff>
    </xdr:from>
    <xdr:ext cx="762000" cy="259080"/>
    <xdr:sp macro="" textlink="">
      <xdr:nvSpPr>
        <xdr:cNvPr id="267" name="その他該当値テキスト"/>
        <xdr:cNvSpPr txBox="1"/>
      </xdr:nvSpPr>
      <xdr:spPr>
        <a:xfrm>
          <a:off x="14915515"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25400</xdr:rowOff>
    </xdr:from>
    <xdr:to xmlns:xdr="http://schemas.openxmlformats.org/drawingml/2006/spreadsheetDrawing">
      <xdr:col>78</xdr:col>
      <xdr:colOff>120650</xdr:colOff>
      <xdr:row>56</xdr:row>
      <xdr:rowOff>127000</xdr:rowOff>
    </xdr:to>
    <xdr:sp macro="" textlink="">
      <xdr:nvSpPr>
        <xdr:cNvPr id="268" name="楕円 267"/>
        <xdr:cNvSpPr/>
      </xdr:nvSpPr>
      <xdr:spPr>
        <a:xfrm>
          <a:off x="1403604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111760</xdr:rowOff>
    </xdr:from>
    <xdr:ext cx="735330" cy="257810"/>
    <xdr:sp macro="" textlink="">
      <xdr:nvSpPr>
        <xdr:cNvPr id="269" name="テキスト ボックス 268"/>
        <xdr:cNvSpPr txBox="1"/>
      </xdr:nvSpPr>
      <xdr:spPr>
        <a:xfrm>
          <a:off x="13746480" y="9712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88900</xdr:rowOff>
    </xdr:from>
    <xdr:to xmlns:xdr="http://schemas.openxmlformats.org/drawingml/2006/spreadsheetDrawing">
      <xdr:col>74</xdr:col>
      <xdr:colOff>31750</xdr:colOff>
      <xdr:row>57</xdr:row>
      <xdr:rowOff>19050</xdr:rowOff>
    </xdr:to>
    <xdr:sp macro="" textlink="">
      <xdr:nvSpPr>
        <xdr:cNvPr id="270" name="楕円 269"/>
        <xdr:cNvSpPr/>
      </xdr:nvSpPr>
      <xdr:spPr>
        <a:xfrm>
          <a:off x="13248640" y="9690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3810</xdr:rowOff>
    </xdr:from>
    <xdr:ext cx="762000" cy="259080"/>
    <xdr:sp macro="" textlink="">
      <xdr:nvSpPr>
        <xdr:cNvPr id="271" name="テキスト ボックス 270"/>
        <xdr:cNvSpPr txBox="1"/>
      </xdr:nvSpPr>
      <xdr:spPr>
        <a:xfrm>
          <a:off x="1293876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19050</xdr:rowOff>
    </xdr:from>
    <xdr:to xmlns:xdr="http://schemas.openxmlformats.org/drawingml/2006/spreadsheetDrawing">
      <xdr:col>69</xdr:col>
      <xdr:colOff>142875</xdr:colOff>
      <xdr:row>61</xdr:row>
      <xdr:rowOff>120650</xdr:rowOff>
    </xdr:to>
    <xdr:sp macro="" textlink="">
      <xdr:nvSpPr>
        <xdr:cNvPr id="272" name="楕円 271"/>
        <xdr:cNvSpPr/>
      </xdr:nvSpPr>
      <xdr:spPr>
        <a:xfrm>
          <a:off x="1244092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105410</xdr:rowOff>
    </xdr:from>
    <xdr:ext cx="762000" cy="259080"/>
    <xdr:sp macro="" textlink="">
      <xdr:nvSpPr>
        <xdr:cNvPr id="273" name="テキスト ボックス 272"/>
        <xdr:cNvSpPr txBox="1"/>
      </xdr:nvSpPr>
      <xdr:spPr>
        <a:xfrm>
          <a:off x="1215136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61</xdr:row>
      <xdr:rowOff>19050</xdr:rowOff>
    </xdr:from>
    <xdr:to xmlns:xdr="http://schemas.openxmlformats.org/drawingml/2006/spreadsheetDrawing">
      <xdr:col>65</xdr:col>
      <xdr:colOff>53975</xdr:colOff>
      <xdr:row>61</xdr:row>
      <xdr:rowOff>120650</xdr:rowOff>
    </xdr:to>
    <xdr:sp macro="" textlink="">
      <xdr:nvSpPr>
        <xdr:cNvPr id="274" name="楕円 273"/>
        <xdr:cNvSpPr/>
      </xdr:nvSpPr>
      <xdr:spPr>
        <a:xfrm>
          <a:off x="11653520" y="10477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105410</xdr:rowOff>
    </xdr:from>
    <xdr:ext cx="762000" cy="259080"/>
    <xdr:sp macro="" textlink="">
      <xdr:nvSpPr>
        <xdr:cNvPr id="275" name="テキスト ボックス 274"/>
        <xdr:cNvSpPr txBox="1"/>
      </xdr:nvSpPr>
      <xdr:spPr>
        <a:xfrm>
          <a:off x="1134364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前年度より０．４ポイント減の１０．０％となっており、類似団体平均を２．１ポイント下回っている。</a:t>
          </a:r>
        </a:p>
        <a:p>
          <a:r>
            <a:rPr kumimoji="1" lang="ja-JP" altLang="en-US" sz="1300">
              <a:latin typeface="ＭＳ Ｐゴシック"/>
              <a:ea typeface="ＭＳ Ｐゴシック"/>
            </a:rPr>
            <a:t>　これは、下水道事業補助金の減等によるものである。</a:t>
          </a:r>
        </a:p>
        <a:p>
          <a:r>
            <a:rPr kumimoji="1" lang="ja-JP" altLang="en-US" sz="1300">
              <a:latin typeface="ＭＳ Ｐゴシック"/>
              <a:ea typeface="ＭＳ Ｐゴシック"/>
            </a:rPr>
            <a:t>　今後、市単独補助金の補助要綱や補助要件の見直し等を行い、比率の上昇を抑えていく。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7" name="テキスト ボックス 286"/>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9" name="テキスト ボックス 288"/>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0" name="直線コネクタ 289"/>
        <xdr:cNvCxnSpPr/>
      </xdr:nvCxnSpPr>
      <xdr:spPr>
        <a:xfrm>
          <a:off x="11186160" y="6985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6730" cy="257810"/>
    <xdr:sp macro="" textlink="">
      <xdr:nvSpPr>
        <xdr:cNvPr id="291" name="テキスト ボックス 290"/>
        <xdr:cNvSpPr txBox="1"/>
      </xdr:nvSpPr>
      <xdr:spPr>
        <a:xfrm>
          <a:off x="1073912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2" name="直線コネクタ 291"/>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730" cy="257810"/>
    <xdr:sp macro="" textlink="">
      <xdr:nvSpPr>
        <xdr:cNvPr id="293" name="テキスト ボックス 292"/>
        <xdr:cNvSpPr txBox="1"/>
      </xdr:nvSpPr>
      <xdr:spPr>
        <a:xfrm>
          <a:off x="1073912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4" name="直線コネクタ 293"/>
        <xdr:cNvCxnSpPr/>
      </xdr:nvCxnSpPr>
      <xdr:spPr>
        <a:xfrm>
          <a:off x="11186160" y="5842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6730" cy="257810"/>
    <xdr:sp macro="" textlink="">
      <xdr:nvSpPr>
        <xdr:cNvPr id="295" name="テキスト ボックス 294"/>
        <xdr:cNvSpPr txBox="1"/>
      </xdr:nvSpPr>
      <xdr:spPr>
        <a:xfrm>
          <a:off x="1073912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41</xdr:row>
      <xdr:rowOff>29845</xdr:rowOff>
    </xdr:to>
    <xdr:cxnSp macro="">
      <xdr:nvCxnSpPr>
        <xdr:cNvPr id="298" name="直線コネクタ 297"/>
        <xdr:cNvCxnSpPr/>
      </xdr:nvCxnSpPr>
      <xdr:spPr>
        <a:xfrm flipV="1">
          <a:off x="1484376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1905</xdr:rowOff>
    </xdr:from>
    <xdr:ext cx="762000" cy="259080"/>
    <xdr:sp macro="" textlink="">
      <xdr:nvSpPr>
        <xdr:cNvPr id="299" name="補助費等最小値テキスト"/>
        <xdr:cNvSpPr txBox="1"/>
      </xdr:nvSpPr>
      <xdr:spPr>
        <a:xfrm>
          <a:off x="14915515"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29845</xdr:rowOff>
    </xdr:from>
    <xdr:to xmlns:xdr="http://schemas.openxmlformats.org/drawingml/2006/spreadsheetDrawing">
      <xdr:col>82</xdr:col>
      <xdr:colOff>179705</xdr:colOff>
      <xdr:row>41</xdr:row>
      <xdr:rowOff>29845</xdr:rowOff>
    </xdr:to>
    <xdr:cxnSp macro="">
      <xdr:nvCxnSpPr>
        <xdr:cNvPr id="300" name="直線コネクタ 299"/>
        <xdr:cNvCxnSpPr/>
      </xdr:nvCxnSpPr>
      <xdr:spPr>
        <a:xfrm>
          <a:off x="14754860" y="7059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167640</xdr:rowOff>
    </xdr:from>
    <xdr:ext cx="762000" cy="257810"/>
    <xdr:sp macro="" textlink="">
      <xdr:nvSpPr>
        <xdr:cNvPr id="301" name="補助費等最大値テキスト"/>
        <xdr:cNvSpPr txBox="1"/>
      </xdr:nvSpPr>
      <xdr:spPr>
        <a:xfrm>
          <a:off x="14915515" y="565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179705</xdr:colOff>
      <xdr:row>34</xdr:row>
      <xdr:rowOff>81280</xdr:rowOff>
    </xdr:to>
    <xdr:cxnSp macro="">
      <xdr:nvCxnSpPr>
        <xdr:cNvPr id="302" name="直線コネクタ 301"/>
        <xdr:cNvCxnSpPr/>
      </xdr:nvCxnSpPr>
      <xdr:spPr>
        <a:xfrm>
          <a:off x="14754860" y="5910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69850</xdr:rowOff>
    </xdr:from>
    <xdr:to xmlns:xdr="http://schemas.openxmlformats.org/drawingml/2006/spreadsheetDrawing">
      <xdr:col>82</xdr:col>
      <xdr:colOff>107950</xdr:colOff>
      <xdr:row>37</xdr:row>
      <xdr:rowOff>92710</xdr:rowOff>
    </xdr:to>
    <xdr:cxnSp macro="">
      <xdr:nvCxnSpPr>
        <xdr:cNvPr id="303" name="直線コネクタ 302"/>
        <xdr:cNvCxnSpPr/>
      </xdr:nvCxnSpPr>
      <xdr:spPr>
        <a:xfrm flipV="1">
          <a:off x="14086840" y="641350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37</xdr:row>
      <xdr:rowOff>111125</xdr:rowOff>
    </xdr:from>
    <xdr:ext cx="762000" cy="257810"/>
    <xdr:sp macro="" textlink="">
      <xdr:nvSpPr>
        <xdr:cNvPr id="304" name="補助費等平均値テキスト"/>
        <xdr:cNvSpPr txBox="1"/>
      </xdr:nvSpPr>
      <xdr:spPr>
        <a:xfrm>
          <a:off x="14915515" y="64547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139065</xdr:rowOff>
    </xdr:from>
    <xdr:to xmlns:xdr="http://schemas.openxmlformats.org/drawingml/2006/spreadsheetDrawing">
      <xdr:col>82</xdr:col>
      <xdr:colOff>158750</xdr:colOff>
      <xdr:row>38</xdr:row>
      <xdr:rowOff>69215</xdr:rowOff>
    </xdr:to>
    <xdr:sp macro="" textlink="">
      <xdr:nvSpPr>
        <xdr:cNvPr id="305" name="フローチャート: 判断 304"/>
        <xdr:cNvSpPr/>
      </xdr:nvSpPr>
      <xdr:spPr>
        <a:xfrm>
          <a:off x="1479296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37</xdr:row>
      <xdr:rowOff>92710</xdr:rowOff>
    </xdr:from>
    <xdr:to xmlns:xdr="http://schemas.openxmlformats.org/drawingml/2006/spreadsheetDrawing">
      <xdr:col>78</xdr:col>
      <xdr:colOff>69850</xdr:colOff>
      <xdr:row>37</xdr:row>
      <xdr:rowOff>132715</xdr:rowOff>
    </xdr:to>
    <xdr:cxnSp macro="">
      <xdr:nvCxnSpPr>
        <xdr:cNvPr id="306" name="直線コネクタ 305"/>
        <xdr:cNvCxnSpPr/>
      </xdr:nvCxnSpPr>
      <xdr:spPr>
        <a:xfrm flipV="1">
          <a:off x="13298170" y="6436360"/>
          <a:ext cx="78867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133350</xdr:rowOff>
    </xdr:from>
    <xdr:to xmlns:xdr="http://schemas.openxmlformats.org/drawingml/2006/spreadsheetDrawing">
      <xdr:col>78</xdr:col>
      <xdr:colOff>120650</xdr:colOff>
      <xdr:row>38</xdr:row>
      <xdr:rowOff>63500</xdr:rowOff>
    </xdr:to>
    <xdr:sp macro="" textlink="">
      <xdr:nvSpPr>
        <xdr:cNvPr id="307" name="フローチャート: 判断 306"/>
        <xdr:cNvSpPr/>
      </xdr:nvSpPr>
      <xdr:spPr>
        <a:xfrm>
          <a:off x="1403604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48260</xdr:rowOff>
    </xdr:from>
    <xdr:ext cx="735330" cy="259080"/>
    <xdr:sp macro="" textlink="">
      <xdr:nvSpPr>
        <xdr:cNvPr id="308" name="テキスト ボックス 307"/>
        <xdr:cNvSpPr txBox="1"/>
      </xdr:nvSpPr>
      <xdr:spPr>
        <a:xfrm>
          <a:off x="13746480" y="6563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29845</xdr:rowOff>
    </xdr:from>
    <xdr:to xmlns:xdr="http://schemas.openxmlformats.org/drawingml/2006/spreadsheetDrawing">
      <xdr:col>73</xdr:col>
      <xdr:colOff>179705</xdr:colOff>
      <xdr:row>37</xdr:row>
      <xdr:rowOff>132715</xdr:rowOff>
    </xdr:to>
    <xdr:cxnSp macro="">
      <xdr:nvCxnSpPr>
        <xdr:cNvPr id="309" name="直線コネクタ 308"/>
        <xdr:cNvCxnSpPr/>
      </xdr:nvCxnSpPr>
      <xdr:spPr>
        <a:xfrm>
          <a:off x="12491720" y="6202045"/>
          <a:ext cx="80645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127635</xdr:rowOff>
    </xdr:from>
    <xdr:to xmlns:xdr="http://schemas.openxmlformats.org/drawingml/2006/spreadsheetDrawing">
      <xdr:col>74</xdr:col>
      <xdr:colOff>31750</xdr:colOff>
      <xdr:row>38</xdr:row>
      <xdr:rowOff>57785</xdr:rowOff>
    </xdr:to>
    <xdr:sp macro="" textlink="">
      <xdr:nvSpPr>
        <xdr:cNvPr id="310" name="フローチャート: 判断 309"/>
        <xdr:cNvSpPr/>
      </xdr:nvSpPr>
      <xdr:spPr>
        <a:xfrm>
          <a:off x="13248640" y="6471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42545</xdr:rowOff>
    </xdr:from>
    <xdr:ext cx="762000" cy="257810"/>
    <xdr:sp macro="" textlink="">
      <xdr:nvSpPr>
        <xdr:cNvPr id="311" name="テキスト ボックス 310"/>
        <xdr:cNvSpPr txBox="1"/>
      </xdr:nvSpPr>
      <xdr:spPr>
        <a:xfrm>
          <a:off x="12938760" y="6557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29845</xdr:rowOff>
    </xdr:from>
    <xdr:to xmlns:xdr="http://schemas.openxmlformats.org/drawingml/2006/spreadsheetDrawing">
      <xdr:col>69</xdr:col>
      <xdr:colOff>92075</xdr:colOff>
      <xdr:row>36</xdr:row>
      <xdr:rowOff>41275</xdr:rowOff>
    </xdr:to>
    <xdr:cxnSp macro="">
      <xdr:nvCxnSpPr>
        <xdr:cNvPr id="312" name="直線コネクタ 311"/>
        <xdr:cNvCxnSpPr/>
      </xdr:nvCxnSpPr>
      <xdr:spPr>
        <a:xfrm flipV="1">
          <a:off x="11684000" y="6202045"/>
          <a:ext cx="8077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47625</xdr:rowOff>
    </xdr:from>
    <xdr:to xmlns:xdr="http://schemas.openxmlformats.org/drawingml/2006/spreadsheetDrawing">
      <xdr:col>69</xdr:col>
      <xdr:colOff>142875</xdr:colOff>
      <xdr:row>37</xdr:row>
      <xdr:rowOff>149225</xdr:rowOff>
    </xdr:to>
    <xdr:sp macro="" textlink="">
      <xdr:nvSpPr>
        <xdr:cNvPr id="313" name="フローチャート: 判断 312"/>
        <xdr:cNvSpPr/>
      </xdr:nvSpPr>
      <xdr:spPr>
        <a:xfrm>
          <a:off x="1244092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133985</xdr:rowOff>
    </xdr:from>
    <xdr:ext cx="762000" cy="257810"/>
    <xdr:sp macro="" textlink="">
      <xdr:nvSpPr>
        <xdr:cNvPr id="314" name="テキスト ボックス 313"/>
        <xdr:cNvSpPr txBox="1"/>
      </xdr:nvSpPr>
      <xdr:spPr>
        <a:xfrm>
          <a:off x="12151360" y="647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24765</xdr:rowOff>
    </xdr:from>
    <xdr:to xmlns:xdr="http://schemas.openxmlformats.org/drawingml/2006/spreadsheetDrawing">
      <xdr:col>65</xdr:col>
      <xdr:colOff>53975</xdr:colOff>
      <xdr:row>37</xdr:row>
      <xdr:rowOff>126365</xdr:rowOff>
    </xdr:to>
    <xdr:sp macro="" textlink="">
      <xdr:nvSpPr>
        <xdr:cNvPr id="315" name="フローチャート: 判断 314"/>
        <xdr:cNvSpPr/>
      </xdr:nvSpPr>
      <xdr:spPr>
        <a:xfrm>
          <a:off x="11653520" y="63684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111125</xdr:rowOff>
    </xdr:from>
    <xdr:ext cx="762000" cy="257810"/>
    <xdr:sp macro="" textlink="">
      <xdr:nvSpPr>
        <xdr:cNvPr id="316" name="テキスト ボックス 315"/>
        <xdr:cNvSpPr txBox="1"/>
      </xdr:nvSpPr>
      <xdr:spPr>
        <a:xfrm>
          <a:off x="11343640" y="6454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17" name="テキスト ボックス 316"/>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8" name="テキスト ボックス 317"/>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9" name="テキスト ボックス 318"/>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1" name="テキスト ボックス 320"/>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22" name="楕円 321"/>
        <xdr:cNvSpPr/>
      </xdr:nvSpPr>
      <xdr:spPr>
        <a:xfrm>
          <a:off x="1479296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36</xdr:row>
      <xdr:rowOff>35560</xdr:rowOff>
    </xdr:from>
    <xdr:ext cx="762000" cy="259080"/>
    <xdr:sp macro="" textlink="">
      <xdr:nvSpPr>
        <xdr:cNvPr id="323" name="補助費等該当値テキスト"/>
        <xdr:cNvSpPr txBox="1"/>
      </xdr:nvSpPr>
      <xdr:spPr>
        <a:xfrm>
          <a:off x="14915515"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41910</xdr:rowOff>
    </xdr:from>
    <xdr:to xmlns:xdr="http://schemas.openxmlformats.org/drawingml/2006/spreadsheetDrawing">
      <xdr:col>78</xdr:col>
      <xdr:colOff>120650</xdr:colOff>
      <xdr:row>37</xdr:row>
      <xdr:rowOff>143510</xdr:rowOff>
    </xdr:to>
    <xdr:sp macro="" textlink="">
      <xdr:nvSpPr>
        <xdr:cNvPr id="324" name="楕円 323"/>
        <xdr:cNvSpPr/>
      </xdr:nvSpPr>
      <xdr:spPr>
        <a:xfrm>
          <a:off x="1403604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153670</xdr:rowOff>
    </xdr:from>
    <xdr:ext cx="735330" cy="259080"/>
    <xdr:sp macro="" textlink="">
      <xdr:nvSpPr>
        <xdr:cNvPr id="325" name="テキスト ボックス 324"/>
        <xdr:cNvSpPr txBox="1"/>
      </xdr:nvSpPr>
      <xdr:spPr>
        <a:xfrm>
          <a:off x="13746480" y="6154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81915</xdr:rowOff>
    </xdr:from>
    <xdr:to xmlns:xdr="http://schemas.openxmlformats.org/drawingml/2006/spreadsheetDrawing">
      <xdr:col>74</xdr:col>
      <xdr:colOff>31750</xdr:colOff>
      <xdr:row>38</xdr:row>
      <xdr:rowOff>12065</xdr:rowOff>
    </xdr:to>
    <xdr:sp macro="" textlink="">
      <xdr:nvSpPr>
        <xdr:cNvPr id="326" name="楕円 325"/>
        <xdr:cNvSpPr/>
      </xdr:nvSpPr>
      <xdr:spPr>
        <a:xfrm>
          <a:off x="13248640" y="6425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22225</xdr:rowOff>
    </xdr:from>
    <xdr:ext cx="762000" cy="258445"/>
    <xdr:sp macro="" textlink="">
      <xdr:nvSpPr>
        <xdr:cNvPr id="327" name="テキスト ボックス 326"/>
        <xdr:cNvSpPr txBox="1"/>
      </xdr:nvSpPr>
      <xdr:spPr>
        <a:xfrm>
          <a:off x="12938760" y="6194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150495</xdr:rowOff>
    </xdr:from>
    <xdr:to xmlns:xdr="http://schemas.openxmlformats.org/drawingml/2006/spreadsheetDrawing">
      <xdr:col>69</xdr:col>
      <xdr:colOff>142875</xdr:colOff>
      <xdr:row>36</xdr:row>
      <xdr:rowOff>80645</xdr:rowOff>
    </xdr:to>
    <xdr:sp macro="" textlink="">
      <xdr:nvSpPr>
        <xdr:cNvPr id="328" name="楕円 327"/>
        <xdr:cNvSpPr/>
      </xdr:nvSpPr>
      <xdr:spPr>
        <a:xfrm>
          <a:off x="1244092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90805</xdr:rowOff>
    </xdr:from>
    <xdr:ext cx="762000" cy="258445"/>
    <xdr:sp macro="" textlink="">
      <xdr:nvSpPr>
        <xdr:cNvPr id="329" name="テキスト ボックス 328"/>
        <xdr:cNvSpPr txBox="1"/>
      </xdr:nvSpPr>
      <xdr:spPr>
        <a:xfrm>
          <a:off x="12151360" y="592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161925</xdr:rowOff>
    </xdr:from>
    <xdr:to xmlns:xdr="http://schemas.openxmlformats.org/drawingml/2006/spreadsheetDrawing">
      <xdr:col>65</xdr:col>
      <xdr:colOff>53975</xdr:colOff>
      <xdr:row>36</xdr:row>
      <xdr:rowOff>92075</xdr:rowOff>
    </xdr:to>
    <xdr:sp macro="" textlink="">
      <xdr:nvSpPr>
        <xdr:cNvPr id="330" name="楕円 329"/>
        <xdr:cNvSpPr/>
      </xdr:nvSpPr>
      <xdr:spPr>
        <a:xfrm>
          <a:off x="11653520" y="61626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102235</xdr:rowOff>
    </xdr:from>
    <xdr:ext cx="762000" cy="258445"/>
    <xdr:sp macro="" textlink="">
      <xdr:nvSpPr>
        <xdr:cNvPr id="331" name="テキスト ボックス 330"/>
        <xdr:cNvSpPr txBox="1"/>
      </xdr:nvSpPr>
      <xdr:spPr>
        <a:xfrm>
          <a:off x="11343640" y="593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2" name="正方形/長方形 331"/>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9" name="正方形/長方形 338"/>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1" name="正方形/長方形 340"/>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前年度より１．２ポイント増の２３．１％となっており、類似団体平均を４．２ポイント上回っている。</a:t>
          </a:r>
        </a:p>
        <a:p>
          <a:r>
            <a:rPr kumimoji="1" lang="ja-JP" altLang="en-US" sz="1200">
              <a:latin typeface="ＭＳ Ｐゴシック"/>
              <a:ea typeface="ＭＳ Ｐゴシック"/>
            </a:rPr>
            <a:t>　これは、平成２１年度過疎対策事業債等の償還が終了したものの、平成３０年度合併特例事業債等の元利償還金が増加したためである。</a:t>
          </a:r>
        </a:p>
        <a:p>
          <a:r>
            <a:rPr kumimoji="1" lang="ja-JP" altLang="en-US" sz="1200">
              <a:latin typeface="ＭＳ Ｐゴシック"/>
              <a:ea typeface="ＭＳ Ｐゴシック"/>
            </a:rPr>
            <a:t>　１市７町の合併市である本市は、地方債現在高が多い状況が続いているが、積極的な繰上償還、地方債の新規発行の抑制を行い、公債費に係る経常収支比率の改善に努めていく。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3" name="テキスト ボックス 342"/>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4" name="直線コネクタ 343"/>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5" name="テキスト ボックス 344"/>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46" name="直線コネクタ 345"/>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47" name="テキスト ボックス 346"/>
        <xdr:cNvSpPr txBox="1"/>
      </xdr:nvSpPr>
      <xdr:spPr>
        <a:xfrm>
          <a:off x="23368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48" name="直線コネクタ 347"/>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49" name="テキスト ボックス 348"/>
        <xdr:cNvSpPr txBox="1"/>
      </xdr:nvSpPr>
      <xdr:spPr>
        <a:xfrm>
          <a:off x="23368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50" name="直線コネクタ 349"/>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51" name="テキスト ボックス 350"/>
        <xdr:cNvSpPr txBox="1"/>
      </xdr:nvSpPr>
      <xdr:spPr>
        <a:xfrm>
          <a:off x="23368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52" name="直線コネクタ 351"/>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53" name="テキスト ボックス 352"/>
        <xdr:cNvSpPr txBox="1"/>
      </xdr:nvSpPr>
      <xdr:spPr>
        <a:xfrm>
          <a:off x="23368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54" name="直線コネクタ 353"/>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55" name="テキスト ボックス 354"/>
        <xdr:cNvSpPr txBox="1"/>
      </xdr:nvSpPr>
      <xdr:spPr>
        <a:xfrm>
          <a:off x="23368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56" name="直線コネクタ 355"/>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57" name="テキスト ボックス 356"/>
        <xdr:cNvSpPr txBox="1"/>
      </xdr:nvSpPr>
      <xdr:spPr>
        <a:xfrm>
          <a:off x="23368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8" name="直線コネクタ 357"/>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59" name="テキスト ボックス 358"/>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0"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110490</xdr:rowOff>
    </xdr:from>
    <xdr:to xmlns:xdr="http://schemas.openxmlformats.org/drawingml/2006/spreadsheetDrawing">
      <xdr:col>24</xdr:col>
      <xdr:colOff>25400</xdr:colOff>
      <xdr:row>81</xdr:row>
      <xdr:rowOff>4445</xdr:rowOff>
    </xdr:to>
    <xdr:cxnSp macro="">
      <xdr:nvCxnSpPr>
        <xdr:cNvPr id="361" name="直線コネクタ 360"/>
        <xdr:cNvCxnSpPr/>
      </xdr:nvCxnSpPr>
      <xdr:spPr>
        <a:xfrm flipV="1">
          <a:off x="433832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147955</xdr:rowOff>
    </xdr:from>
    <xdr:ext cx="762000" cy="258445"/>
    <xdr:sp macro="" textlink="">
      <xdr:nvSpPr>
        <xdr:cNvPr id="362" name="公債費最小値テキスト"/>
        <xdr:cNvSpPr txBox="1"/>
      </xdr:nvSpPr>
      <xdr:spPr>
        <a:xfrm>
          <a:off x="442722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4445</xdr:rowOff>
    </xdr:from>
    <xdr:to xmlns:xdr="http://schemas.openxmlformats.org/drawingml/2006/spreadsheetDrawing">
      <xdr:col>24</xdr:col>
      <xdr:colOff>114300</xdr:colOff>
      <xdr:row>81</xdr:row>
      <xdr:rowOff>4445</xdr:rowOff>
    </xdr:to>
    <xdr:cxnSp macro="">
      <xdr:nvCxnSpPr>
        <xdr:cNvPr id="363" name="直線コネクタ 362"/>
        <xdr:cNvCxnSpPr/>
      </xdr:nvCxnSpPr>
      <xdr:spPr>
        <a:xfrm>
          <a:off x="4269740" y="138918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25400</xdr:rowOff>
    </xdr:from>
    <xdr:ext cx="762000" cy="259080"/>
    <xdr:sp macro="" textlink="">
      <xdr:nvSpPr>
        <xdr:cNvPr id="364" name="公債費最大値テキスト"/>
        <xdr:cNvSpPr txBox="1"/>
      </xdr:nvSpPr>
      <xdr:spPr>
        <a:xfrm>
          <a:off x="442722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110490</xdr:rowOff>
    </xdr:from>
    <xdr:to xmlns:xdr="http://schemas.openxmlformats.org/drawingml/2006/spreadsheetDrawing">
      <xdr:col>24</xdr:col>
      <xdr:colOff>114300</xdr:colOff>
      <xdr:row>72</xdr:row>
      <xdr:rowOff>110490</xdr:rowOff>
    </xdr:to>
    <xdr:cxnSp macro="">
      <xdr:nvCxnSpPr>
        <xdr:cNvPr id="365" name="直線コネクタ 364"/>
        <xdr:cNvCxnSpPr/>
      </xdr:nvCxnSpPr>
      <xdr:spPr>
        <a:xfrm>
          <a:off x="4269740" y="12454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78</xdr:row>
      <xdr:rowOff>159385</xdr:rowOff>
    </xdr:from>
    <xdr:to xmlns:xdr="http://schemas.openxmlformats.org/drawingml/2006/spreadsheetDrawing">
      <xdr:col>24</xdr:col>
      <xdr:colOff>25400</xdr:colOff>
      <xdr:row>79</xdr:row>
      <xdr:rowOff>118745</xdr:rowOff>
    </xdr:to>
    <xdr:cxnSp macro="">
      <xdr:nvCxnSpPr>
        <xdr:cNvPr id="366" name="直線コネクタ 365"/>
        <xdr:cNvCxnSpPr/>
      </xdr:nvCxnSpPr>
      <xdr:spPr>
        <a:xfrm>
          <a:off x="3594100" y="13532485"/>
          <a:ext cx="7442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141605</xdr:rowOff>
    </xdr:from>
    <xdr:ext cx="762000" cy="259080"/>
    <xdr:sp macro="" textlink="">
      <xdr:nvSpPr>
        <xdr:cNvPr id="367" name="公債費平均値テキスト"/>
        <xdr:cNvSpPr txBox="1"/>
      </xdr:nvSpPr>
      <xdr:spPr>
        <a:xfrm>
          <a:off x="4427220" y="13000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125095</xdr:rowOff>
    </xdr:from>
    <xdr:to xmlns:xdr="http://schemas.openxmlformats.org/drawingml/2006/spreadsheetDrawing">
      <xdr:col>24</xdr:col>
      <xdr:colOff>76200</xdr:colOff>
      <xdr:row>77</xdr:row>
      <xdr:rowOff>55245</xdr:rowOff>
    </xdr:to>
    <xdr:sp macro="" textlink="">
      <xdr:nvSpPr>
        <xdr:cNvPr id="368" name="フローチャート: 判断 367"/>
        <xdr:cNvSpPr/>
      </xdr:nvSpPr>
      <xdr:spPr>
        <a:xfrm>
          <a:off x="4307840" y="13155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105410</xdr:rowOff>
    </xdr:from>
    <xdr:to xmlns:xdr="http://schemas.openxmlformats.org/drawingml/2006/spreadsheetDrawing">
      <xdr:col>19</xdr:col>
      <xdr:colOff>179705</xdr:colOff>
      <xdr:row>78</xdr:row>
      <xdr:rowOff>159385</xdr:rowOff>
    </xdr:to>
    <xdr:cxnSp macro="">
      <xdr:nvCxnSpPr>
        <xdr:cNvPr id="369" name="直線コネクタ 368"/>
        <xdr:cNvCxnSpPr/>
      </xdr:nvCxnSpPr>
      <xdr:spPr>
        <a:xfrm>
          <a:off x="2794000" y="13478510"/>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59690</xdr:rowOff>
    </xdr:from>
    <xdr:to xmlns:xdr="http://schemas.openxmlformats.org/drawingml/2006/spreadsheetDrawing">
      <xdr:col>20</xdr:col>
      <xdr:colOff>38100</xdr:colOff>
      <xdr:row>76</xdr:row>
      <xdr:rowOff>161290</xdr:rowOff>
    </xdr:to>
    <xdr:sp macro="" textlink="">
      <xdr:nvSpPr>
        <xdr:cNvPr id="370" name="フローチャート: 判断 369"/>
        <xdr:cNvSpPr/>
      </xdr:nvSpPr>
      <xdr:spPr>
        <a:xfrm>
          <a:off x="3550920" y="130898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0</xdr:rowOff>
    </xdr:from>
    <xdr:ext cx="735330" cy="259080"/>
    <xdr:sp macro="" textlink="">
      <xdr:nvSpPr>
        <xdr:cNvPr id="371" name="テキスト ボックス 370"/>
        <xdr:cNvSpPr txBox="1"/>
      </xdr:nvSpPr>
      <xdr:spPr>
        <a:xfrm>
          <a:off x="3241040" y="128587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105410</xdr:rowOff>
    </xdr:from>
    <xdr:to xmlns:xdr="http://schemas.openxmlformats.org/drawingml/2006/spreadsheetDrawing">
      <xdr:col>15</xdr:col>
      <xdr:colOff>98425</xdr:colOff>
      <xdr:row>78</xdr:row>
      <xdr:rowOff>116205</xdr:rowOff>
    </xdr:to>
    <xdr:cxnSp macro="">
      <xdr:nvCxnSpPr>
        <xdr:cNvPr id="372" name="直線コネクタ 371"/>
        <xdr:cNvCxnSpPr/>
      </xdr:nvCxnSpPr>
      <xdr:spPr>
        <a:xfrm flipV="1">
          <a:off x="1986280" y="13478510"/>
          <a:ext cx="8077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48895</xdr:rowOff>
    </xdr:from>
    <xdr:to xmlns:xdr="http://schemas.openxmlformats.org/drawingml/2006/spreadsheetDrawing">
      <xdr:col>15</xdr:col>
      <xdr:colOff>149225</xdr:colOff>
      <xdr:row>76</xdr:row>
      <xdr:rowOff>150495</xdr:rowOff>
    </xdr:to>
    <xdr:sp macro="" textlink="">
      <xdr:nvSpPr>
        <xdr:cNvPr id="373" name="フローチャート: 判断 372"/>
        <xdr:cNvSpPr/>
      </xdr:nvSpPr>
      <xdr:spPr>
        <a:xfrm>
          <a:off x="27432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160655</xdr:rowOff>
    </xdr:from>
    <xdr:ext cx="762000" cy="259080"/>
    <xdr:sp macro="" textlink="">
      <xdr:nvSpPr>
        <xdr:cNvPr id="374" name="テキスト ボックス 373"/>
        <xdr:cNvSpPr txBox="1"/>
      </xdr:nvSpPr>
      <xdr:spPr>
        <a:xfrm>
          <a:off x="245364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116205</xdr:rowOff>
    </xdr:from>
    <xdr:to xmlns:xdr="http://schemas.openxmlformats.org/drawingml/2006/spreadsheetDrawing">
      <xdr:col>11</xdr:col>
      <xdr:colOff>9525</xdr:colOff>
      <xdr:row>79</xdr:row>
      <xdr:rowOff>10160</xdr:rowOff>
    </xdr:to>
    <xdr:cxnSp macro="">
      <xdr:nvCxnSpPr>
        <xdr:cNvPr id="375" name="直線コネクタ 374"/>
        <xdr:cNvCxnSpPr/>
      </xdr:nvCxnSpPr>
      <xdr:spPr>
        <a:xfrm flipV="1">
          <a:off x="1198880" y="13489305"/>
          <a:ext cx="7874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48895</xdr:rowOff>
    </xdr:from>
    <xdr:to xmlns:xdr="http://schemas.openxmlformats.org/drawingml/2006/spreadsheetDrawing">
      <xdr:col>11</xdr:col>
      <xdr:colOff>60325</xdr:colOff>
      <xdr:row>76</xdr:row>
      <xdr:rowOff>150495</xdr:rowOff>
    </xdr:to>
    <xdr:sp macro="" textlink="">
      <xdr:nvSpPr>
        <xdr:cNvPr id="376" name="フローチャート: 判断 375"/>
        <xdr:cNvSpPr/>
      </xdr:nvSpPr>
      <xdr:spPr>
        <a:xfrm>
          <a:off x="1955800" y="130790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160655</xdr:rowOff>
    </xdr:from>
    <xdr:ext cx="762000" cy="259080"/>
    <xdr:sp macro="" textlink="">
      <xdr:nvSpPr>
        <xdr:cNvPr id="377" name="テキスト ボックス 376"/>
        <xdr:cNvSpPr txBox="1"/>
      </xdr:nvSpPr>
      <xdr:spPr>
        <a:xfrm>
          <a:off x="164592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59690</xdr:rowOff>
    </xdr:from>
    <xdr:to xmlns:xdr="http://schemas.openxmlformats.org/drawingml/2006/spreadsheetDrawing">
      <xdr:col>6</xdr:col>
      <xdr:colOff>171450</xdr:colOff>
      <xdr:row>76</xdr:row>
      <xdr:rowOff>161290</xdr:rowOff>
    </xdr:to>
    <xdr:sp macro="" textlink="">
      <xdr:nvSpPr>
        <xdr:cNvPr id="378" name="フローチャート: 判断 377"/>
        <xdr:cNvSpPr/>
      </xdr:nvSpPr>
      <xdr:spPr>
        <a:xfrm>
          <a:off x="114808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0</xdr:rowOff>
    </xdr:from>
    <xdr:ext cx="760730" cy="259080"/>
    <xdr:sp macro="" textlink="">
      <xdr:nvSpPr>
        <xdr:cNvPr id="379" name="テキスト ボックス 378"/>
        <xdr:cNvSpPr txBox="1"/>
      </xdr:nvSpPr>
      <xdr:spPr>
        <a:xfrm>
          <a:off x="858520" y="12858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0" name="テキスト ボックス 379"/>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81" name="テキスト ボックス 380"/>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3" name="テキスト ボックス 382"/>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4" name="テキスト ボックス 383"/>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67945</xdr:rowOff>
    </xdr:from>
    <xdr:to xmlns:xdr="http://schemas.openxmlformats.org/drawingml/2006/spreadsheetDrawing">
      <xdr:col>24</xdr:col>
      <xdr:colOff>76200</xdr:colOff>
      <xdr:row>79</xdr:row>
      <xdr:rowOff>169545</xdr:rowOff>
    </xdr:to>
    <xdr:sp macro="" textlink="">
      <xdr:nvSpPr>
        <xdr:cNvPr id="385" name="楕円 384"/>
        <xdr:cNvSpPr/>
      </xdr:nvSpPr>
      <xdr:spPr>
        <a:xfrm>
          <a:off x="4307840" y="136124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40640</xdr:rowOff>
    </xdr:from>
    <xdr:ext cx="762000" cy="257810"/>
    <xdr:sp macro="" textlink="">
      <xdr:nvSpPr>
        <xdr:cNvPr id="386" name="公債費該当値テキスト"/>
        <xdr:cNvSpPr txBox="1"/>
      </xdr:nvSpPr>
      <xdr:spPr>
        <a:xfrm>
          <a:off x="4427220" y="13585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109220</xdr:rowOff>
    </xdr:from>
    <xdr:to xmlns:xdr="http://schemas.openxmlformats.org/drawingml/2006/spreadsheetDrawing">
      <xdr:col>20</xdr:col>
      <xdr:colOff>38100</xdr:colOff>
      <xdr:row>79</xdr:row>
      <xdr:rowOff>38735</xdr:rowOff>
    </xdr:to>
    <xdr:sp macro="" textlink="">
      <xdr:nvSpPr>
        <xdr:cNvPr id="387" name="楕円 386"/>
        <xdr:cNvSpPr/>
      </xdr:nvSpPr>
      <xdr:spPr>
        <a:xfrm>
          <a:off x="3550920" y="134823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23495</xdr:rowOff>
    </xdr:from>
    <xdr:ext cx="735330" cy="259080"/>
    <xdr:sp macro="" textlink="">
      <xdr:nvSpPr>
        <xdr:cNvPr id="388" name="テキスト ボックス 387"/>
        <xdr:cNvSpPr txBox="1"/>
      </xdr:nvSpPr>
      <xdr:spPr>
        <a:xfrm>
          <a:off x="3241040" y="135680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54610</xdr:rowOff>
    </xdr:from>
    <xdr:to xmlns:xdr="http://schemas.openxmlformats.org/drawingml/2006/spreadsheetDrawing">
      <xdr:col>15</xdr:col>
      <xdr:colOff>149225</xdr:colOff>
      <xdr:row>78</xdr:row>
      <xdr:rowOff>156210</xdr:rowOff>
    </xdr:to>
    <xdr:sp macro="" textlink="">
      <xdr:nvSpPr>
        <xdr:cNvPr id="389" name="楕円 388"/>
        <xdr:cNvSpPr/>
      </xdr:nvSpPr>
      <xdr:spPr>
        <a:xfrm>
          <a:off x="27432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140970</xdr:rowOff>
    </xdr:from>
    <xdr:ext cx="762000" cy="259080"/>
    <xdr:sp macro="" textlink="">
      <xdr:nvSpPr>
        <xdr:cNvPr id="390" name="テキスト ボックス 389"/>
        <xdr:cNvSpPr txBox="1"/>
      </xdr:nvSpPr>
      <xdr:spPr>
        <a:xfrm>
          <a:off x="245364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65405</xdr:rowOff>
    </xdr:from>
    <xdr:to xmlns:xdr="http://schemas.openxmlformats.org/drawingml/2006/spreadsheetDrawing">
      <xdr:col>11</xdr:col>
      <xdr:colOff>60325</xdr:colOff>
      <xdr:row>78</xdr:row>
      <xdr:rowOff>167005</xdr:rowOff>
    </xdr:to>
    <xdr:sp macro="" textlink="">
      <xdr:nvSpPr>
        <xdr:cNvPr id="391" name="楕円 390"/>
        <xdr:cNvSpPr/>
      </xdr:nvSpPr>
      <xdr:spPr>
        <a:xfrm>
          <a:off x="1955800" y="13438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151765</xdr:rowOff>
    </xdr:from>
    <xdr:ext cx="762000" cy="259080"/>
    <xdr:sp macro="" textlink="">
      <xdr:nvSpPr>
        <xdr:cNvPr id="392" name="テキスト ボックス 391"/>
        <xdr:cNvSpPr txBox="1"/>
      </xdr:nvSpPr>
      <xdr:spPr>
        <a:xfrm>
          <a:off x="164592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130810</xdr:rowOff>
    </xdr:from>
    <xdr:to xmlns:xdr="http://schemas.openxmlformats.org/drawingml/2006/spreadsheetDrawing">
      <xdr:col>6</xdr:col>
      <xdr:colOff>171450</xdr:colOff>
      <xdr:row>79</xdr:row>
      <xdr:rowOff>60960</xdr:rowOff>
    </xdr:to>
    <xdr:sp macro="" textlink="">
      <xdr:nvSpPr>
        <xdr:cNvPr id="393" name="楕円 392"/>
        <xdr:cNvSpPr/>
      </xdr:nvSpPr>
      <xdr:spPr>
        <a:xfrm>
          <a:off x="114808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45720</xdr:rowOff>
    </xdr:from>
    <xdr:ext cx="760730" cy="259080"/>
    <xdr:sp macro="" textlink="">
      <xdr:nvSpPr>
        <xdr:cNvPr id="394" name="テキスト ボックス 393"/>
        <xdr:cNvSpPr txBox="1"/>
      </xdr:nvSpPr>
      <xdr:spPr>
        <a:xfrm>
          <a:off x="858520" y="13590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前年度より１．８ポイント増の６８．４％となっており、類似団体平均を４．５ポイント下回っている。</a:t>
          </a:r>
        </a:p>
        <a:p>
          <a:r>
            <a:rPr kumimoji="1" lang="ja-JP" altLang="en-US" sz="1050">
              <a:latin typeface="ＭＳ Ｐゴシック"/>
              <a:ea typeface="ＭＳ Ｐゴシック"/>
            </a:rPr>
            <a:t>　増加の主な要因としては、物件費がエネルギー・食料品価格高騰対応緊急支援事業費、コロナ対策事業費の増により増加しており、前年度より３．０ポイント増となったこと等が考えられる。</a:t>
          </a:r>
        </a:p>
        <a:p>
          <a:r>
            <a:rPr kumimoji="1" lang="ja-JP" altLang="en-US" sz="1050">
              <a:latin typeface="ＭＳ Ｐゴシック"/>
              <a:ea typeface="ＭＳ Ｐゴシック"/>
            </a:rPr>
            <a:t>　今後、近年上昇傾向にある扶助費及びその他については、事業の見直しや平準化を行い、更なる上昇を抑えるとともに、人件費及び物件費についても、適正な定員管理を図り、施設管理の効率化と更なる比率の改善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6" name="テキスト ボックス 405"/>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8" name="テキスト ボックス 407"/>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10" name="テキスト ボックス 409"/>
        <xdr:cNvSpPr txBox="1"/>
      </xdr:nvSpPr>
      <xdr:spPr>
        <a:xfrm>
          <a:off x="1073912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12" name="テキスト ボックス 411"/>
        <xdr:cNvSpPr txBox="1"/>
      </xdr:nvSpPr>
      <xdr:spPr>
        <a:xfrm>
          <a:off x="1073912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14" name="テキスト ボックス 413"/>
        <xdr:cNvSpPr txBox="1"/>
      </xdr:nvSpPr>
      <xdr:spPr>
        <a:xfrm>
          <a:off x="1073912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6" name="テキスト ボックス 415"/>
        <xdr:cNvSpPr txBox="1"/>
      </xdr:nvSpPr>
      <xdr:spPr>
        <a:xfrm>
          <a:off x="1073912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8" name="テキスト ボックス 417"/>
        <xdr:cNvSpPr txBox="1"/>
      </xdr:nvSpPr>
      <xdr:spPr>
        <a:xfrm>
          <a:off x="1073912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0" name="テキスト ボックス 419"/>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24130</xdr:rowOff>
    </xdr:from>
    <xdr:to xmlns:xdr="http://schemas.openxmlformats.org/drawingml/2006/spreadsheetDrawing">
      <xdr:col>82</xdr:col>
      <xdr:colOff>107950</xdr:colOff>
      <xdr:row>80</xdr:row>
      <xdr:rowOff>142240</xdr:rowOff>
    </xdr:to>
    <xdr:cxnSp macro="">
      <xdr:nvCxnSpPr>
        <xdr:cNvPr id="422" name="直線コネクタ 421"/>
        <xdr:cNvCxnSpPr/>
      </xdr:nvCxnSpPr>
      <xdr:spPr>
        <a:xfrm flipV="1">
          <a:off x="1484376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114300</xdr:rowOff>
    </xdr:from>
    <xdr:ext cx="762000" cy="259080"/>
    <xdr:sp macro="" textlink="">
      <xdr:nvSpPr>
        <xdr:cNvPr id="423" name="公債費以外最小値テキスト"/>
        <xdr:cNvSpPr txBox="1"/>
      </xdr:nvSpPr>
      <xdr:spPr>
        <a:xfrm>
          <a:off x="14915515"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142240</xdr:rowOff>
    </xdr:from>
    <xdr:to xmlns:xdr="http://schemas.openxmlformats.org/drawingml/2006/spreadsheetDrawing">
      <xdr:col>82</xdr:col>
      <xdr:colOff>179705</xdr:colOff>
      <xdr:row>80</xdr:row>
      <xdr:rowOff>142240</xdr:rowOff>
    </xdr:to>
    <xdr:cxnSp macro="">
      <xdr:nvCxnSpPr>
        <xdr:cNvPr id="424" name="直線コネクタ 423"/>
        <xdr:cNvCxnSpPr/>
      </xdr:nvCxnSpPr>
      <xdr:spPr>
        <a:xfrm>
          <a:off x="14754860" y="13858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110490</xdr:rowOff>
    </xdr:from>
    <xdr:ext cx="762000" cy="257810"/>
    <xdr:sp macro="" textlink="">
      <xdr:nvSpPr>
        <xdr:cNvPr id="425" name="公債費以外最大値テキスト"/>
        <xdr:cNvSpPr txBox="1"/>
      </xdr:nvSpPr>
      <xdr:spPr>
        <a:xfrm>
          <a:off x="14915515"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24130</xdr:rowOff>
    </xdr:from>
    <xdr:to xmlns:xdr="http://schemas.openxmlformats.org/drawingml/2006/spreadsheetDrawing">
      <xdr:col>82</xdr:col>
      <xdr:colOff>179705</xdr:colOff>
      <xdr:row>73</xdr:row>
      <xdr:rowOff>24130</xdr:rowOff>
    </xdr:to>
    <xdr:cxnSp macro="">
      <xdr:nvCxnSpPr>
        <xdr:cNvPr id="426" name="直線コネクタ 425"/>
        <xdr:cNvCxnSpPr/>
      </xdr:nvCxnSpPr>
      <xdr:spPr>
        <a:xfrm>
          <a:off x="14754860" y="12539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115570</xdr:rowOff>
    </xdr:from>
    <xdr:to xmlns:xdr="http://schemas.openxmlformats.org/drawingml/2006/spreadsheetDrawing">
      <xdr:col>82</xdr:col>
      <xdr:colOff>107950</xdr:colOff>
      <xdr:row>74</xdr:row>
      <xdr:rowOff>81280</xdr:rowOff>
    </xdr:to>
    <xdr:cxnSp macro="">
      <xdr:nvCxnSpPr>
        <xdr:cNvPr id="427" name="直線コネクタ 426"/>
        <xdr:cNvCxnSpPr/>
      </xdr:nvCxnSpPr>
      <xdr:spPr>
        <a:xfrm>
          <a:off x="14086840" y="12631420"/>
          <a:ext cx="7569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2540</xdr:rowOff>
    </xdr:from>
    <xdr:ext cx="762000" cy="259080"/>
    <xdr:sp macro="" textlink="">
      <xdr:nvSpPr>
        <xdr:cNvPr id="428" name="公債費以外平均値テキスト"/>
        <xdr:cNvSpPr txBox="1"/>
      </xdr:nvSpPr>
      <xdr:spPr>
        <a:xfrm>
          <a:off x="14915515" y="1303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29" name="フローチャート: 判断 428"/>
        <xdr:cNvSpPr/>
      </xdr:nvSpPr>
      <xdr:spPr>
        <a:xfrm>
          <a:off x="1479296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73</xdr:row>
      <xdr:rowOff>115570</xdr:rowOff>
    </xdr:from>
    <xdr:to xmlns:xdr="http://schemas.openxmlformats.org/drawingml/2006/spreadsheetDrawing">
      <xdr:col>78</xdr:col>
      <xdr:colOff>69850</xdr:colOff>
      <xdr:row>75</xdr:row>
      <xdr:rowOff>85090</xdr:rowOff>
    </xdr:to>
    <xdr:cxnSp macro="">
      <xdr:nvCxnSpPr>
        <xdr:cNvPr id="430" name="直線コネクタ 429"/>
        <xdr:cNvCxnSpPr/>
      </xdr:nvCxnSpPr>
      <xdr:spPr>
        <a:xfrm flipV="1">
          <a:off x="13298170" y="12631420"/>
          <a:ext cx="78867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3810</xdr:rowOff>
    </xdr:from>
    <xdr:to xmlns:xdr="http://schemas.openxmlformats.org/drawingml/2006/spreadsheetDrawing">
      <xdr:col>78</xdr:col>
      <xdr:colOff>120650</xdr:colOff>
      <xdr:row>75</xdr:row>
      <xdr:rowOff>105410</xdr:rowOff>
    </xdr:to>
    <xdr:sp macro="" textlink="">
      <xdr:nvSpPr>
        <xdr:cNvPr id="431" name="フローチャート: 判断 430"/>
        <xdr:cNvSpPr/>
      </xdr:nvSpPr>
      <xdr:spPr>
        <a:xfrm>
          <a:off x="1403604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90170</xdr:rowOff>
    </xdr:from>
    <xdr:ext cx="735330" cy="259080"/>
    <xdr:sp macro="" textlink="">
      <xdr:nvSpPr>
        <xdr:cNvPr id="432" name="テキスト ボックス 431"/>
        <xdr:cNvSpPr txBox="1"/>
      </xdr:nvSpPr>
      <xdr:spPr>
        <a:xfrm>
          <a:off x="13746480" y="129489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85090</xdr:rowOff>
    </xdr:from>
    <xdr:to xmlns:xdr="http://schemas.openxmlformats.org/drawingml/2006/spreadsheetDrawing">
      <xdr:col>73</xdr:col>
      <xdr:colOff>179705</xdr:colOff>
      <xdr:row>76</xdr:row>
      <xdr:rowOff>12700</xdr:rowOff>
    </xdr:to>
    <xdr:cxnSp macro="">
      <xdr:nvCxnSpPr>
        <xdr:cNvPr id="433" name="直線コネクタ 432"/>
        <xdr:cNvCxnSpPr/>
      </xdr:nvCxnSpPr>
      <xdr:spPr>
        <a:xfrm flipV="1">
          <a:off x="12491720" y="1294384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106680</xdr:rowOff>
    </xdr:from>
    <xdr:to xmlns:xdr="http://schemas.openxmlformats.org/drawingml/2006/spreadsheetDrawing">
      <xdr:col>74</xdr:col>
      <xdr:colOff>31750</xdr:colOff>
      <xdr:row>77</xdr:row>
      <xdr:rowOff>36830</xdr:rowOff>
    </xdr:to>
    <xdr:sp macro="" textlink="">
      <xdr:nvSpPr>
        <xdr:cNvPr id="434" name="フローチャート: 判断 433"/>
        <xdr:cNvSpPr/>
      </xdr:nvSpPr>
      <xdr:spPr>
        <a:xfrm>
          <a:off x="13248640" y="13136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21590</xdr:rowOff>
    </xdr:from>
    <xdr:ext cx="762000" cy="259080"/>
    <xdr:sp macro="" textlink="">
      <xdr:nvSpPr>
        <xdr:cNvPr id="435" name="テキスト ボックス 434"/>
        <xdr:cNvSpPr txBox="1"/>
      </xdr:nvSpPr>
      <xdr:spPr>
        <a:xfrm>
          <a:off x="1293876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xdr:rowOff>
    </xdr:from>
    <xdr:to xmlns:xdr="http://schemas.openxmlformats.org/drawingml/2006/spreadsheetDrawing">
      <xdr:col>69</xdr:col>
      <xdr:colOff>92075</xdr:colOff>
      <xdr:row>76</xdr:row>
      <xdr:rowOff>35560</xdr:rowOff>
    </xdr:to>
    <xdr:cxnSp macro="">
      <xdr:nvCxnSpPr>
        <xdr:cNvPr id="436" name="直線コネクタ 435"/>
        <xdr:cNvCxnSpPr/>
      </xdr:nvCxnSpPr>
      <xdr:spPr>
        <a:xfrm flipV="1">
          <a:off x="11684000" y="1304290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160020</xdr:rowOff>
    </xdr:from>
    <xdr:to xmlns:xdr="http://schemas.openxmlformats.org/drawingml/2006/spreadsheetDrawing">
      <xdr:col>69</xdr:col>
      <xdr:colOff>142875</xdr:colOff>
      <xdr:row>77</xdr:row>
      <xdr:rowOff>90170</xdr:rowOff>
    </xdr:to>
    <xdr:sp macro="" textlink="">
      <xdr:nvSpPr>
        <xdr:cNvPr id="437" name="フローチャート: 判断 436"/>
        <xdr:cNvSpPr/>
      </xdr:nvSpPr>
      <xdr:spPr>
        <a:xfrm>
          <a:off x="1244092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74930</xdr:rowOff>
    </xdr:from>
    <xdr:ext cx="762000" cy="257810"/>
    <xdr:sp macro="" textlink="">
      <xdr:nvSpPr>
        <xdr:cNvPr id="438" name="テキスト ボックス 437"/>
        <xdr:cNvSpPr txBox="1"/>
      </xdr:nvSpPr>
      <xdr:spPr>
        <a:xfrm>
          <a:off x="12151360" y="13276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106680</xdr:rowOff>
    </xdr:from>
    <xdr:to xmlns:xdr="http://schemas.openxmlformats.org/drawingml/2006/spreadsheetDrawing">
      <xdr:col>65</xdr:col>
      <xdr:colOff>53975</xdr:colOff>
      <xdr:row>77</xdr:row>
      <xdr:rowOff>36830</xdr:rowOff>
    </xdr:to>
    <xdr:sp macro="" textlink="">
      <xdr:nvSpPr>
        <xdr:cNvPr id="439" name="フローチャート: 判断 438"/>
        <xdr:cNvSpPr/>
      </xdr:nvSpPr>
      <xdr:spPr>
        <a:xfrm>
          <a:off x="11653520" y="13136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21590</xdr:rowOff>
    </xdr:from>
    <xdr:ext cx="762000" cy="259080"/>
    <xdr:sp macro="" textlink="">
      <xdr:nvSpPr>
        <xdr:cNvPr id="440" name="テキスト ボックス 439"/>
        <xdr:cNvSpPr txBox="1"/>
      </xdr:nvSpPr>
      <xdr:spPr>
        <a:xfrm>
          <a:off x="1134364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41" name="テキスト ボックス 440"/>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2" name="テキスト ボックス 441"/>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3" name="テキスト ボックス 442"/>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5" name="テキスト ボックス 444"/>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30480</xdr:rowOff>
    </xdr:from>
    <xdr:to xmlns:xdr="http://schemas.openxmlformats.org/drawingml/2006/spreadsheetDrawing">
      <xdr:col>82</xdr:col>
      <xdr:colOff>158750</xdr:colOff>
      <xdr:row>74</xdr:row>
      <xdr:rowOff>132080</xdr:rowOff>
    </xdr:to>
    <xdr:sp macro="" textlink="">
      <xdr:nvSpPr>
        <xdr:cNvPr id="446" name="楕円 445"/>
        <xdr:cNvSpPr/>
      </xdr:nvSpPr>
      <xdr:spPr>
        <a:xfrm>
          <a:off x="1479296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73</xdr:row>
      <xdr:rowOff>46990</xdr:rowOff>
    </xdr:from>
    <xdr:ext cx="762000" cy="259080"/>
    <xdr:sp macro="" textlink="">
      <xdr:nvSpPr>
        <xdr:cNvPr id="447" name="公債費以外該当値テキスト"/>
        <xdr:cNvSpPr txBox="1"/>
      </xdr:nvSpPr>
      <xdr:spPr>
        <a:xfrm>
          <a:off x="14915515" y="1256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64770</xdr:rowOff>
    </xdr:from>
    <xdr:to xmlns:xdr="http://schemas.openxmlformats.org/drawingml/2006/spreadsheetDrawing">
      <xdr:col>78</xdr:col>
      <xdr:colOff>120650</xdr:colOff>
      <xdr:row>73</xdr:row>
      <xdr:rowOff>166370</xdr:rowOff>
    </xdr:to>
    <xdr:sp macro="" textlink="">
      <xdr:nvSpPr>
        <xdr:cNvPr id="448" name="楕円 447"/>
        <xdr:cNvSpPr/>
      </xdr:nvSpPr>
      <xdr:spPr>
        <a:xfrm>
          <a:off x="1403604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5080</xdr:rowOff>
    </xdr:from>
    <xdr:ext cx="735330" cy="259080"/>
    <xdr:sp macro="" textlink="">
      <xdr:nvSpPr>
        <xdr:cNvPr id="449" name="テキスト ボックス 448"/>
        <xdr:cNvSpPr txBox="1"/>
      </xdr:nvSpPr>
      <xdr:spPr>
        <a:xfrm>
          <a:off x="13746480" y="12349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34290</xdr:rowOff>
    </xdr:from>
    <xdr:to xmlns:xdr="http://schemas.openxmlformats.org/drawingml/2006/spreadsheetDrawing">
      <xdr:col>74</xdr:col>
      <xdr:colOff>31750</xdr:colOff>
      <xdr:row>75</xdr:row>
      <xdr:rowOff>135890</xdr:rowOff>
    </xdr:to>
    <xdr:sp macro="" textlink="">
      <xdr:nvSpPr>
        <xdr:cNvPr id="450" name="楕円 449"/>
        <xdr:cNvSpPr/>
      </xdr:nvSpPr>
      <xdr:spPr>
        <a:xfrm>
          <a:off x="13248640" y="12893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146050</xdr:rowOff>
    </xdr:from>
    <xdr:ext cx="762000" cy="257810"/>
    <xdr:sp macro="" textlink="">
      <xdr:nvSpPr>
        <xdr:cNvPr id="451" name="テキスト ボックス 450"/>
        <xdr:cNvSpPr txBox="1"/>
      </xdr:nvSpPr>
      <xdr:spPr>
        <a:xfrm>
          <a:off x="12938760" y="12661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133350</xdr:rowOff>
    </xdr:from>
    <xdr:to xmlns:xdr="http://schemas.openxmlformats.org/drawingml/2006/spreadsheetDrawing">
      <xdr:col>69</xdr:col>
      <xdr:colOff>142875</xdr:colOff>
      <xdr:row>76</xdr:row>
      <xdr:rowOff>63500</xdr:rowOff>
    </xdr:to>
    <xdr:sp macro="" textlink="">
      <xdr:nvSpPr>
        <xdr:cNvPr id="452" name="楕円 451"/>
        <xdr:cNvSpPr/>
      </xdr:nvSpPr>
      <xdr:spPr>
        <a:xfrm>
          <a:off x="1244092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73660</xdr:rowOff>
    </xdr:from>
    <xdr:ext cx="762000" cy="259080"/>
    <xdr:sp macro="" textlink="">
      <xdr:nvSpPr>
        <xdr:cNvPr id="453" name="テキスト ボックス 452"/>
        <xdr:cNvSpPr txBox="1"/>
      </xdr:nvSpPr>
      <xdr:spPr>
        <a:xfrm>
          <a:off x="1215136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156210</xdr:rowOff>
    </xdr:from>
    <xdr:to xmlns:xdr="http://schemas.openxmlformats.org/drawingml/2006/spreadsheetDrawing">
      <xdr:col>65</xdr:col>
      <xdr:colOff>53975</xdr:colOff>
      <xdr:row>76</xdr:row>
      <xdr:rowOff>86360</xdr:rowOff>
    </xdr:to>
    <xdr:sp macro="" textlink="">
      <xdr:nvSpPr>
        <xdr:cNvPr id="454" name="楕円 453"/>
        <xdr:cNvSpPr/>
      </xdr:nvSpPr>
      <xdr:spPr>
        <a:xfrm>
          <a:off x="11653520" y="13014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96520</xdr:rowOff>
    </xdr:from>
    <xdr:ext cx="762000" cy="259080"/>
    <xdr:sp macro="" textlink="">
      <xdr:nvSpPr>
        <xdr:cNvPr id="455" name="テキスト ボックス 454"/>
        <xdr:cNvSpPr txBox="1"/>
      </xdr:nvSpPr>
      <xdr:spPr>
        <a:xfrm>
          <a:off x="1134364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0210" cy="269240"/>
    <xdr:sp macro="" textlink="">
      <xdr:nvSpPr>
        <xdr:cNvPr id="29" name="テキスト ボックス 28"/>
        <xdr:cNvSpPr txBox="1"/>
      </xdr:nvSpPr>
      <xdr:spPr>
        <a:xfrm>
          <a:off x="1524000" y="1236980"/>
          <a:ext cx="4102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60730" cy="252095"/>
    <xdr:sp macro="" textlink="">
      <xdr:nvSpPr>
        <xdr:cNvPr id="31" name="テキスト ボックス 30"/>
        <xdr:cNvSpPr txBox="1"/>
      </xdr:nvSpPr>
      <xdr:spPr>
        <a:xfrm>
          <a:off x="1250950" y="37287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60730" cy="252095"/>
    <xdr:sp macro="" textlink="">
      <xdr:nvSpPr>
        <xdr:cNvPr id="33" name="テキスト ボックス 32"/>
        <xdr:cNvSpPr txBox="1"/>
      </xdr:nvSpPr>
      <xdr:spPr>
        <a:xfrm>
          <a:off x="1250950" y="32816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4" name="直線コネクタ 33"/>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60730" cy="252095"/>
    <xdr:sp macro="" textlink="">
      <xdr:nvSpPr>
        <xdr:cNvPr id="35" name="テキスト ボックス 34"/>
        <xdr:cNvSpPr txBox="1"/>
      </xdr:nvSpPr>
      <xdr:spPr>
        <a:xfrm>
          <a:off x="1250950" y="283464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0730" cy="256540"/>
    <xdr:sp macro="" textlink="">
      <xdr:nvSpPr>
        <xdr:cNvPr id="37" name="テキスト ボックス 36"/>
        <xdr:cNvSpPr txBox="1"/>
      </xdr:nvSpPr>
      <xdr:spPr>
        <a:xfrm>
          <a:off x="1250950" y="23831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0730" cy="257810"/>
    <xdr:sp macro="" textlink="">
      <xdr:nvSpPr>
        <xdr:cNvPr id="39" name="テキスト ボックス 38"/>
        <xdr:cNvSpPr txBox="1"/>
      </xdr:nvSpPr>
      <xdr:spPr>
        <a:xfrm>
          <a:off x="1250950" y="19259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60730" cy="255905"/>
    <xdr:sp macro="" textlink="">
      <xdr:nvSpPr>
        <xdr:cNvPr id="41" name="テキスト ボックス 40"/>
        <xdr:cNvSpPr txBox="1"/>
      </xdr:nvSpPr>
      <xdr:spPr>
        <a:xfrm>
          <a:off x="1250950" y="14706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2"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56515</xdr:rowOff>
    </xdr:from>
    <xdr:to xmlns:xdr="http://schemas.openxmlformats.org/drawingml/2006/spreadsheetDrawing">
      <xdr:col>29</xdr:col>
      <xdr:colOff>127000</xdr:colOff>
      <xdr:row>20</xdr:row>
      <xdr:rowOff>108585</xdr:rowOff>
    </xdr:to>
    <xdr:cxnSp macro="">
      <xdr:nvCxnSpPr>
        <xdr:cNvPr id="43" name="直線コネクタ 42"/>
        <xdr:cNvCxnSpPr/>
      </xdr:nvCxnSpPr>
      <xdr:spPr>
        <a:xfrm flipV="1">
          <a:off x="5099050" y="1950085"/>
          <a:ext cx="0" cy="1576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81280</xdr:rowOff>
    </xdr:from>
    <xdr:ext cx="762000" cy="253365"/>
    <xdr:sp macro="" textlink="">
      <xdr:nvSpPr>
        <xdr:cNvPr id="44" name="人口1人当たり決算額の推移最小値テキスト130"/>
        <xdr:cNvSpPr txBox="1"/>
      </xdr:nvSpPr>
      <xdr:spPr>
        <a:xfrm>
          <a:off x="5168900" y="3498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108585</xdr:rowOff>
    </xdr:from>
    <xdr:to xmlns:xdr="http://schemas.openxmlformats.org/drawingml/2006/spreadsheetDrawing">
      <xdr:col>30</xdr:col>
      <xdr:colOff>25400</xdr:colOff>
      <xdr:row>20</xdr:row>
      <xdr:rowOff>108585</xdr:rowOff>
    </xdr:to>
    <xdr:cxnSp macro="">
      <xdr:nvCxnSpPr>
        <xdr:cNvPr id="45" name="直線コネクタ 44"/>
        <xdr:cNvCxnSpPr/>
      </xdr:nvCxnSpPr>
      <xdr:spPr>
        <a:xfrm>
          <a:off x="5010150" y="35261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143510</xdr:rowOff>
    </xdr:from>
    <xdr:ext cx="762000" cy="257810"/>
    <xdr:sp macro="" textlink="">
      <xdr:nvSpPr>
        <xdr:cNvPr id="46" name="人口1人当たり決算額の推移最大値テキスト130"/>
        <xdr:cNvSpPr txBox="1"/>
      </xdr:nvSpPr>
      <xdr:spPr>
        <a:xfrm>
          <a:off x="5168900" y="1694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56515</xdr:rowOff>
    </xdr:from>
    <xdr:to xmlns:xdr="http://schemas.openxmlformats.org/drawingml/2006/spreadsheetDrawing">
      <xdr:col>30</xdr:col>
      <xdr:colOff>25400</xdr:colOff>
      <xdr:row>11</xdr:row>
      <xdr:rowOff>56515</xdr:rowOff>
    </xdr:to>
    <xdr:cxnSp macro="">
      <xdr:nvCxnSpPr>
        <xdr:cNvPr id="47" name="直線コネクタ 46"/>
        <xdr:cNvCxnSpPr/>
      </xdr:nvCxnSpPr>
      <xdr:spPr>
        <a:xfrm>
          <a:off x="5010150" y="19500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1905</xdr:rowOff>
    </xdr:from>
    <xdr:to xmlns:xdr="http://schemas.openxmlformats.org/drawingml/2006/spreadsheetDrawing">
      <xdr:col>29</xdr:col>
      <xdr:colOff>127000</xdr:colOff>
      <xdr:row>16</xdr:row>
      <xdr:rowOff>28575</xdr:rowOff>
    </xdr:to>
    <xdr:cxnSp macro="">
      <xdr:nvCxnSpPr>
        <xdr:cNvPr id="48" name="直線コネクタ 47"/>
        <xdr:cNvCxnSpPr/>
      </xdr:nvCxnSpPr>
      <xdr:spPr>
        <a:xfrm flipV="1">
          <a:off x="4508500" y="2748915"/>
          <a:ext cx="59055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86995</xdr:rowOff>
    </xdr:from>
    <xdr:ext cx="762000" cy="252095"/>
    <xdr:sp macro="" textlink="">
      <xdr:nvSpPr>
        <xdr:cNvPr id="49" name="人口1人当たり決算額の推移平均値テキスト130"/>
        <xdr:cNvSpPr txBox="1"/>
      </xdr:nvSpPr>
      <xdr:spPr>
        <a:xfrm>
          <a:off x="5168900" y="28340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114300</xdr:rowOff>
    </xdr:from>
    <xdr:to xmlns:xdr="http://schemas.openxmlformats.org/drawingml/2006/spreadsheetDrawing">
      <xdr:col>29</xdr:col>
      <xdr:colOff>171450</xdr:colOff>
      <xdr:row>17</xdr:row>
      <xdr:rowOff>45720</xdr:rowOff>
    </xdr:to>
    <xdr:sp macro="" textlink="">
      <xdr:nvSpPr>
        <xdr:cNvPr id="50" name="フローチャート: 判断 49"/>
        <xdr:cNvSpPr/>
      </xdr:nvSpPr>
      <xdr:spPr>
        <a:xfrm>
          <a:off x="5048250" y="286131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28575</xdr:rowOff>
    </xdr:from>
    <xdr:to xmlns:xdr="http://schemas.openxmlformats.org/drawingml/2006/spreadsheetDrawing">
      <xdr:col>26</xdr:col>
      <xdr:colOff>50800</xdr:colOff>
      <xdr:row>16</xdr:row>
      <xdr:rowOff>43180</xdr:rowOff>
    </xdr:to>
    <xdr:cxnSp macro="">
      <xdr:nvCxnSpPr>
        <xdr:cNvPr id="51" name="直線コネクタ 50"/>
        <xdr:cNvCxnSpPr/>
      </xdr:nvCxnSpPr>
      <xdr:spPr>
        <a:xfrm flipV="1">
          <a:off x="3886200" y="2775585"/>
          <a:ext cx="6223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130175</xdr:rowOff>
    </xdr:from>
    <xdr:to xmlns:xdr="http://schemas.openxmlformats.org/drawingml/2006/spreadsheetDrawing">
      <xdr:col>26</xdr:col>
      <xdr:colOff>101600</xdr:colOff>
      <xdr:row>17</xdr:row>
      <xdr:rowOff>61595</xdr:rowOff>
    </xdr:to>
    <xdr:sp macro="" textlink="">
      <xdr:nvSpPr>
        <xdr:cNvPr id="52" name="フローチャート: 判断 51"/>
        <xdr:cNvSpPr/>
      </xdr:nvSpPr>
      <xdr:spPr>
        <a:xfrm>
          <a:off x="4457700" y="28771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47625</xdr:rowOff>
    </xdr:from>
    <xdr:ext cx="735330" cy="252095"/>
    <xdr:sp macro="" textlink="">
      <xdr:nvSpPr>
        <xdr:cNvPr id="53" name="テキスト ボックス 52"/>
        <xdr:cNvSpPr txBox="1"/>
      </xdr:nvSpPr>
      <xdr:spPr>
        <a:xfrm>
          <a:off x="4165600" y="2962275"/>
          <a:ext cx="7353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16</xdr:row>
      <xdr:rowOff>43180</xdr:rowOff>
    </xdr:from>
    <xdr:to xmlns:xdr="http://schemas.openxmlformats.org/drawingml/2006/spreadsheetDrawing">
      <xdr:col>22</xdr:col>
      <xdr:colOff>114300</xdr:colOff>
      <xdr:row>16</xdr:row>
      <xdr:rowOff>76200</xdr:rowOff>
    </xdr:to>
    <xdr:cxnSp macro="">
      <xdr:nvCxnSpPr>
        <xdr:cNvPr id="54" name="直線コネクタ 53"/>
        <xdr:cNvCxnSpPr/>
      </xdr:nvCxnSpPr>
      <xdr:spPr>
        <a:xfrm flipV="1">
          <a:off x="3257550" y="2790190"/>
          <a:ext cx="62865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62865</xdr:rowOff>
    </xdr:from>
    <xdr:to xmlns:xdr="http://schemas.openxmlformats.org/drawingml/2006/spreadsheetDrawing">
      <xdr:col>22</xdr:col>
      <xdr:colOff>165100</xdr:colOff>
      <xdr:row>17</xdr:row>
      <xdr:rowOff>162560</xdr:rowOff>
    </xdr:to>
    <xdr:sp macro="" textlink="">
      <xdr:nvSpPr>
        <xdr:cNvPr id="55" name="フローチャート: 判断 54"/>
        <xdr:cNvSpPr/>
      </xdr:nvSpPr>
      <xdr:spPr>
        <a:xfrm>
          <a:off x="3835400" y="29775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2095"/>
    <xdr:sp macro="" textlink="">
      <xdr:nvSpPr>
        <xdr:cNvPr id="56" name="テキスト ボックス 55"/>
        <xdr:cNvSpPr txBox="1"/>
      </xdr:nvSpPr>
      <xdr:spPr>
        <a:xfrm>
          <a:off x="3543300" y="30626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74295</xdr:rowOff>
    </xdr:from>
    <xdr:to xmlns:xdr="http://schemas.openxmlformats.org/drawingml/2006/spreadsheetDrawing">
      <xdr:col>18</xdr:col>
      <xdr:colOff>171450</xdr:colOff>
      <xdr:row>16</xdr:row>
      <xdr:rowOff>76200</xdr:rowOff>
    </xdr:to>
    <xdr:cxnSp macro="">
      <xdr:nvCxnSpPr>
        <xdr:cNvPr id="57" name="直線コネクタ 56"/>
        <xdr:cNvCxnSpPr/>
      </xdr:nvCxnSpPr>
      <xdr:spPr>
        <a:xfrm>
          <a:off x="2622550" y="2821305"/>
          <a:ext cx="6350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98425</xdr:rowOff>
    </xdr:from>
    <xdr:to xmlns:xdr="http://schemas.openxmlformats.org/drawingml/2006/spreadsheetDrawing">
      <xdr:col>19</xdr:col>
      <xdr:colOff>38100</xdr:colOff>
      <xdr:row>18</xdr:row>
      <xdr:rowOff>30480</xdr:rowOff>
    </xdr:to>
    <xdr:sp macro="" textlink="">
      <xdr:nvSpPr>
        <xdr:cNvPr id="58" name="フローチャート: 判断 57"/>
        <xdr:cNvSpPr/>
      </xdr:nvSpPr>
      <xdr:spPr>
        <a:xfrm>
          <a:off x="3213100" y="301307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18</xdr:row>
      <xdr:rowOff>15875</xdr:rowOff>
    </xdr:from>
    <xdr:ext cx="762000" cy="252095"/>
    <xdr:sp macro="" textlink="">
      <xdr:nvSpPr>
        <xdr:cNvPr id="59" name="テキスト ボックス 58"/>
        <xdr:cNvSpPr txBox="1"/>
      </xdr:nvSpPr>
      <xdr:spPr>
        <a:xfrm>
          <a:off x="2914650" y="3098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116205</xdr:rowOff>
    </xdr:from>
    <xdr:to xmlns:xdr="http://schemas.openxmlformats.org/drawingml/2006/spreadsheetDrawing">
      <xdr:col>15</xdr:col>
      <xdr:colOff>101600</xdr:colOff>
      <xdr:row>18</xdr:row>
      <xdr:rowOff>48260</xdr:rowOff>
    </xdr:to>
    <xdr:sp macro="" textlink="">
      <xdr:nvSpPr>
        <xdr:cNvPr id="60" name="フローチャート: 判断 59"/>
        <xdr:cNvSpPr/>
      </xdr:nvSpPr>
      <xdr:spPr>
        <a:xfrm>
          <a:off x="2571750" y="303085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33020</xdr:rowOff>
    </xdr:from>
    <xdr:ext cx="760730" cy="251460"/>
    <xdr:sp macro="" textlink="">
      <xdr:nvSpPr>
        <xdr:cNvPr id="61" name="テキスト ボックス 60"/>
        <xdr:cNvSpPr txBox="1"/>
      </xdr:nvSpPr>
      <xdr:spPr>
        <a:xfrm>
          <a:off x="2279650" y="311531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2" name="テキスト ボックス 61"/>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3" name="テキスト ボックス 62"/>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4" name="テキスト ボックス 63"/>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5" name="テキスト ボックス 64"/>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6" name="テキスト ボックス 65"/>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119380</xdr:rowOff>
    </xdr:from>
    <xdr:to xmlns:xdr="http://schemas.openxmlformats.org/drawingml/2006/spreadsheetDrawing">
      <xdr:col>29</xdr:col>
      <xdr:colOff>171450</xdr:colOff>
      <xdr:row>16</xdr:row>
      <xdr:rowOff>51435</xdr:rowOff>
    </xdr:to>
    <xdr:sp macro="" textlink="">
      <xdr:nvSpPr>
        <xdr:cNvPr id="67" name="楕円 66"/>
        <xdr:cNvSpPr/>
      </xdr:nvSpPr>
      <xdr:spPr>
        <a:xfrm>
          <a:off x="5048250" y="269875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139065</xdr:rowOff>
    </xdr:from>
    <xdr:ext cx="762000" cy="254000"/>
    <xdr:sp macro="" textlink="">
      <xdr:nvSpPr>
        <xdr:cNvPr id="68" name="人口1人当たり決算額の推移該当値テキスト130"/>
        <xdr:cNvSpPr txBox="1"/>
      </xdr:nvSpPr>
      <xdr:spPr>
        <a:xfrm>
          <a:off x="5168900" y="2546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146685</xdr:rowOff>
    </xdr:from>
    <xdr:to xmlns:xdr="http://schemas.openxmlformats.org/drawingml/2006/spreadsheetDrawing">
      <xdr:col>26</xdr:col>
      <xdr:colOff>101600</xdr:colOff>
      <xdr:row>16</xdr:row>
      <xdr:rowOff>78105</xdr:rowOff>
    </xdr:to>
    <xdr:sp macro="" textlink="">
      <xdr:nvSpPr>
        <xdr:cNvPr id="69" name="楕円 68"/>
        <xdr:cNvSpPr/>
      </xdr:nvSpPr>
      <xdr:spPr>
        <a:xfrm>
          <a:off x="4457700" y="272605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90170</xdr:rowOff>
    </xdr:from>
    <xdr:ext cx="735330" cy="254000"/>
    <xdr:sp macro="" textlink="">
      <xdr:nvSpPr>
        <xdr:cNvPr id="70" name="テキスト ボックス 69"/>
        <xdr:cNvSpPr txBox="1"/>
      </xdr:nvSpPr>
      <xdr:spPr>
        <a:xfrm>
          <a:off x="4165600" y="2498090"/>
          <a:ext cx="7353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161925</xdr:rowOff>
    </xdr:from>
    <xdr:to xmlns:xdr="http://schemas.openxmlformats.org/drawingml/2006/spreadsheetDrawing">
      <xdr:col>22</xdr:col>
      <xdr:colOff>165100</xdr:colOff>
      <xdr:row>16</xdr:row>
      <xdr:rowOff>93345</xdr:rowOff>
    </xdr:to>
    <xdr:sp macro="" textlink="">
      <xdr:nvSpPr>
        <xdr:cNvPr id="71" name="楕円 70"/>
        <xdr:cNvSpPr/>
      </xdr:nvSpPr>
      <xdr:spPr>
        <a:xfrm>
          <a:off x="3835400" y="2741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105410</xdr:rowOff>
    </xdr:from>
    <xdr:ext cx="762000" cy="254635"/>
    <xdr:sp macro="" textlink="">
      <xdr:nvSpPr>
        <xdr:cNvPr id="72" name="テキスト ボックス 71"/>
        <xdr:cNvSpPr txBox="1"/>
      </xdr:nvSpPr>
      <xdr:spPr>
        <a:xfrm>
          <a:off x="3543300" y="2513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26670</xdr:rowOff>
    </xdr:from>
    <xdr:to xmlns:xdr="http://schemas.openxmlformats.org/drawingml/2006/spreadsheetDrawing">
      <xdr:col>19</xdr:col>
      <xdr:colOff>38100</xdr:colOff>
      <xdr:row>16</xdr:row>
      <xdr:rowOff>126365</xdr:rowOff>
    </xdr:to>
    <xdr:sp macro="" textlink="">
      <xdr:nvSpPr>
        <xdr:cNvPr id="73" name="楕円 72"/>
        <xdr:cNvSpPr/>
      </xdr:nvSpPr>
      <xdr:spPr>
        <a:xfrm>
          <a:off x="3213100" y="2773680"/>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139065</xdr:rowOff>
    </xdr:from>
    <xdr:ext cx="762000" cy="254000"/>
    <xdr:sp macro="" textlink="">
      <xdr:nvSpPr>
        <xdr:cNvPr id="74" name="テキスト ボックス 73"/>
        <xdr:cNvSpPr txBox="1"/>
      </xdr:nvSpPr>
      <xdr:spPr>
        <a:xfrm>
          <a:off x="2914650" y="2546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24765</xdr:rowOff>
    </xdr:from>
    <xdr:to xmlns:xdr="http://schemas.openxmlformats.org/drawingml/2006/spreadsheetDrawing">
      <xdr:col>15</xdr:col>
      <xdr:colOff>101600</xdr:colOff>
      <xdr:row>16</xdr:row>
      <xdr:rowOff>124460</xdr:rowOff>
    </xdr:to>
    <xdr:sp macro="" textlink="">
      <xdr:nvSpPr>
        <xdr:cNvPr id="75" name="楕円 74"/>
        <xdr:cNvSpPr/>
      </xdr:nvSpPr>
      <xdr:spPr>
        <a:xfrm>
          <a:off x="2571750" y="277177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137160</xdr:rowOff>
    </xdr:from>
    <xdr:ext cx="760730" cy="254000"/>
    <xdr:sp macro="" textlink="">
      <xdr:nvSpPr>
        <xdr:cNvPr id="76" name="テキスト ボックス 75"/>
        <xdr:cNvSpPr txBox="1"/>
      </xdr:nvSpPr>
      <xdr:spPr>
        <a:xfrm>
          <a:off x="2279650" y="254508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7" name="正方形/長方形 76"/>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2" name="直線コネクタ 81"/>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4" name="直線コネクタ 83"/>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6" name="直線コネクタ 85"/>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7" name="楕円 86"/>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10210" cy="272415"/>
    <xdr:sp macro="" textlink="">
      <xdr:nvSpPr>
        <xdr:cNvPr id="90" name="テキスト ボックス 89"/>
        <xdr:cNvSpPr txBox="1"/>
      </xdr:nvSpPr>
      <xdr:spPr>
        <a:xfrm>
          <a:off x="1524000" y="5166995"/>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140335</xdr:rowOff>
    </xdr:from>
    <xdr:to xmlns:xdr="http://schemas.openxmlformats.org/drawingml/2006/spreadsheetDrawing">
      <xdr:col>33</xdr:col>
      <xdr:colOff>114300</xdr:colOff>
      <xdr:row>38</xdr:row>
      <xdr:rowOff>140335</xdr:rowOff>
    </xdr:to>
    <xdr:cxnSp macro="">
      <xdr:nvCxnSpPr>
        <xdr:cNvPr id="92" name="直線コネクタ 91"/>
        <xdr:cNvCxnSpPr/>
      </xdr:nvCxnSpPr>
      <xdr:spPr>
        <a:xfrm>
          <a:off x="1949450" y="75012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0730" cy="255270"/>
    <xdr:sp macro="" textlink="">
      <xdr:nvSpPr>
        <xdr:cNvPr id="93" name="テキスト ボックス 92"/>
        <xdr:cNvSpPr txBox="1"/>
      </xdr:nvSpPr>
      <xdr:spPr>
        <a:xfrm>
          <a:off x="1250950" y="736219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1949450" y="7178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730" cy="256540"/>
    <xdr:sp macro="" textlink="">
      <xdr:nvSpPr>
        <xdr:cNvPr id="95" name="テキスト ボックス 94"/>
        <xdr:cNvSpPr txBox="1"/>
      </xdr:nvSpPr>
      <xdr:spPr>
        <a:xfrm>
          <a:off x="1250950" y="70358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1949450" y="68510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730" cy="259080"/>
    <xdr:sp macro="" textlink="">
      <xdr:nvSpPr>
        <xdr:cNvPr id="97" name="テキスト ボックス 96"/>
        <xdr:cNvSpPr txBox="1"/>
      </xdr:nvSpPr>
      <xdr:spPr>
        <a:xfrm>
          <a:off x="1250950" y="6709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1949450" y="65252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730" cy="258445"/>
    <xdr:sp macro="" textlink="">
      <xdr:nvSpPr>
        <xdr:cNvPr id="99" name="テキスト ボックス 98"/>
        <xdr:cNvSpPr txBox="1"/>
      </xdr:nvSpPr>
      <xdr:spPr>
        <a:xfrm>
          <a:off x="1250950" y="63823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1949450" y="61982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730" cy="256540"/>
    <xdr:sp macro="" textlink="">
      <xdr:nvSpPr>
        <xdr:cNvPr id="101" name="テキスト ボックス 100"/>
        <xdr:cNvSpPr txBox="1"/>
      </xdr:nvSpPr>
      <xdr:spPr>
        <a:xfrm>
          <a:off x="1250950" y="60559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1949450" y="58718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730" cy="259715"/>
    <xdr:sp macro="" textlink="">
      <xdr:nvSpPr>
        <xdr:cNvPr id="103" name="テキスト ボックス 102"/>
        <xdr:cNvSpPr txBox="1"/>
      </xdr:nvSpPr>
      <xdr:spPr>
        <a:xfrm>
          <a:off x="1250950" y="572897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5" name="テキスト ボックス 104"/>
        <xdr:cNvSpPr txBox="1"/>
      </xdr:nvSpPr>
      <xdr:spPr>
        <a:xfrm>
          <a:off x="1250950" y="5403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80645</xdr:rowOff>
    </xdr:from>
    <xdr:to xmlns:xdr="http://schemas.openxmlformats.org/drawingml/2006/spreadsheetDrawing">
      <xdr:col>29</xdr:col>
      <xdr:colOff>127000</xdr:colOff>
      <xdr:row>38</xdr:row>
      <xdr:rowOff>61595</xdr:rowOff>
    </xdr:to>
    <xdr:cxnSp macro="">
      <xdr:nvCxnSpPr>
        <xdr:cNvPr id="107" name="直線コネクタ 106"/>
        <xdr:cNvCxnSpPr/>
      </xdr:nvCxnSpPr>
      <xdr:spPr>
        <a:xfrm flipV="1">
          <a:off x="5099050" y="5898515"/>
          <a:ext cx="0" cy="1524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34925</xdr:rowOff>
    </xdr:from>
    <xdr:ext cx="762000" cy="256540"/>
    <xdr:sp macro="" textlink="">
      <xdr:nvSpPr>
        <xdr:cNvPr id="108" name="人口1人当たり決算額の推移最小値テキスト445"/>
        <xdr:cNvSpPr txBox="1"/>
      </xdr:nvSpPr>
      <xdr:spPr>
        <a:xfrm>
          <a:off x="5168900" y="7395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61595</xdr:rowOff>
    </xdr:from>
    <xdr:to xmlns:xdr="http://schemas.openxmlformats.org/drawingml/2006/spreadsheetDrawing">
      <xdr:col>30</xdr:col>
      <xdr:colOff>25400</xdr:colOff>
      <xdr:row>38</xdr:row>
      <xdr:rowOff>61595</xdr:rowOff>
    </xdr:to>
    <xdr:cxnSp macro="">
      <xdr:nvCxnSpPr>
        <xdr:cNvPr id="109" name="直線コネクタ 108"/>
        <xdr:cNvCxnSpPr/>
      </xdr:nvCxnSpPr>
      <xdr:spPr>
        <a:xfrm>
          <a:off x="5010150" y="7422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339090</xdr:rowOff>
    </xdr:from>
    <xdr:ext cx="762000" cy="257175"/>
    <xdr:sp macro="" textlink="">
      <xdr:nvSpPr>
        <xdr:cNvPr id="110" name="人口1人当たり決算額の推移最大値テキスト445"/>
        <xdr:cNvSpPr txBox="1"/>
      </xdr:nvSpPr>
      <xdr:spPr>
        <a:xfrm>
          <a:off x="5168900" y="5642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80645</xdr:rowOff>
    </xdr:from>
    <xdr:to xmlns:xdr="http://schemas.openxmlformats.org/drawingml/2006/spreadsheetDrawing">
      <xdr:col>30</xdr:col>
      <xdr:colOff>25400</xdr:colOff>
      <xdr:row>33</xdr:row>
      <xdr:rowOff>80645</xdr:rowOff>
    </xdr:to>
    <xdr:cxnSp macro="">
      <xdr:nvCxnSpPr>
        <xdr:cNvPr id="111" name="直線コネクタ 110"/>
        <xdr:cNvCxnSpPr/>
      </xdr:nvCxnSpPr>
      <xdr:spPr>
        <a:xfrm>
          <a:off x="5010150" y="5898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119380</xdr:rowOff>
    </xdr:from>
    <xdr:to xmlns:xdr="http://schemas.openxmlformats.org/drawingml/2006/spreadsheetDrawing">
      <xdr:col>29</xdr:col>
      <xdr:colOff>127000</xdr:colOff>
      <xdr:row>34</xdr:row>
      <xdr:rowOff>182880</xdr:rowOff>
    </xdr:to>
    <xdr:cxnSp macro="">
      <xdr:nvCxnSpPr>
        <xdr:cNvPr id="112" name="直線コネクタ 111"/>
        <xdr:cNvCxnSpPr/>
      </xdr:nvCxnSpPr>
      <xdr:spPr>
        <a:xfrm flipV="1">
          <a:off x="4508500" y="6280150"/>
          <a:ext cx="59055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200660</xdr:rowOff>
    </xdr:from>
    <xdr:ext cx="762000" cy="257810"/>
    <xdr:sp macro="" textlink="">
      <xdr:nvSpPr>
        <xdr:cNvPr id="113" name="人口1人当たり決算額の推移平均値テキスト445"/>
        <xdr:cNvSpPr txBox="1"/>
      </xdr:nvSpPr>
      <xdr:spPr>
        <a:xfrm>
          <a:off x="5168900" y="67043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228600</xdr:rowOff>
    </xdr:from>
    <xdr:to xmlns:xdr="http://schemas.openxmlformats.org/drawingml/2006/spreadsheetDrawing">
      <xdr:col>29</xdr:col>
      <xdr:colOff>171450</xdr:colOff>
      <xdr:row>35</xdr:row>
      <xdr:rowOff>329565</xdr:rowOff>
    </xdr:to>
    <xdr:sp macro="" textlink="">
      <xdr:nvSpPr>
        <xdr:cNvPr id="114" name="フローチャート: 判断 113"/>
        <xdr:cNvSpPr/>
      </xdr:nvSpPr>
      <xdr:spPr>
        <a:xfrm>
          <a:off x="5048250" y="67322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182880</xdr:rowOff>
    </xdr:from>
    <xdr:to xmlns:xdr="http://schemas.openxmlformats.org/drawingml/2006/spreadsheetDrawing">
      <xdr:col>26</xdr:col>
      <xdr:colOff>50800</xdr:colOff>
      <xdr:row>35</xdr:row>
      <xdr:rowOff>22860</xdr:rowOff>
    </xdr:to>
    <xdr:cxnSp macro="">
      <xdr:nvCxnSpPr>
        <xdr:cNvPr id="115" name="直線コネクタ 114"/>
        <xdr:cNvCxnSpPr/>
      </xdr:nvCxnSpPr>
      <xdr:spPr>
        <a:xfrm flipV="1">
          <a:off x="3886200" y="6343650"/>
          <a:ext cx="622300" cy="182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264795</xdr:rowOff>
    </xdr:from>
    <xdr:to xmlns:xdr="http://schemas.openxmlformats.org/drawingml/2006/spreadsheetDrawing">
      <xdr:col>26</xdr:col>
      <xdr:colOff>101600</xdr:colOff>
      <xdr:row>36</xdr:row>
      <xdr:rowOff>23495</xdr:rowOff>
    </xdr:to>
    <xdr:sp macro="" textlink="">
      <xdr:nvSpPr>
        <xdr:cNvPr id="116" name="フローチャート: 判断 115"/>
        <xdr:cNvSpPr/>
      </xdr:nvSpPr>
      <xdr:spPr>
        <a:xfrm>
          <a:off x="4457700" y="676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8255</xdr:rowOff>
    </xdr:from>
    <xdr:ext cx="735330" cy="257175"/>
    <xdr:sp macro="" textlink="">
      <xdr:nvSpPr>
        <xdr:cNvPr id="117" name="テキスト ボックス 116"/>
        <xdr:cNvSpPr txBox="1"/>
      </xdr:nvSpPr>
      <xdr:spPr>
        <a:xfrm>
          <a:off x="4165600" y="68548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22860</xdr:rowOff>
    </xdr:from>
    <xdr:to xmlns:xdr="http://schemas.openxmlformats.org/drawingml/2006/spreadsheetDrawing">
      <xdr:col>22</xdr:col>
      <xdr:colOff>114300</xdr:colOff>
      <xdr:row>35</xdr:row>
      <xdr:rowOff>24130</xdr:rowOff>
    </xdr:to>
    <xdr:cxnSp macro="">
      <xdr:nvCxnSpPr>
        <xdr:cNvPr id="118" name="直線コネクタ 117"/>
        <xdr:cNvCxnSpPr/>
      </xdr:nvCxnSpPr>
      <xdr:spPr>
        <a:xfrm flipV="1">
          <a:off x="3257550" y="6526530"/>
          <a:ext cx="6286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34925</xdr:rowOff>
    </xdr:from>
    <xdr:to xmlns:xdr="http://schemas.openxmlformats.org/drawingml/2006/spreadsheetDrawing">
      <xdr:col>22</xdr:col>
      <xdr:colOff>165100</xdr:colOff>
      <xdr:row>36</xdr:row>
      <xdr:rowOff>136525</xdr:rowOff>
    </xdr:to>
    <xdr:sp macro="" textlink="">
      <xdr:nvSpPr>
        <xdr:cNvPr id="119" name="フローチャート: 判断 118"/>
        <xdr:cNvSpPr/>
      </xdr:nvSpPr>
      <xdr:spPr>
        <a:xfrm>
          <a:off x="3835400" y="6881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121285</xdr:rowOff>
    </xdr:from>
    <xdr:ext cx="762000" cy="257175"/>
    <xdr:sp macro="" textlink="">
      <xdr:nvSpPr>
        <xdr:cNvPr id="120" name="テキスト ボックス 119"/>
        <xdr:cNvSpPr txBox="1"/>
      </xdr:nvSpPr>
      <xdr:spPr>
        <a:xfrm>
          <a:off x="3543300" y="6967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314960</xdr:rowOff>
    </xdr:from>
    <xdr:to xmlns:xdr="http://schemas.openxmlformats.org/drawingml/2006/spreadsheetDrawing">
      <xdr:col>18</xdr:col>
      <xdr:colOff>171450</xdr:colOff>
      <xdr:row>35</xdr:row>
      <xdr:rowOff>24130</xdr:rowOff>
    </xdr:to>
    <xdr:cxnSp macro="">
      <xdr:nvCxnSpPr>
        <xdr:cNvPr id="121" name="直線コネクタ 120"/>
        <xdr:cNvCxnSpPr/>
      </xdr:nvCxnSpPr>
      <xdr:spPr>
        <a:xfrm>
          <a:off x="2622550" y="6475730"/>
          <a:ext cx="6350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29845</xdr:rowOff>
    </xdr:from>
    <xdr:to xmlns:xdr="http://schemas.openxmlformats.org/drawingml/2006/spreadsheetDrawing">
      <xdr:col>19</xdr:col>
      <xdr:colOff>38100</xdr:colOff>
      <xdr:row>36</xdr:row>
      <xdr:rowOff>132080</xdr:rowOff>
    </xdr:to>
    <xdr:sp macro="" textlink="">
      <xdr:nvSpPr>
        <xdr:cNvPr id="122" name="フローチャート: 判断 121"/>
        <xdr:cNvSpPr/>
      </xdr:nvSpPr>
      <xdr:spPr>
        <a:xfrm>
          <a:off x="3213100" y="687641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116205</xdr:rowOff>
    </xdr:from>
    <xdr:ext cx="762000" cy="259715"/>
    <xdr:sp macro="" textlink="">
      <xdr:nvSpPr>
        <xdr:cNvPr id="123" name="テキスト ボックス 122"/>
        <xdr:cNvSpPr txBox="1"/>
      </xdr:nvSpPr>
      <xdr:spPr>
        <a:xfrm>
          <a:off x="2914650" y="6962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43815</xdr:rowOff>
    </xdr:from>
    <xdr:to xmlns:xdr="http://schemas.openxmlformats.org/drawingml/2006/spreadsheetDrawing">
      <xdr:col>15</xdr:col>
      <xdr:colOff>101600</xdr:colOff>
      <xdr:row>36</xdr:row>
      <xdr:rowOff>145415</xdr:rowOff>
    </xdr:to>
    <xdr:sp macro="" textlink="">
      <xdr:nvSpPr>
        <xdr:cNvPr id="124" name="フローチャート: 判断 123"/>
        <xdr:cNvSpPr/>
      </xdr:nvSpPr>
      <xdr:spPr>
        <a:xfrm>
          <a:off x="2571750" y="6890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130175</xdr:rowOff>
    </xdr:from>
    <xdr:ext cx="760730" cy="259080"/>
    <xdr:sp macro="" textlink="">
      <xdr:nvSpPr>
        <xdr:cNvPr id="125" name="テキスト ボックス 124"/>
        <xdr:cNvSpPr txBox="1"/>
      </xdr:nvSpPr>
      <xdr:spPr>
        <a:xfrm>
          <a:off x="2279650" y="6976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6" name="テキスト ボックス 125"/>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68580</xdr:rowOff>
    </xdr:from>
    <xdr:to xmlns:xdr="http://schemas.openxmlformats.org/drawingml/2006/spreadsheetDrawing">
      <xdr:col>29</xdr:col>
      <xdr:colOff>171450</xdr:colOff>
      <xdr:row>34</xdr:row>
      <xdr:rowOff>170815</xdr:rowOff>
    </xdr:to>
    <xdr:sp macro="" textlink="">
      <xdr:nvSpPr>
        <xdr:cNvPr id="131" name="楕円 130"/>
        <xdr:cNvSpPr/>
      </xdr:nvSpPr>
      <xdr:spPr>
        <a:xfrm>
          <a:off x="5048250" y="622935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256540</xdr:rowOff>
    </xdr:from>
    <xdr:ext cx="762000" cy="258445"/>
    <xdr:sp macro="" textlink="">
      <xdr:nvSpPr>
        <xdr:cNvPr id="132" name="人口1人当たり決算額の推移該当値テキスト445"/>
        <xdr:cNvSpPr txBox="1"/>
      </xdr:nvSpPr>
      <xdr:spPr>
        <a:xfrm>
          <a:off x="5168900" y="607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133350</xdr:rowOff>
    </xdr:from>
    <xdr:to xmlns:xdr="http://schemas.openxmlformats.org/drawingml/2006/spreadsheetDrawing">
      <xdr:col>26</xdr:col>
      <xdr:colOff>101600</xdr:colOff>
      <xdr:row>34</xdr:row>
      <xdr:rowOff>233680</xdr:rowOff>
    </xdr:to>
    <xdr:sp macro="" textlink="">
      <xdr:nvSpPr>
        <xdr:cNvPr id="133" name="楕円 132"/>
        <xdr:cNvSpPr/>
      </xdr:nvSpPr>
      <xdr:spPr>
        <a:xfrm>
          <a:off x="4457700" y="62941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244475</xdr:rowOff>
    </xdr:from>
    <xdr:ext cx="735330" cy="258445"/>
    <xdr:sp macro="" textlink="">
      <xdr:nvSpPr>
        <xdr:cNvPr id="134" name="テキスト ボックス 133"/>
        <xdr:cNvSpPr txBox="1"/>
      </xdr:nvSpPr>
      <xdr:spPr>
        <a:xfrm>
          <a:off x="4165600" y="60623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314960</xdr:rowOff>
    </xdr:from>
    <xdr:to xmlns:xdr="http://schemas.openxmlformats.org/drawingml/2006/spreadsheetDrawing">
      <xdr:col>22</xdr:col>
      <xdr:colOff>165100</xdr:colOff>
      <xdr:row>35</xdr:row>
      <xdr:rowOff>72390</xdr:rowOff>
    </xdr:to>
    <xdr:sp macro="" textlink="">
      <xdr:nvSpPr>
        <xdr:cNvPr id="135" name="楕円 134"/>
        <xdr:cNvSpPr/>
      </xdr:nvSpPr>
      <xdr:spPr>
        <a:xfrm>
          <a:off x="3835400" y="64757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83185</xdr:rowOff>
    </xdr:from>
    <xdr:ext cx="762000" cy="259715"/>
    <xdr:sp macro="" textlink="">
      <xdr:nvSpPr>
        <xdr:cNvPr id="136" name="テキスト ボックス 135"/>
        <xdr:cNvSpPr txBox="1"/>
      </xdr:nvSpPr>
      <xdr:spPr>
        <a:xfrm>
          <a:off x="3543300" y="6243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317500</xdr:rowOff>
    </xdr:from>
    <xdr:to xmlns:xdr="http://schemas.openxmlformats.org/drawingml/2006/spreadsheetDrawing">
      <xdr:col>19</xdr:col>
      <xdr:colOff>38100</xdr:colOff>
      <xdr:row>35</xdr:row>
      <xdr:rowOff>75565</xdr:rowOff>
    </xdr:to>
    <xdr:sp macro="" textlink="">
      <xdr:nvSpPr>
        <xdr:cNvPr id="137" name="楕円 136"/>
        <xdr:cNvSpPr/>
      </xdr:nvSpPr>
      <xdr:spPr>
        <a:xfrm>
          <a:off x="3213100" y="647827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86360</xdr:rowOff>
    </xdr:from>
    <xdr:ext cx="762000" cy="256540"/>
    <xdr:sp macro="" textlink="">
      <xdr:nvSpPr>
        <xdr:cNvPr id="138" name="テキスト ボックス 137"/>
        <xdr:cNvSpPr txBox="1"/>
      </xdr:nvSpPr>
      <xdr:spPr>
        <a:xfrm>
          <a:off x="2914650" y="6247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263525</xdr:rowOff>
    </xdr:from>
    <xdr:to xmlns:xdr="http://schemas.openxmlformats.org/drawingml/2006/spreadsheetDrawing">
      <xdr:col>15</xdr:col>
      <xdr:colOff>101600</xdr:colOff>
      <xdr:row>35</xdr:row>
      <xdr:rowOff>22860</xdr:rowOff>
    </xdr:to>
    <xdr:sp macro="" textlink="">
      <xdr:nvSpPr>
        <xdr:cNvPr id="139" name="楕円 138"/>
        <xdr:cNvSpPr/>
      </xdr:nvSpPr>
      <xdr:spPr>
        <a:xfrm>
          <a:off x="2571750" y="6424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33655</xdr:rowOff>
    </xdr:from>
    <xdr:ext cx="760730" cy="258445"/>
    <xdr:sp macro="" textlink="">
      <xdr:nvSpPr>
        <xdr:cNvPr id="140" name="テキスト ボックス 139"/>
        <xdr:cNvSpPr txBox="1"/>
      </xdr:nvSpPr>
      <xdr:spPr>
        <a:xfrm>
          <a:off x="2279650" y="6194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2095"/>
    <xdr:sp macro="" textlink="">
      <xdr:nvSpPr>
        <xdr:cNvPr id="30" name="テキスト ボックス 29"/>
        <xdr:cNvSpPr txBox="1"/>
      </xdr:nvSpPr>
      <xdr:spPr>
        <a:xfrm>
          <a:off x="641350" y="3108325"/>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0345"/>
    <xdr:sp macro="" textlink="">
      <xdr:nvSpPr>
        <xdr:cNvPr id="40" name="テキスト ボックス 39"/>
        <xdr:cNvSpPr txBox="1"/>
      </xdr:nvSpPr>
      <xdr:spPr>
        <a:xfrm>
          <a:off x="6667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109220</xdr:rowOff>
    </xdr:from>
    <xdr:ext cx="247650" cy="252095"/>
    <xdr:sp macro="" textlink="">
      <xdr:nvSpPr>
        <xdr:cNvPr id="42" name="テキスト ボックス 41"/>
        <xdr:cNvSpPr txBox="1"/>
      </xdr:nvSpPr>
      <xdr:spPr>
        <a:xfrm>
          <a:off x="474980" y="68186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31495" cy="252095"/>
    <xdr:sp macro="" textlink="">
      <xdr:nvSpPr>
        <xdr:cNvPr id="44" name="テキスト ボックス 43"/>
        <xdr:cNvSpPr txBox="1"/>
      </xdr:nvSpPr>
      <xdr:spPr>
        <a:xfrm>
          <a:off x="211455" y="64465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52095"/>
    <xdr:sp macro="" textlink="">
      <xdr:nvSpPr>
        <xdr:cNvPr id="46" name="テキスト ボックス 45"/>
        <xdr:cNvSpPr txBox="1"/>
      </xdr:nvSpPr>
      <xdr:spPr>
        <a:xfrm>
          <a:off x="211455" y="6073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52095"/>
    <xdr:sp macro="" textlink="">
      <xdr:nvSpPr>
        <xdr:cNvPr id="48" name="テキスト ボックス 47"/>
        <xdr:cNvSpPr txBox="1"/>
      </xdr:nvSpPr>
      <xdr:spPr>
        <a:xfrm>
          <a:off x="21145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128270</xdr:rowOff>
    </xdr:from>
    <xdr:ext cx="595630" cy="252095"/>
    <xdr:sp macro="" textlink="">
      <xdr:nvSpPr>
        <xdr:cNvPr id="50" name="テキスト ボックス 49"/>
        <xdr:cNvSpPr txBox="1"/>
      </xdr:nvSpPr>
      <xdr:spPr>
        <a:xfrm>
          <a:off x="166370" y="53289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90805</xdr:rowOff>
    </xdr:from>
    <xdr:ext cx="595630" cy="252095"/>
    <xdr:sp macro="" textlink="">
      <xdr:nvSpPr>
        <xdr:cNvPr id="52" name="テキスト ボックス 51"/>
        <xdr:cNvSpPr txBox="1"/>
      </xdr:nvSpPr>
      <xdr:spPr>
        <a:xfrm>
          <a:off x="166370" y="49561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52095"/>
    <xdr:sp macro="" textlink="">
      <xdr:nvSpPr>
        <xdr:cNvPr id="54" name="テキスト ボックス 53"/>
        <xdr:cNvSpPr txBox="1"/>
      </xdr:nvSpPr>
      <xdr:spPr>
        <a:xfrm>
          <a:off x="16637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160020</xdr:rowOff>
    </xdr:from>
    <xdr:to xmlns:xdr="http://schemas.openxmlformats.org/drawingml/2006/spreadsheetDrawing">
      <xdr:col>24</xdr:col>
      <xdr:colOff>62865</xdr:colOff>
      <xdr:row>37</xdr:row>
      <xdr:rowOff>125095</xdr:rowOff>
    </xdr:to>
    <xdr:cxnSp macro="">
      <xdr:nvCxnSpPr>
        <xdr:cNvPr id="56" name="直線コネクタ 55"/>
        <xdr:cNvCxnSpPr/>
      </xdr:nvCxnSpPr>
      <xdr:spPr>
        <a:xfrm flipV="1">
          <a:off x="4176395" y="502539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128905</xdr:rowOff>
    </xdr:from>
    <xdr:ext cx="534670" cy="253365"/>
    <xdr:sp macro="" textlink="">
      <xdr:nvSpPr>
        <xdr:cNvPr id="57" name="人件費最小値テキスト"/>
        <xdr:cNvSpPr txBox="1"/>
      </xdr:nvSpPr>
      <xdr:spPr>
        <a:xfrm>
          <a:off x="4229100" y="6335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125095</xdr:rowOff>
    </xdr:from>
    <xdr:to xmlns:xdr="http://schemas.openxmlformats.org/drawingml/2006/spreadsheetDrawing">
      <xdr:col>24</xdr:col>
      <xdr:colOff>152400</xdr:colOff>
      <xdr:row>37</xdr:row>
      <xdr:rowOff>125095</xdr:rowOff>
    </xdr:to>
    <xdr:cxnSp macro="">
      <xdr:nvCxnSpPr>
        <xdr:cNvPr id="58" name="直線コネクタ 57"/>
        <xdr:cNvCxnSpPr/>
      </xdr:nvCxnSpPr>
      <xdr:spPr>
        <a:xfrm>
          <a:off x="4108450" y="6331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107315</xdr:rowOff>
    </xdr:from>
    <xdr:ext cx="598805" cy="252095"/>
    <xdr:sp macro="" textlink="">
      <xdr:nvSpPr>
        <xdr:cNvPr id="59" name="人件費最大値テキスト"/>
        <xdr:cNvSpPr txBox="1"/>
      </xdr:nvSpPr>
      <xdr:spPr>
        <a:xfrm>
          <a:off x="4229100" y="48050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160020</xdr:rowOff>
    </xdr:from>
    <xdr:to xmlns:xdr="http://schemas.openxmlformats.org/drawingml/2006/spreadsheetDrawing">
      <xdr:col>24</xdr:col>
      <xdr:colOff>152400</xdr:colOff>
      <xdr:row>29</xdr:row>
      <xdr:rowOff>160020</xdr:rowOff>
    </xdr:to>
    <xdr:cxnSp macro="">
      <xdr:nvCxnSpPr>
        <xdr:cNvPr id="60" name="直線コネクタ 59"/>
        <xdr:cNvCxnSpPr/>
      </xdr:nvCxnSpPr>
      <xdr:spPr>
        <a:xfrm>
          <a:off x="4108450" y="5025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33</xdr:row>
      <xdr:rowOff>110490</xdr:rowOff>
    </xdr:from>
    <xdr:to xmlns:xdr="http://schemas.openxmlformats.org/drawingml/2006/spreadsheetDrawing">
      <xdr:col>24</xdr:col>
      <xdr:colOff>63500</xdr:colOff>
      <xdr:row>33</xdr:row>
      <xdr:rowOff>139065</xdr:rowOff>
    </xdr:to>
    <xdr:cxnSp macro="">
      <xdr:nvCxnSpPr>
        <xdr:cNvPr id="61" name="直線コネクタ 60"/>
        <xdr:cNvCxnSpPr/>
      </xdr:nvCxnSpPr>
      <xdr:spPr>
        <a:xfrm>
          <a:off x="3429000" y="5646420"/>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105410</xdr:rowOff>
    </xdr:from>
    <xdr:ext cx="534670" cy="252095"/>
    <xdr:sp macro="" textlink="">
      <xdr:nvSpPr>
        <xdr:cNvPr id="62" name="人件費平均値テキスト"/>
        <xdr:cNvSpPr txBox="1"/>
      </xdr:nvSpPr>
      <xdr:spPr>
        <a:xfrm>
          <a:off x="4229100" y="58089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126365</xdr:rowOff>
    </xdr:from>
    <xdr:to xmlns:xdr="http://schemas.openxmlformats.org/drawingml/2006/spreadsheetDrawing">
      <xdr:col>24</xdr:col>
      <xdr:colOff>114300</xdr:colOff>
      <xdr:row>35</xdr:row>
      <xdr:rowOff>57785</xdr:rowOff>
    </xdr:to>
    <xdr:sp macro="" textlink="">
      <xdr:nvSpPr>
        <xdr:cNvPr id="63" name="フローチャート: 判断 62"/>
        <xdr:cNvSpPr/>
      </xdr:nvSpPr>
      <xdr:spPr>
        <a:xfrm>
          <a:off x="4127500" y="5829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110490</xdr:rowOff>
    </xdr:from>
    <xdr:to xmlns:xdr="http://schemas.openxmlformats.org/drawingml/2006/spreadsheetDrawing">
      <xdr:col>19</xdr:col>
      <xdr:colOff>171450</xdr:colOff>
      <xdr:row>33</xdr:row>
      <xdr:rowOff>120015</xdr:rowOff>
    </xdr:to>
    <xdr:cxnSp macro="">
      <xdr:nvCxnSpPr>
        <xdr:cNvPr id="64" name="直線コネクタ 63"/>
        <xdr:cNvCxnSpPr/>
      </xdr:nvCxnSpPr>
      <xdr:spPr>
        <a:xfrm flipV="1">
          <a:off x="2622550" y="564642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140335</xdr:rowOff>
    </xdr:from>
    <xdr:to xmlns:xdr="http://schemas.openxmlformats.org/drawingml/2006/spreadsheetDrawing">
      <xdr:col>20</xdr:col>
      <xdr:colOff>38100</xdr:colOff>
      <xdr:row>35</xdr:row>
      <xdr:rowOff>72390</xdr:rowOff>
    </xdr:to>
    <xdr:sp macro="" textlink="">
      <xdr:nvSpPr>
        <xdr:cNvPr id="65" name="フローチャート: 判断 64"/>
        <xdr:cNvSpPr/>
      </xdr:nvSpPr>
      <xdr:spPr>
        <a:xfrm>
          <a:off x="3384550" y="58439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62865</xdr:rowOff>
    </xdr:from>
    <xdr:ext cx="533400" cy="253365"/>
    <xdr:sp macro="" textlink="">
      <xdr:nvSpPr>
        <xdr:cNvPr id="66" name="テキスト ボックス 65"/>
        <xdr:cNvSpPr txBox="1"/>
      </xdr:nvSpPr>
      <xdr:spPr>
        <a:xfrm>
          <a:off x="3187065" y="59340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120015</xdr:rowOff>
    </xdr:from>
    <xdr:to xmlns:xdr="http://schemas.openxmlformats.org/drawingml/2006/spreadsheetDrawing">
      <xdr:col>15</xdr:col>
      <xdr:colOff>50800</xdr:colOff>
      <xdr:row>34</xdr:row>
      <xdr:rowOff>101600</xdr:rowOff>
    </xdr:to>
    <xdr:cxnSp macro="">
      <xdr:nvCxnSpPr>
        <xdr:cNvPr id="67" name="直線コネクタ 66"/>
        <xdr:cNvCxnSpPr/>
      </xdr:nvCxnSpPr>
      <xdr:spPr>
        <a:xfrm flipV="1">
          <a:off x="1828800" y="5655945"/>
          <a:ext cx="7937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28575</xdr:rowOff>
    </xdr:from>
    <xdr:to xmlns:xdr="http://schemas.openxmlformats.org/drawingml/2006/spreadsheetDrawing">
      <xdr:col>15</xdr:col>
      <xdr:colOff>101600</xdr:colOff>
      <xdr:row>35</xdr:row>
      <xdr:rowOff>128270</xdr:rowOff>
    </xdr:to>
    <xdr:sp macro="" textlink="">
      <xdr:nvSpPr>
        <xdr:cNvPr id="68" name="フローチャート: 判断 67"/>
        <xdr:cNvSpPr/>
      </xdr:nvSpPr>
      <xdr:spPr>
        <a:xfrm>
          <a:off x="2571750" y="5899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118745</xdr:rowOff>
    </xdr:from>
    <xdr:ext cx="533400" cy="253365"/>
    <xdr:sp macro="" textlink="">
      <xdr:nvSpPr>
        <xdr:cNvPr id="69" name="テキスト ボックス 68"/>
        <xdr:cNvSpPr txBox="1"/>
      </xdr:nvSpPr>
      <xdr:spPr>
        <a:xfrm>
          <a:off x="2393315" y="59899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34</xdr:row>
      <xdr:rowOff>100965</xdr:rowOff>
    </xdr:from>
    <xdr:to xmlns:xdr="http://schemas.openxmlformats.org/drawingml/2006/spreadsheetDrawing">
      <xdr:col>10</xdr:col>
      <xdr:colOff>114300</xdr:colOff>
      <xdr:row>34</xdr:row>
      <xdr:rowOff>101600</xdr:rowOff>
    </xdr:to>
    <xdr:cxnSp macro="">
      <xdr:nvCxnSpPr>
        <xdr:cNvPr id="70" name="直線コネクタ 69"/>
        <xdr:cNvCxnSpPr/>
      </xdr:nvCxnSpPr>
      <xdr:spPr>
        <a:xfrm>
          <a:off x="1028700" y="580453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128905</xdr:rowOff>
    </xdr:from>
    <xdr:to xmlns:xdr="http://schemas.openxmlformats.org/drawingml/2006/spreadsheetDrawing">
      <xdr:col>10</xdr:col>
      <xdr:colOff>165100</xdr:colOff>
      <xdr:row>36</xdr:row>
      <xdr:rowOff>60960</xdr:rowOff>
    </xdr:to>
    <xdr:sp macro="" textlink="">
      <xdr:nvSpPr>
        <xdr:cNvPr id="71" name="フローチャート: 判断 70"/>
        <xdr:cNvSpPr/>
      </xdr:nvSpPr>
      <xdr:spPr>
        <a:xfrm>
          <a:off x="1778000" y="6000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52070</xdr:rowOff>
    </xdr:from>
    <xdr:ext cx="534670" cy="252095"/>
    <xdr:sp macro="" textlink="">
      <xdr:nvSpPr>
        <xdr:cNvPr id="72" name="テキスト ボックス 71"/>
        <xdr:cNvSpPr txBox="1"/>
      </xdr:nvSpPr>
      <xdr:spPr>
        <a:xfrm>
          <a:off x="1580515" y="60909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132080</xdr:rowOff>
    </xdr:from>
    <xdr:to xmlns:xdr="http://schemas.openxmlformats.org/drawingml/2006/spreadsheetDrawing">
      <xdr:col>6</xdr:col>
      <xdr:colOff>38100</xdr:colOff>
      <xdr:row>36</xdr:row>
      <xdr:rowOff>63500</xdr:rowOff>
    </xdr:to>
    <xdr:sp macro="" textlink="">
      <xdr:nvSpPr>
        <xdr:cNvPr id="73" name="フローチャート: 判断 72"/>
        <xdr:cNvSpPr/>
      </xdr:nvSpPr>
      <xdr:spPr>
        <a:xfrm>
          <a:off x="984250" y="60032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55245</xdr:rowOff>
    </xdr:from>
    <xdr:ext cx="533400" cy="252730"/>
    <xdr:sp macro="" textlink="">
      <xdr:nvSpPr>
        <xdr:cNvPr id="74" name="テキスト ボックス 73"/>
        <xdr:cNvSpPr txBox="1"/>
      </xdr:nvSpPr>
      <xdr:spPr>
        <a:xfrm>
          <a:off x="786765" y="609409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0730" cy="253365"/>
    <xdr:sp macro="" textlink="">
      <xdr:nvSpPr>
        <xdr:cNvPr id="77" name="テキスト ボックス 76"/>
        <xdr:cNvSpPr txBox="1"/>
      </xdr:nvSpPr>
      <xdr:spPr>
        <a:xfrm>
          <a:off x="24511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89535</xdr:rowOff>
    </xdr:from>
    <xdr:to xmlns:xdr="http://schemas.openxmlformats.org/drawingml/2006/spreadsheetDrawing">
      <xdr:col>24</xdr:col>
      <xdr:colOff>114300</xdr:colOff>
      <xdr:row>34</xdr:row>
      <xdr:rowOff>20955</xdr:rowOff>
    </xdr:to>
    <xdr:sp macro="" textlink="">
      <xdr:nvSpPr>
        <xdr:cNvPr id="80" name="楕円 79"/>
        <xdr:cNvSpPr/>
      </xdr:nvSpPr>
      <xdr:spPr>
        <a:xfrm>
          <a:off x="4127500" y="5625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111760</xdr:rowOff>
    </xdr:from>
    <xdr:ext cx="598805" cy="253365"/>
    <xdr:sp macro="" textlink="">
      <xdr:nvSpPr>
        <xdr:cNvPr id="81" name="人件費該当値テキスト"/>
        <xdr:cNvSpPr txBox="1"/>
      </xdr:nvSpPr>
      <xdr:spPr>
        <a:xfrm>
          <a:off x="4229100" y="54800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60960</xdr:rowOff>
    </xdr:from>
    <xdr:to xmlns:xdr="http://schemas.openxmlformats.org/drawingml/2006/spreadsheetDrawing">
      <xdr:col>20</xdr:col>
      <xdr:colOff>38100</xdr:colOff>
      <xdr:row>33</xdr:row>
      <xdr:rowOff>160655</xdr:rowOff>
    </xdr:to>
    <xdr:sp macro="" textlink="">
      <xdr:nvSpPr>
        <xdr:cNvPr id="82" name="楕円 81"/>
        <xdr:cNvSpPr/>
      </xdr:nvSpPr>
      <xdr:spPr>
        <a:xfrm>
          <a:off x="3384550" y="5596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8255</xdr:rowOff>
    </xdr:from>
    <xdr:ext cx="597535" cy="253365"/>
    <xdr:sp macro="" textlink="">
      <xdr:nvSpPr>
        <xdr:cNvPr id="83" name="テキスト ボックス 82"/>
        <xdr:cNvSpPr txBox="1"/>
      </xdr:nvSpPr>
      <xdr:spPr>
        <a:xfrm>
          <a:off x="3154680" y="537654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71120</xdr:rowOff>
    </xdr:from>
    <xdr:to xmlns:xdr="http://schemas.openxmlformats.org/drawingml/2006/spreadsheetDrawing">
      <xdr:col>15</xdr:col>
      <xdr:colOff>101600</xdr:colOff>
      <xdr:row>34</xdr:row>
      <xdr:rowOff>2540</xdr:rowOff>
    </xdr:to>
    <xdr:sp macro="" textlink="">
      <xdr:nvSpPr>
        <xdr:cNvPr id="84" name="楕円 83"/>
        <xdr:cNvSpPr/>
      </xdr:nvSpPr>
      <xdr:spPr>
        <a:xfrm>
          <a:off x="2571750" y="5607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18415</xdr:rowOff>
    </xdr:from>
    <xdr:ext cx="597535" cy="252730"/>
    <xdr:sp macro="" textlink="">
      <xdr:nvSpPr>
        <xdr:cNvPr id="85" name="テキスト ボックス 84"/>
        <xdr:cNvSpPr txBox="1"/>
      </xdr:nvSpPr>
      <xdr:spPr>
        <a:xfrm>
          <a:off x="2360930" y="538670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52070</xdr:rowOff>
    </xdr:from>
    <xdr:to xmlns:xdr="http://schemas.openxmlformats.org/drawingml/2006/spreadsheetDrawing">
      <xdr:col>10</xdr:col>
      <xdr:colOff>165100</xdr:colOff>
      <xdr:row>34</xdr:row>
      <xdr:rowOff>151130</xdr:rowOff>
    </xdr:to>
    <xdr:sp macro="" textlink="">
      <xdr:nvSpPr>
        <xdr:cNvPr id="86" name="楕円 85"/>
        <xdr:cNvSpPr/>
      </xdr:nvSpPr>
      <xdr:spPr>
        <a:xfrm>
          <a:off x="1778000" y="5755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0</xdr:rowOff>
    </xdr:from>
    <xdr:ext cx="534670" cy="253365"/>
    <xdr:sp macro="" textlink="">
      <xdr:nvSpPr>
        <xdr:cNvPr id="87" name="テキスト ボックス 86"/>
        <xdr:cNvSpPr txBox="1"/>
      </xdr:nvSpPr>
      <xdr:spPr>
        <a:xfrm>
          <a:off x="1580515" y="55359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51435</xdr:rowOff>
    </xdr:from>
    <xdr:to xmlns:xdr="http://schemas.openxmlformats.org/drawingml/2006/spreadsheetDrawing">
      <xdr:col>6</xdr:col>
      <xdr:colOff>38100</xdr:colOff>
      <xdr:row>34</xdr:row>
      <xdr:rowOff>151130</xdr:rowOff>
    </xdr:to>
    <xdr:sp macro="" textlink="">
      <xdr:nvSpPr>
        <xdr:cNvPr id="88" name="楕円 87"/>
        <xdr:cNvSpPr/>
      </xdr:nvSpPr>
      <xdr:spPr>
        <a:xfrm>
          <a:off x="984250" y="57550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167005</xdr:rowOff>
    </xdr:from>
    <xdr:ext cx="533400" cy="252730"/>
    <xdr:sp macro="" textlink="">
      <xdr:nvSpPr>
        <xdr:cNvPr id="89" name="テキスト ボックス 88"/>
        <xdr:cNvSpPr txBox="1"/>
      </xdr:nvSpPr>
      <xdr:spPr>
        <a:xfrm>
          <a:off x="786765" y="553529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0345"/>
    <xdr:sp macro="" textlink="">
      <xdr:nvSpPr>
        <xdr:cNvPr id="98" name="テキスト ボックス 97"/>
        <xdr:cNvSpPr txBox="1"/>
      </xdr:nvSpPr>
      <xdr:spPr>
        <a:xfrm>
          <a:off x="6667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31495" cy="252095"/>
    <xdr:sp macro="" textlink="">
      <xdr:nvSpPr>
        <xdr:cNvPr id="100" name="テキスト ボックス 99"/>
        <xdr:cNvSpPr txBox="1"/>
      </xdr:nvSpPr>
      <xdr:spPr>
        <a:xfrm>
          <a:off x="211455" y="10171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1" name="直線コネクタ 100"/>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52095"/>
    <xdr:sp macro="" textlink="">
      <xdr:nvSpPr>
        <xdr:cNvPr id="102" name="テキスト ボックス 101"/>
        <xdr:cNvSpPr txBox="1"/>
      </xdr:nvSpPr>
      <xdr:spPr>
        <a:xfrm>
          <a:off x="211455" y="98526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3" name="直線コネクタ 102"/>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52095"/>
    <xdr:sp macro="" textlink="">
      <xdr:nvSpPr>
        <xdr:cNvPr id="104" name="テキスト ボックス 103"/>
        <xdr:cNvSpPr txBox="1"/>
      </xdr:nvSpPr>
      <xdr:spPr>
        <a:xfrm>
          <a:off x="211455" y="95326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5" name="直線コネクタ 104"/>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6" name="テキスト ボックス 105"/>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7" name="直線コネクタ 106"/>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3365"/>
    <xdr:sp macro="" textlink="">
      <xdr:nvSpPr>
        <xdr:cNvPr id="108" name="テキスト ボックス 107"/>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9" name="直線コネクタ 108"/>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52730"/>
    <xdr:sp macro="" textlink="">
      <xdr:nvSpPr>
        <xdr:cNvPr id="110" name="テキスト ボックス 109"/>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95630" cy="253365"/>
    <xdr:sp macro="" textlink="">
      <xdr:nvSpPr>
        <xdr:cNvPr id="112" name="テキスト ボックス 111"/>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2095"/>
    <xdr:sp macro="" textlink="">
      <xdr:nvSpPr>
        <xdr:cNvPr id="114" name="テキスト ボックス 113"/>
        <xdr:cNvSpPr txBox="1"/>
      </xdr:nvSpPr>
      <xdr:spPr>
        <a:xfrm>
          <a:off x="16637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81915</xdr:rowOff>
    </xdr:from>
    <xdr:to xmlns:xdr="http://schemas.openxmlformats.org/drawingml/2006/spreadsheetDrawing">
      <xdr:col>24</xdr:col>
      <xdr:colOff>62865</xdr:colOff>
      <xdr:row>58</xdr:row>
      <xdr:rowOff>53975</xdr:rowOff>
    </xdr:to>
    <xdr:cxnSp macro="">
      <xdr:nvCxnSpPr>
        <xdr:cNvPr id="116" name="直線コネクタ 115"/>
        <xdr:cNvCxnSpPr/>
      </xdr:nvCxnSpPr>
      <xdr:spPr>
        <a:xfrm flipV="1">
          <a:off x="4176395" y="8467725"/>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57785</xdr:rowOff>
    </xdr:from>
    <xdr:ext cx="534670" cy="253365"/>
    <xdr:sp macro="" textlink="">
      <xdr:nvSpPr>
        <xdr:cNvPr id="117" name="物件費最小値テキスト"/>
        <xdr:cNvSpPr txBox="1"/>
      </xdr:nvSpPr>
      <xdr:spPr>
        <a:xfrm>
          <a:off x="4229100" y="9784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53975</xdr:rowOff>
    </xdr:from>
    <xdr:to xmlns:xdr="http://schemas.openxmlformats.org/drawingml/2006/spreadsheetDrawing">
      <xdr:col>24</xdr:col>
      <xdr:colOff>152400</xdr:colOff>
      <xdr:row>58</xdr:row>
      <xdr:rowOff>53975</xdr:rowOff>
    </xdr:to>
    <xdr:cxnSp macro="">
      <xdr:nvCxnSpPr>
        <xdr:cNvPr id="118" name="直線コネクタ 117"/>
        <xdr:cNvCxnSpPr/>
      </xdr:nvCxnSpPr>
      <xdr:spPr>
        <a:xfrm>
          <a:off x="4108450" y="9780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29845</xdr:rowOff>
    </xdr:from>
    <xdr:ext cx="598805" cy="252095"/>
    <xdr:sp macro="" textlink="">
      <xdr:nvSpPr>
        <xdr:cNvPr id="119" name="物件費最大値テキスト"/>
        <xdr:cNvSpPr txBox="1"/>
      </xdr:nvSpPr>
      <xdr:spPr>
        <a:xfrm>
          <a:off x="4229100" y="82480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81915</xdr:rowOff>
    </xdr:from>
    <xdr:to xmlns:xdr="http://schemas.openxmlformats.org/drawingml/2006/spreadsheetDrawing">
      <xdr:col>24</xdr:col>
      <xdr:colOff>152400</xdr:colOff>
      <xdr:row>50</xdr:row>
      <xdr:rowOff>81915</xdr:rowOff>
    </xdr:to>
    <xdr:cxnSp macro="">
      <xdr:nvCxnSpPr>
        <xdr:cNvPr id="120" name="直線コネクタ 119"/>
        <xdr:cNvCxnSpPr/>
      </xdr:nvCxnSpPr>
      <xdr:spPr>
        <a:xfrm>
          <a:off x="4108450" y="8467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53</xdr:row>
      <xdr:rowOff>162560</xdr:rowOff>
    </xdr:from>
    <xdr:to xmlns:xdr="http://schemas.openxmlformats.org/drawingml/2006/spreadsheetDrawing">
      <xdr:col>24</xdr:col>
      <xdr:colOff>63500</xdr:colOff>
      <xdr:row>55</xdr:row>
      <xdr:rowOff>73660</xdr:rowOff>
    </xdr:to>
    <xdr:cxnSp macro="">
      <xdr:nvCxnSpPr>
        <xdr:cNvPr id="121" name="直線コネクタ 120"/>
        <xdr:cNvCxnSpPr/>
      </xdr:nvCxnSpPr>
      <xdr:spPr>
        <a:xfrm flipV="1">
          <a:off x="3429000" y="9051290"/>
          <a:ext cx="7493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149860</xdr:rowOff>
    </xdr:from>
    <xdr:ext cx="534670" cy="253365"/>
    <xdr:sp macro="" textlink="">
      <xdr:nvSpPr>
        <xdr:cNvPr id="122" name="物件費平均値テキスト"/>
        <xdr:cNvSpPr txBox="1"/>
      </xdr:nvSpPr>
      <xdr:spPr>
        <a:xfrm>
          <a:off x="4229100" y="92062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3175</xdr:rowOff>
    </xdr:from>
    <xdr:to xmlns:xdr="http://schemas.openxmlformats.org/drawingml/2006/spreadsheetDrawing">
      <xdr:col>24</xdr:col>
      <xdr:colOff>114300</xdr:colOff>
      <xdr:row>55</xdr:row>
      <xdr:rowOff>102870</xdr:rowOff>
    </xdr:to>
    <xdr:sp macro="" textlink="">
      <xdr:nvSpPr>
        <xdr:cNvPr id="123" name="フローチャート: 判断 122"/>
        <xdr:cNvSpPr/>
      </xdr:nvSpPr>
      <xdr:spPr>
        <a:xfrm>
          <a:off x="4127500" y="9227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33020</xdr:rowOff>
    </xdr:from>
    <xdr:to xmlns:xdr="http://schemas.openxmlformats.org/drawingml/2006/spreadsheetDrawing">
      <xdr:col>19</xdr:col>
      <xdr:colOff>171450</xdr:colOff>
      <xdr:row>55</xdr:row>
      <xdr:rowOff>73660</xdr:rowOff>
    </xdr:to>
    <xdr:cxnSp macro="">
      <xdr:nvCxnSpPr>
        <xdr:cNvPr id="124" name="直線コネクタ 123"/>
        <xdr:cNvCxnSpPr/>
      </xdr:nvCxnSpPr>
      <xdr:spPr>
        <a:xfrm>
          <a:off x="2622550" y="925703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58420</xdr:rowOff>
    </xdr:from>
    <xdr:to xmlns:xdr="http://schemas.openxmlformats.org/drawingml/2006/spreadsheetDrawing">
      <xdr:col>20</xdr:col>
      <xdr:colOff>38100</xdr:colOff>
      <xdr:row>55</xdr:row>
      <xdr:rowOff>157480</xdr:rowOff>
    </xdr:to>
    <xdr:sp macro="" textlink="">
      <xdr:nvSpPr>
        <xdr:cNvPr id="125" name="フローチャート: 判断 124"/>
        <xdr:cNvSpPr/>
      </xdr:nvSpPr>
      <xdr:spPr>
        <a:xfrm>
          <a:off x="3384550" y="9282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149225</xdr:rowOff>
    </xdr:from>
    <xdr:ext cx="533400" cy="253365"/>
    <xdr:sp macro="" textlink="">
      <xdr:nvSpPr>
        <xdr:cNvPr id="126" name="テキスト ボックス 125"/>
        <xdr:cNvSpPr txBox="1"/>
      </xdr:nvSpPr>
      <xdr:spPr>
        <a:xfrm>
          <a:off x="3187065" y="93732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33020</xdr:rowOff>
    </xdr:from>
    <xdr:to xmlns:xdr="http://schemas.openxmlformats.org/drawingml/2006/spreadsheetDrawing">
      <xdr:col>15</xdr:col>
      <xdr:colOff>50800</xdr:colOff>
      <xdr:row>55</xdr:row>
      <xdr:rowOff>125730</xdr:rowOff>
    </xdr:to>
    <xdr:cxnSp macro="">
      <xdr:nvCxnSpPr>
        <xdr:cNvPr id="127" name="直線コネクタ 126"/>
        <xdr:cNvCxnSpPr/>
      </xdr:nvCxnSpPr>
      <xdr:spPr>
        <a:xfrm flipV="1">
          <a:off x="1828800" y="9257030"/>
          <a:ext cx="7937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48895</xdr:rowOff>
    </xdr:from>
    <xdr:to xmlns:xdr="http://schemas.openxmlformats.org/drawingml/2006/spreadsheetDrawing">
      <xdr:col>15</xdr:col>
      <xdr:colOff>101600</xdr:colOff>
      <xdr:row>56</xdr:row>
      <xdr:rowOff>147955</xdr:rowOff>
    </xdr:to>
    <xdr:sp macro="" textlink="">
      <xdr:nvSpPr>
        <xdr:cNvPr id="128" name="フローチャート: 判断 127"/>
        <xdr:cNvSpPr/>
      </xdr:nvSpPr>
      <xdr:spPr>
        <a:xfrm>
          <a:off x="257175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139065</xdr:rowOff>
    </xdr:from>
    <xdr:ext cx="533400" cy="253365"/>
    <xdr:sp macro="" textlink="">
      <xdr:nvSpPr>
        <xdr:cNvPr id="129" name="テキスト ボックス 128"/>
        <xdr:cNvSpPr txBox="1"/>
      </xdr:nvSpPr>
      <xdr:spPr>
        <a:xfrm>
          <a:off x="2393315" y="95307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125730</xdr:rowOff>
    </xdr:from>
    <xdr:to xmlns:xdr="http://schemas.openxmlformats.org/drawingml/2006/spreadsheetDrawing">
      <xdr:col>10</xdr:col>
      <xdr:colOff>114300</xdr:colOff>
      <xdr:row>55</xdr:row>
      <xdr:rowOff>157480</xdr:rowOff>
    </xdr:to>
    <xdr:cxnSp macro="">
      <xdr:nvCxnSpPr>
        <xdr:cNvPr id="130" name="直線コネクタ 129"/>
        <xdr:cNvCxnSpPr/>
      </xdr:nvCxnSpPr>
      <xdr:spPr>
        <a:xfrm flipV="1">
          <a:off x="1028700" y="9349740"/>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95250</xdr:rowOff>
    </xdr:from>
    <xdr:to xmlns:xdr="http://schemas.openxmlformats.org/drawingml/2006/spreadsheetDrawing">
      <xdr:col>10</xdr:col>
      <xdr:colOff>165100</xdr:colOff>
      <xdr:row>57</xdr:row>
      <xdr:rowOff>26670</xdr:rowOff>
    </xdr:to>
    <xdr:sp macro="" textlink="">
      <xdr:nvSpPr>
        <xdr:cNvPr id="131" name="フローチャート: 判断 130"/>
        <xdr:cNvSpPr/>
      </xdr:nvSpPr>
      <xdr:spPr>
        <a:xfrm>
          <a:off x="1778000" y="9486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17780</xdr:rowOff>
    </xdr:from>
    <xdr:ext cx="534670" cy="252730"/>
    <xdr:sp macro="" textlink="">
      <xdr:nvSpPr>
        <xdr:cNvPr id="132" name="テキスト ボックス 131"/>
        <xdr:cNvSpPr txBox="1"/>
      </xdr:nvSpPr>
      <xdr:spPr>
        <a:xfrm>
          <a:off x="1580515" y="95770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167640</xdr:rowOff>
    </xdr:from>
    <xdr:to xmlns:xdr="http://schemas.openxmlformats.org/drawingml/2006/spreadsheetDrawing">
      <xdr:col>6</xdr:col>
      <xdr:colOff>38100</xdr:colOff>
      <xdr:row>57</xdr:row>
      <xdr:rowOff>99060</xdr:rowOff>
    </xdr:to>
    <xdr:sp macro="" textlink="">
      <xdr:nvSpPr>
        <xdr:cNvPr id="133" name="フローチャート: 判断 132"/>
        <xdr:cNvSpPr/>
      </xdr:nvSpPr>
      <xdr:spPr>
        <a:xfrm>
          <a:off x="984250" y="95592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90805</xdr:rowOff>
    </xdr:from>
    <xdr:ext cx="533400" cy="252095"/>
    <xdr:sp macro="" textlink="">
      <xdr:nvSpPr>
        <xdr:cNvPr id="134" name="テキスト ボックス 133"/>
        <xdr:cNvSpPr txBox="1"/>
      </xdr:nvSpPr>
      <xdr:spPr>
        <a:xfrm>
          <a:off x="786765" y="965009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0730" cy="253365"/>
    <xdr:sp macro="" textlink="">
      <xdr:nvSpPr>
        <xdr:cNvPr id="137" name="テキスト ボックス 136"/>
        <xdr:cNvSpPr txBox="1"/>
      </xdr:nvSpPr>
      <xdr:spPr>
        <a:xfrm>
          <a:off x="24511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113030</xdr:rowOff>
    </xdr:from>
    <xdr:to xmlns:xdr="http://schemas.openxmlformats.org/drawingml/2006/spreadsheetDrawing">
      <xdr:col>24</xdr:col>
      <xdr:colOff>114300</xdr:colOff>
      <xdr:row>54</xdr:row>
      <xdr:rowOff>44450</xdr:rowOff>
    </xdr:to>
    <xdr:sp macro="" textlink="">
      <xdr:nvSpPr>
        <xdr:cNvPr id="140" name="楕円 139"/>
        <xdr:cNvSpPr/>
      </xdr:nvSpPr>
      <xdr:spPr>
        <a:xfrm>
          <a:off x="4127500" y="900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135255</xdr:rowOff>
    </xdr:from>
    <xdr:ext cx="534670" cy="253365"/>
    <xdr:sp macro="" textlink="">
      <xdr:nvSpPr>
        <xdr:cNvPr id="141" name="物件費該当値テキスト"/>
        <xdr:cNvSpPr txBox="1"/>
      </xdr:nvSpPr>
      <xdr:spPr>
        <a:xfrm>
          <a:off x="4229100" y="8856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24130</xdr:rowOff>
    </xdr:from>
    <xdr:to xmlns:xdr="http://schemas.openxmlformats.org/drawingml/2006/spreadsheetDrawing">
      <xdr:col>20</xdr:col>
      <xdr:colOff>38100</xdr:colOff>
      <xdr:row>55</xdr:row>
      <xdr:rowOff>123825</xdr:rowOff>
    </xdr:to>
    <xdr:sp macro="" textlink="">
      <xdr:nvSpPr>
        <xdr:cNvPr id="142" name="楕円 141"/>
        <xdr:cNvSpPr/>
      </xdr:nvSpPr>
      <xdr:spPr>
        <a:xfrm>
          <a:off x="3384550" y="92481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140335</xdr:rowOff>
    </xdr:from>
    <xdr:ext cx="533400" cy="252095"/>
    <xdr:sp macro="" textlink="">
      <xdr:nvSpPr>
        <xdr:cNvPr id="143" name="テキスト ボックス 142"/>
        <xdr:cNvSpPr txBox="1"/>
      </xdr:nvSpPr>
      <xdr:spPr>
        <a:xfrm>
          <a:off x="3187065" y="90290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151130</xdr:rowOff>
    </xdr:from>
    <xdr:to xmlns:xdr="http://schemas.openxmlformats.org/drawingml/2006/spreadsheetDrawing">
      <xdr:col>15</xdr:col>
      <xdr:colOff>101600</xdr:colOff>
      <xdr:row>55</xdr:row>
      <xdr:rowOff>82550</xdr:rowOff>
    </xdr:to>
    <xdr:sp macro="" textlink="">
      <xdr:nvSpPr>
        <xdr:cNvPr id="144" name="楕円 143"/>
        <xdr:cNvSpPr/>
      </xdr:nvSpPr>
      <xdr:spPr>
        <a:xfrm>
          <a:off x="2571750" y="9207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98425</xdr:rowOff>
    </xdr:from>
    <xdr:ext cx="533400" cy="253365"/>
    <xdr:sp macro="" textlink="">
      <xdr:nvSpPr>
        <xdr:cNvPr id="145" name="テキスト ボックス 144"/>
        <xdr:cNvSpPr txBox="1"/>
      </xdr:nvSpPr>
      <xdr:spPr>
        <a:xfrm>
          <a:off x="2393315" y="89871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75565</xdr:rowOff>
    </xdr:from>
    <xdr:to xmlns:xdr="http://schemas.openxmlformats.org/drawingml/2006/spreadsheetDrawing">
      <xdr:col>10</xdr:col>
      <xdr:colOff>165100</xdr:colOff>
      <xdr:row>56</xdr:row>
      <xdr:rowOff>6985</xdr:rowOff>
    </xdr:to>
    <xdr:sp macro="" textlink="">
      <xdr:nvSpPr>
        <xdr:cNvPr id="146" name="楕円 145"/>
        <xdr:cNvSpPr/>
      </xdr:nvSpPr>
      <xdr:spPr>
        <a:xfrm>
          <a:off x="1778000" y="9299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23495</xdr:rowOff>
    </xdr:from>
    <xdr:ext cx="534670" cy="253365"/>
    <xdr:sp macro="" textlink="">
      <xdr:nvSpPr>
        <xdr:cNvPr id="147" name="テキスト ボックス 146"/>
        <xdr:cNvSpPr txBox="1"/>
      </xdr:nvSpPr>
      <xdr:spPr>
        <a:xfrm>
          <a:off x="1580515" y="90798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107950</xdr:rowOff>
    </xdr:from>
    <xdr:to xmlns:xdr="http://schemas.openxmlformats.org/drawingml/2006/spreadsheetDrawing">
      <xdr:col>6</xdr:col>
      <xdr:colOff>38100</xdr:colOff>
      <xdr:row>56</xdr:row>
      <xdr:rowOff>39370</xdr:rowOff>
    </xdr:to>
    <xdr:sp macro="" textlink="">
      <xdr:nvSpPr>
        <xdr:cNvPr id="148" name="楕円 147"/>
        <xdr:cNvSpPr/>
      </xdr:nvSpPr>
      <xdr:spPr>
        <a:xfrm>
          <a:off x="984250" y="9331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55880</xdr:rowOff>
    </xdr:from>
    <xdr:ext cx="533400" cy="253365"/>
    <xdr:sp macro="" textlink="">
      <xdr:nvSpPr>
        <xdr:cNvPr id="149" name="テキスト ボックス 148"/>
        <xdr:cNvSpPr txBox="1"/>
      </xdr:nvSpPr>
      <xdr:spPr>
        <a:xfrm>
          <a:off x="786765" y="91122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0345"/>
    <xdr:sp macro="" textlink="">
      <xdr:nvSpPr>
        <xdr:cNvPr id="158" name="テキスト ボックス 157"/>
        <xdr:cNvSpPr txBox="1"/>
      </xdr:nvSpPr>
      <xdr:spPr>
        <a:xfrm>
          <a:off x="6667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60" name="直線コネクタ 159"/>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47650" cy="252095"/>
    <xdr:sp macro="" textlink="">
      <xdr:nvSpPr>
        <xdr:cNvPr id="161" name="テキスト ボックス 160"/>
        <xdr:cNvSpPr txBox="1"/>
      </xdr:nvSpPr>
      <xdr:spPr>
        <a:xfrm>
          <a:off x="474980" y="130771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53340</xdr:rowOff>
    </xdr:from>
    <xdr:ext cx="531495" cy="252095"/>
    <xdr:sp macro="" textlink="">
      <xdr:nvSpPr>
        <xdr:cNvPr id="163" name="テキスト ボックス 162"/>
        <xdr:cNvSpPr txBox="1"/>
      </xdr:nvSpPr>
      <xdr:spPr>
        <a:xfrm>
          <a:off x="211455" y="126301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4" name="直線コネクタ 163"/>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109220</xdr:rowOff>
    </xdr:from>
    <xdr:ext cx="531495" cy="252095"/>
    <xdr:sp macro="" textlink="">
      <xdr:nvSpPr>
        <xdr:cNvPr id="165" name="テキスト ボックス 164"/>
        <xdr:cNvSpPr txBox="1"/>
      </xdr:nvSpPr>
      <xdr:spPr>
        <a:xfrm>
          <a:off x="211455" y="121831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6" name="直線コネクタ 165"/>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165100</xdr:rowOff>
    </xdr:from>
    <xdr:ext cx="531495" cy="252095"/>
    <xdr:sp macro="" textlink="">
      <xdr:nvSpPr>
        <xdr:cNvPr id="167" name="テキスト ボックス 166"/>
        <xdr:cNvSpPr txBox="1"/>
      </xdr:nvSpPr>
      <xdr:spPr>
        <a:xfrm>
          <a:off x="211455" y="117360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52095"/>
    <xdr:sp macro="" textlink="">
      <xdr:nvSpPr>
        <xdr:cNvPr id="169" name="テキスト ボックス 168"/>
        <xdr:cNvSpPr txBox="1"/>
      </xdr:nvSpPr>
      <xdr:spPr>
        <a:xfrm>
          <a:off x="2114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0"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13970</xdr:rowOff>
    </xdr:from>
    <xdr:to xmlns:xdr="http://schemas.openxmlformats.org/drawingml/2006/spreadsheetDrawing">
      <xdr:col>24</xdr:col>
      <xdr:colOff>62865</xdr:colOff>
      <xdr:row>78</xdr:row>
      <xdr:rowOff>86360</xdr:rowOff>
    </xdr:to>
    <xdr:cxnSp macro="">
      <xdr:nvCxnSpPr>
        <xdr:cNvPr id="171" name="直線コネクタ 170"/>
        <xdr:cNvCxnSpPr/>
      </xdr:nvCxnSpPr>
      <xdr:spPr>
        <a:xfrm flipV="1">
          <a:off x="4176395" y="1175258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90170</xdr:rowOff>
    </xdr:from>
    <xdr:ext cx="469900" cy="252095"/>
    <xdr:sp macro="" textlink="">
      <xdr:nvSpPr>
        <xdr:cNvPr id="172" name="維持補修費最小値テキスト"/>
        <xdr:cNvSpPr txBox="1"/>
      </xdr:nvSpPr>
      <xdr:spPr>
        <a:xfrm>
          <a:off x="4229100" y="131699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86360</xdr:rowOff>
    </xdr:from>
    <xdr:to xmlns:xdr="http://schemas.openxmlformats.org/drawingml/2006/spreadsheetDrawing">
      <xdr:col>24</xdr:col>
      <xdr:colOff>152400</xdr:colOff>
      <xdr:row>78</xdr:row>
      <xdr:rowOff>86360</xdr:rowOff>
    </xdr:to>
    <xdr:cxnSp macro="">
      <xdr:nvCxnSpPr>
        <xdr:cNvPr id="173" name="直線コネクタ 172"/>
        <xdr:cNvCxnSpPr/>
      </xdr:nvCxnSpPr>
      <xdr:spPr>
        <a:xfrm>
          <a:off x="4108450" y="13166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128905</xdr:rowOff>
    </xdr:from>
    <xdr:ext cx="534670" cy="253365"/>
    <xdr:sp macro="" textlink="">
      <xdr:nvSpPr>
        <xdr:cNvPr id="174" name="維持補修費最大値テキスト"/>
        <xdr:cNvSpPr txBox="1"/>
      </xdr:nvSpPr>
      <xdr:spPr>
        <a:xfrm>
          <a:off x="4229100" y="11532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13970</xdr:rowOff>
    </xdr:from>
    <xdr:to xmlns:xdr="http://schemas.openxmlformats.org/drawingml/2006/spreadsheetDrawing">
      <xdr:col>24</xdr:col>
      <xdr:colOff>152400</xdr:colOff>
      <xdr:row>70</xdr:row>
      <xdr:rowOff>13970</xdr:rowOff>
    </xdr:to>
    <xdr:cxnSp macro="">
      <xdr:nvCxnSpPr>
        <xdr:cNvPr id="175" name="直線コネクタ 174"/>
        <xdr:cNvCxnSpPr/>
      </xdr:nvCxnSpPr>
      <xdr:spPr>
        <a:xfrm>
          <a:off x="4108450" y="1175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71</xdr:row>
      <xdr:rowOff>136525</xdr:rowOff>
    </xdr:from>
    <xdr:to xmlns:xdr="http://schemas.openxmlformats.org/drawingml/2006/spreadsheetDrawing">
      <xdr:col>24</xdr:col>
      <xdr:colOff>63500</xdr:colOff>
      <xdr:row>73</xdr:row>
      <xdr:rowOff>24765</xdr:rowOff>
    </xdr:to>
    <xdr:cxnSp macro="">
      <xdr:nvCxnSpPr>
        <xdr:cNvPr id="176" name="直線コネクタ 175"/>
        <xdr:cNvCxnSpPr/>
      </xdr:nvCxnSpPr>
      <xdr:spPr>
        <a:xfrm>
          <a:off x="3429000" y="12042775"/>
          <a:ext cx="7493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167005</xdr:rowOff>
    </xdr:from>
    <xdr:ext cx="469900" cy="252730"/>
    <xdr:sp macro="" textlink="">
      <xdr:nvSpPr>
        <xdr:cNvPr id="177" name="維持補修費平均値テキスト"/>
        <xdr:cNvSpPr txBox="1"/>
      </xdr:nvSpPr>
      <xdr:spPr>
        <a:xfrm>
          <a:off x="4229100" y="1274381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20320</xdr:rowOff>
    </xdr:from>
    <xdr:to xmlns:xdr="http://schemas.openxmlformats.org/drawingml/2006/spreadsheetDrawing">
      <xdr:col>24</xdr:col>
      <xdr:colOff>114300</xdr:colOff>
      <xdr:row>76</xdr:row>
      <xdr:rowOff>119380</xdr:rowOff>
    </xdr:to>
    <xdr:sp macro="" textlink="">
      <xdr:nvSpPr>
        <xdr:cNvPr id="178" name="フローチャート: 判断 177"/>
        <xdr:cNvSpPr/>
      </xdr:nvSpPr>
      <xdr:spPr>
        <a:xfrm>
          <a:off x="4127500" y="12764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136525</xdr:rowOff>
    </xdr:from>
    <xdr:to xmlns:xdr="http://schemas.openxmlformats.org/drawingml/2006/spreadsheetDrawing">
      <xdr:col>19</xdr:col>
      <xdr:colOff>171450</xdr:colOff>
      <xdr:row>73</xdr:row>
      <xdr:rowOff>53340</xdr:rowOff>
    </xdr:to>
    <xdr:cxnSp macro="">
      <xdr:nvCxnSpPr>
        <xdr:cNvPr id="179" name="直線コネクタ 178"/>
        <xdr:cNvCxnSpPr/>
      </xdr:nvCxnSpPr>
      <xdr:spPr>
        <a:xfrm flipV="1">
          <a:off x="2622550" y="12042775"/>
          <a:ext cx="80645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8890</xdr:rowOff>
    </xdr:from>
    <xdr:to xmlns:xdr="http://schemas.openxmlformats.org/drawingml/2006/spreadsheetDrawing">
      <xdr:col>20</xdr:col>
      <xdr:colOff>38100</xdr:colOff>
      <xdr:row>76</xdr:row>
      <xdr:rowOff>108585</xdr:rowOff>
    </xdr:to>
    <xdr:sp macro="" textlink="">
      <xdr:nvSpPr>
        <xdr:cNvPr id="180" name="フローチャート: 判断 179"/>
        <xdr:cNvSpPr/>
      </xdr:nvSpPr>
      <xdr:spPr>
        <a:xfrm>
          <a:off x="3384550" y="12753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99695</xdr:rowOff>
    </xdr:from>
    <xdr:ext cx="469900" cy="252730"/>
    <xdr:sp macro="" textlink="">
      <xdr:nvSpPr>
        <xdr:cNvPr id="181" name="テキスト ボックス 180"/>
        <xdr:cNvSpPr txBox="1"/>
      </xdr:nvSpPr>
      <xdr:spPr>
        <a:xfrm>
          <a:off x="3219450" y="128441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53340</xdr:rowOff>
    </xdr:from>
    <xdr:to xmlns:xdr="http://schemas.openxmlformats.org/drawingml/2006/spreadsheetDrawing">
      <xdr:col>15</xdr:col>
      <xdr:colOff>50800</xdr:colOff>
      <xdr:row>75</xdr:row>
      <xdr:rowOff>134620</xdr:rowOff>
    </xdr:to>
    <xdr:cxnSp macro="">
      <xdr:nvCxnSpPr>
        <xdr:cNvPr id="182" name="直線コネクタ 181"/>
        <xdr:cNvCxnSpPr/>
      </xdr:nvCxnSpPr>
      <xdr:spPr>
        <a:xfrm flipV="1">
          <a:off x="1828800" y="12294870"/>
          <a:ext cx="79375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66040</xdr:rowOff>
    </xdr:from>
    <xdr:to xmlns:xdr="http://schemas.openxmlformats.org/drawingml/2006/spreadsheetDrawing">
      <xdr:col>15</xdr:col>
      <xdr:colOff>101600</xdr:colOff>
      <xdr:row>76</xdr:row>
      <xdr:rowOff>165100</xdr:rowOff>
    </xdr:to>
    <xdr:sp macro="" textlink="">
      <xdr:nvSpPr>
        <xdr:cNvPr id="183" name="フローチャート: 判断 182"/>
        <xdr:cNvSpPr/>
      </xdr:nvSpPr>
      <xdr:spPr>
        <a:xfrm>
          <a:off x="2571750" y="12810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156210</xdr:rowOff>
    </xdr:from>
    <xdr:ext cx="469900" cy="253365"/>
    <xdr:sp macro="" textlink="">
      <xdr:nvSpPr>
        <xdr:cNvPr id="184" name="テキスト ボックス 183"/>
        <xdr:cNvSpPr txBox="1"/>
      </xdr:nvSpPr>
      <xdr:spPr>
        <a:xfrm>
          <a:off x="2406650" y="12900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74</xdr:row>
      <xdr:rowOff>70485</xdr:rowOff>
    </xdr:from>
    <xdr:to xmlns:xdr="http://schemas.openxmlformats.org/drawingml/2006/spreadsheetDrawing">
      <xdr:col>10</xdr:col>
      <xdr:colOff>114300</xdr:colOff>
      <xdr:row>75</xdr:row>
      <xdr:rowOff>134620</xdr:rowOff>
    </xdr:to>
    <xdr:cxnSp macro="">
      <xdr:nvCxnSpPr>
        <xdr:cNvPr id="185" name="直線コネクタ 184"/>
        <xdr:cNvCxnSpPr/>
      </xdr:nvCxnSpPr>
      <xdr:spPr>
        <a:xfrm>
          <a:off x="1028700" y="12479655"/>
          <a:ext cx="8001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153670</xdr:rowOff>
    </xdr:from>
    <xdr:to xmlns:xdr="http://schemas.openxmlformats.org/drawingml/2006/spreadsheetDrawing">
      <xdr:col>10</xdr:col>
      <xdr:colOff>165100</xdr:colOff>
      <xdr:row>77</xdr:row>
      <xdr:rowOff>85725</xdr:rowOff>
    </xdr:to>
    <xdr:sp macro="" textlink="">
      <xdr:nvSpPr>
        <xdr:cNvPr id="186" name="フローチャート: 判断 185"/>
        <xdr:cNvSpPr/>
      </xdr:nvSpPr>
      <xdr:spPr>
        <a:xfrm>
          <a:off x="1778000" y="1289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76835</xdr:rowOff>
    </xdr:from>
    <xdr:ext cx="469900" cy="253365"/>
    <xdr:sp macro="" textlink="">
      <xdr:nvSpPr>
        <xdr:cNvPr id="187" name="テキスト ボックス 186"/>
        <xdr:cNvSpPr txBox="1"/>
      </xdr:nvSpPr>
      <xdr:spPr>
        <a:xfrm>
          <a:off x="1612900" y="12988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109855</xdr:rowOff>
    </xdr:from>
    <xdr:to xmlns:xdr="http://schemas.openxmlformats.org/drawingml/2006/spreadsheetDrawing">
      <xdr:col>6</xdr:col>
      <xdr:colOff>38100</xdr:colOff>
      <xdr:row>77</xdr:row>
      <xdr:rowOff>41275</xdr:rowOff>
    </xdr:to>
    <xdr:sp macro="" textlink="">
      <xdr:nvSpPr>
        <xdr:cNvPr id="188" name="フローチャート: 判断 187"/>
        <xdr:cNvSpPr/>
      </xdr:nvSpPr>
      <xdr:spPr>
        <a:xfrm>
          <a:off x="984250" y="12854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33020</xdr:rowOff>
    </xdr:from>
    <xdr:ext cx="469900" cy="251460"/>
    <xdr:sp macro="" textlink="">
      <xdr:nvSpPr>
        <xdr:cNvPr id="189" name="テキスト ボックス 188"/>
        <xdr:cNvSpPr txBox="1"/>
      </xdr:nvSpPr>
      <xdr:spPr>
        <a:xfrm>
          <a:off x="819150" y="12945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0" name="テキスト ボックス 189"/>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1" name="テキスト ボックス 190"/>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0730" cy="253365"/>
    <xdr:sp macro="" textlink="">
      <xdr:nvSpPr>
        <xdr:cNvPr id="192" name="テキスト ボックス 191"/>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3" name="テキスト ボックス 192"/>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4" name="テキスト ボックス 193"/>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142875</xdr:rowOff>
    </xdr:from>
    <xdr:to xmlns:xdr="http://schemas.openxmlformats.org/drawingml/2006/spreadsheetDrawing">
      <xdr:col>24</xdr:col>
      <xdr:colOff>114300</xdr:colOff>
      <xdr:row>73</xdr:row>
      <xdr:rowOff>74295</xdr:rowOff>
    </xdr:to>
    <xdr:sp macro="" textlink="">
      <xdr:nvSpPr>
        <xdr:cNvPr id="195" name="楕円 194"/>
        <xdr:cNvSpPr/>
      </xdr:nvSpPr>
      <xdr:spPr>
        <a:xfrm>
          <a:off x="4127500" y="12216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165100</xdr:rowOff>
    </xdr:from>
    <xdr:ext cx="534670" cy="252095"/>
    <xdr:sp macro="" textlink="">
      <xdr:nvSpPr>
        <xdr:cNvPr id="196" name="維持補修費該当値テキスト"/>
        <xdr:cNvSpPr txBox="1"/>
      </xdr:nvSpPr>
      <xdr:spPr>
        <a:xfrm>
          <a:off x="4229100" y="120713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86995</xdr:rowOff>
    </xdr:from>
    <xdr:to xmlns:xdr="http://schemas.openxmlformats.org/drawingml/2006/spreadsheetDrawing">
      <xdr:col>20</xdr:col>
      <xdr:colOff>38100</xdr:colOff>
      <xdr:row>72</xdr:row>
      <xdr:rowOff>18415</xdr:rowOff>
    </xdr:to>
    <xdr:sp macro="" textlink="">
      <xdr:nvSpPr>
        <xdr:cNvPr id="197" name="楕円 196"/>
        <xdr:cNvSpPr/>
      </xdr:nvSpPr>
      <xdr:spPr>
        <a:xfrm>
          <a:off x="3384550" y="119932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34925</xdr:rowOff>
    </xdr:from>
    <xdr:ext cx="533400" cy="252095"/>
    <xdr:sp macro="" textlink="">
      <xdr:nvSpPr>
        <xdr:cNvPr id="198" name="テキスト ボックス 197"/>
        <xdr:cNvSpPr txBox="1"/>
      </xdr:nvSpPr>
      <xdr:spPr>
        <a:xfrm>
          <a:off x="3187065" y="1177353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3810</xdr:rowOff>
    </xdr:from>
    <xdr:to xmlns:xdr="http://schemas.openxmlformats.org/drawingml/2006/spreadsheetDrawing">
      <xdr:col>15</xdr:col>
      <xdr:colOff>101600</xdr:colOff>
      <xdr:row>73</xdr:row>
      <xdr:rowOff>103505</xdr:rowOff>
    </xdr:to>
    <xdr:sp macro="" textlink="">
      <xdr:nvSpPr>
        <xdr:cNvPr id="199" name="楕円 198"/>
        <xdr:cNvSpPr/>
      </xdr:nvSpPr>
      <xdr:spPr>
        <a:xfrm>
          <a:off x="2571750" y="12245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71</xdr:row>
      <xdr:rowOff>118745</xdr:rowOff>
    </xdr:from>
    <xdr:ext cx="533400" cy="253365"/>
    <xdr:sp macro="" textlink="">
      <xdr:nvSpPr>
        <xdr:cNvPr id="200" name="テキスト ボックス 199"/>
        <xdr:cNvSpPr txBox="1"/>
      </xdr:nvSpPr>
      <xdr:spPr>
        <a:xfrm>
          <a:off x="2393315" y="1202499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85090</xdr:rowOff>
    </xdr:from>
    <xdr:to xmlns:xdr="http://schemas.openxmlformats.org/drawingml/2006/spreadsheetDrawing">
      <xdr:col>10</xdr:col>
      <xdr:colOff>165100</xdr:colOff>
      <xdr:row>76</xdr:row>
      <xdr:rowOff>17145</xdr:rowOff>
    </xdr:to>
    <xdr:sp macro="" textlink="">
      <xdr:nvSpPr>
        <xdr:cNvPr id="201" name="楕円 200"/>
        <xdr:cNvSpPr/>
      </xdr:nvSpPr>
      <xdr:spPr>
        <a:xfrm>
          <a:off x="1778000"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33020</xdr:rowOff>
    </xdr:from>
    <xdr:ext cx="534670" cy="251460"/>
    <xdr:sp macro="" textlink="">
      <xdr:nvSpPr>
        <xdr:cNvPr id="202" name="テキスト ボックス 201"/>
        <xdr:cNvSpPr txBox="1"/>
      </xdr:nvSpPr>
      <xdr:spPr>
        <a:xfrm>
          <a:off x="1580515" y="12442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20320</xdr:rowOff>
    </xdr:from>
    <xdr:to xmlns:xdr="http://schemas.openxmlformats.org/drawingml/2006/spreadsheetDrawing">
      <xdr:col>6</xdr:col>
      <xdr:colOff>38100</xdr:colOff>
      <xdr:row>74</xdr:row>
      <xdr:rowOff>119380</xdr:rowOff>
    </xdr:to>
    <xdr:sp macro="" textlink="">
      <xdr:nvSpPr>
        <xdr:cNvPr id="203" name="楕円 202"/>
        <xdr:cNvSpPr/>
      </xdr:nvSpPr>
      <xdr:spPr>
        <a:xfrm>
          <a:off x="984250" y="12429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135890</xdr:rowOff>
    </xdr:from>
    <xdr:ext cx="533400" cy="253365"/>
    <xdr:sp macro="" textlink="">
      <xdr:nvSpPr>
        <xdr:cNvPr id="204" name="テキスト ボックス 203"/>
        <xdr:cNvSpPr txBox="1"/>
      </xdr:nvSpPr>
      <xdr:spPr>
        <a:xfrm>
          <a:off x="786765" y="1220978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6" name="正方形/長方形 205"/>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8" name="正方形/長方形 207"/>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0" name="正方形/長方形 209"/>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0345"/>
    <xdr:sp macro="" textlink="">
      <xdr:nvSpPr>
        <xdr:cNvPr id="213" name="テキスト ボックス 212"/>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1145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9" name="テキスト ボックス 218"/>
        <xdr:cNvSpPr txBox="1"/>
      </xdr:nvSpPr>
      <xdr:spPr>
        <a:xfrm>
          <a:off x="21145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1" name="テキスト ボックス 220"/>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7810"/>
    <xdr:sp macro="" textlink="">
      <xdr:nvSpPr>
        <xdr:cNvPr id="223" name="テキスト ボックス 222"/>
        <xdr:cNvSpPr txBox="1"/>
      </xdr:nvSpPr>
      <xdr:spPr>
        <a:xfrm>
          <a:off x="166370" y="156083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5" name="テキスト ボックス 224"/>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27" name="テキスト ボックス 226"/>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2095"/>
    <xdr:sp macro="" textlink="">
      <xdr:nvSpPr>
        <xdr:cNvPr id="229" name="テキスト ボックス 228"/>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130175</xdr:rowOff>
    </xdr:from>
    <xdr:to xmlns:xdr="http://schemas.openxmlformats.org/drawingml/2006/spreadsheetDrawing">
      <xdr:col>24</xdr:col>
      <xdr:colOff>62865</xdr:colOff>
      <xdr:row>99</xdr:row>
      <xdr:rowOff>45720</xdr:rowOff>
    </xdr:to>
    <xdr:cxnSp macro="">
      <xdr:nvCxnSpPr>
        <xdr:cNvPr id="231" name="直線コネクタ 230"/>
        <xdr:cNvCxnSpPr/>
      </xdr:nvCxnSpPr>
      <xdr:spPr>
        <a:xfrm flipV="1">
          <a:off x="4176395" y="1522158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49530</xdr:rowOff>
    </xdr:from>
    <xdr:ext cx="534670" cy="259080"/>
    <xdr:sp macro="" textlink="">
      <xdr:nvSpPr>
        <xdr:cNvPr id="232" name="扶助費最小値テキスト"/>
        <xdr:cNvSpPr txBox="1"/>
      </xdr:nvSpPr>
      <xdr:spPr>
        <a:xfrm>
          <a:off x="4229100"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45720</xdr:rowOff>
    </xdr:from>
    <xdr:to xmlns:xdr="http://schemas.openxmlformats.org/drawingml/2006/spreadsheetDrawing">
      <xdr:col>24</xdr:col>
      <xdr:colOff>152400</xdr:colOff>
      <xdr:row>99</xdr:row>
      <xdr:rowOff>45720</xdr:rowOff>
    </xdr:to>
    <xdr:cxnSp macro="">
      <xdr:nvCxnSpPr>
        <xdr:cNvPr id="233" name="直線コネクタ 232"/>
        <xdr:cNvCxnSpPr/>
      </xdr:nvCxnSpPr>
      <xdr:spPr>
        <a:xfrm>
          <a:off x="4108450" y="16676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78105</xdr:rowOff>
    </xdr:from>
    <xdr:ext cx="598805" cy="253365"/>
    <xdr:sp macro="" textlink="">
      <xdr:nvSpPr>
        <xdr:cNvPr id="234" name="扶助費最大値テキスト"/>
        <xdr:cNvSpPr txBox="1"/>
      </xdr:nvSpPr>
      <xdr:spPr>
        <a:xfrm>
          <a:off x="4229100" y="150018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130175</xdr:rowOff>
    </xdr:from>
    <xdr:to xmlns:xdr="http://schemas.openxmlformats.org/drawingml/2006/spreadsheetDrawing">
      <xdr:col>24</xdr:col>
      <xdr:colOff>152400</xdr:colOff>
      <xdr:row>90</xdr:row>
      <xdr:rowOff>130175</xdr:rowOff>
    </xdr:to>
    <xdr:cxnSp macro="">
      <xdr:nvCxnSpPr>
        <xdr:cNvPr id="235" name="直線コネクタ 234"/>
        <xdr:cNvCxnSpPr/>
      </xdr:nvCxnSpPr>
      <xdr:spPr>
        <a:xfrm>
          <a:off x="4108450" y="15221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143510</xdr:rowOff>
    </xdr:from>
    <xdr:to xmlns:xdr="http://schemas.openxmlformats.org/drawingml/2006/spreadsheetDrawing">
      <xdr:col>24</xdr:col>
      <xdr:colOff>63500</xdr:colOff>
      <xdr:row>96</xdr:row>
      <xdr:rowOff>8890</xdr:rowOff>
    </xdr:to>
    <xdr:cxnSp macro="">
      <xdr:nvCxnSpPr>
        <xdr:cNvPr id="236" name="直線コネクタ 235"/>
        <xdr:cNvCxnSpPr/>
      </xdr:nvCxnSpPr>
      <xdr:spPr>
        <a:xfrm>
          <a:off x="3429000" y="15916910"/>
          <a:ext cx="7493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158750</xdr:rowOff>
    </xdr:from>
    <xdr:ext cx="598805" cy="259080"/>
    <xdr:sp macro="" textlink="">
      <xdr:nvSpPr>
        <xdr:cNvPr id="237" name="扶助費平均値テキスト"/>
        <xdr:cNvSpPr txBox="1"/>
      </xdr:nvSpPr>
      <xdr:spPr>
        <a:xfrm>
          <a:off x="4229100" y="1610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8255</xdr:rowOff>
    </xdr:from>
    <xdr:to xmlns:xdr="http://schemas.openxmlformats.org/drawingml/2006/spreadsheetDrawing">
      <xdr:col>24</xdr:col>
      <xdr:colOff>114300</xdr:colOff>
      <xdr:row>96</xdr:row>
      <xdr:rowOff>109855</xdr:rowOff>
    </xdr:to>
    <xdr:sp macro="" textlink="">
      <xdr:nvSpPr>
        <xdr:cNvPr id="238" name="フローチャート: 判断 237"/>
        <xdr:cNvSpPr/>
      </xdr:nvSpPr>
      <xdr:spPr>
        <a:xfrm>
          <a:off x="4127500" y="1612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143510</xdr:rowOff>
    </xdr:from>
    <xdr:to xmlns:xdr="http://schemas.openxmlformats.org/drawingml/2006/spreadsheetDrawing">
      <xdr:col>19</xdr:col>
      <xdr:colOff>171450</xdr:colOff>
      <xdr:row>96</xdr:row>
      <xdr:rowOff>117475</xdr:rowOff>
    </xdr:to>
    <xdr:cxnSp macro="">
      <xdr:nvCxnSpPr>
        <xdr:cNvPr id="239" name="直線コネクタ 238"/>
        <xdr:cNvCxnSpPr/>
      </xdr:nvCxnSpPr>
      <xdr:spPr>
        <a:xfrm flipV="1">
          <a:off x="2622550" y="15916910"/>
          <a:ext cx="80645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39370</xdr:rowOff>
    </xdr:from>
    <xdr:to xmlns:xdr="http://schemas.openxmlformats.org/drawingml/2006/spreadsheetDrawing">
      <xdr:col>20</xdr:col>
      <xdr:colOff>38100</xdr:colOff>
      <xdr:row>95</xdr:row>
      <xdr:rowOff>140970</xdr:rowOff>
    </xdr:to>
    <xdr:sp macro="" textlink="">
      <xdr:nvSpPr>
        <xdr:cNvPr id="240" name="フローチャート: 判断 239"/>
        <xdr:cNvSpPr/>
      </xdr:nvSpPr>
      <xdr:spPr>
        <a:xfrm>
          <a:off x="3384550" y="1598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132080</xdr:rowOff>
    </xdr:from>
    <xdr:ext cx="597535" cy="257810"/>
    <xdr:sp macro="" textlink="">
      <xdr:nvSpPr>
        <xdr:cNvPr id="241" name="テキスト ボックス 240"/>
        <xdr:cNvSpPr txBox="1"/>
      </xdr:nvSpPr>
      <xdr:spPr>
        <a:xfrm>
          <a:off x="3154680" y="160769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116840</xdr:rowOff>
    </xdr:from>
    <xdr:to xmlns:xdr="http://schemas.openxmlformats.org/drawingml/2006/spreadsheetDrawing">
      <xdr:col>15</xdr:col>
      <xdr:colOff>50800</xdr:colOff>
      <xdr:row>96</xdr:row>
      <xdr:rowOff>117475</xdr:rowOff>
    </xdr:to>
    <xdr:cxnSp macro="">
      <xdr:nvCxnSpPr>
        <xdr:cNvPr id="242" name="直線コネクタ 241"/>
        <xdr:cNvCxnSpPr/>
      </xdr:nvCxnSpPr>
      <xdr:spPr>
        <a:xfrm>
          <a:off x="1828800" y="1623314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43" name="フローチャート: 判断 242"/>
        <xdr:cNvSpPr/>
      </xdr:nvSpPr>
      <xdr:spPr>
        <a:xfrm>
          <a:off x="257175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8890</xdr:rowOff>
    </xdr:from>
    <xdr:ext cx="597535" cy="257810"/>
    <xdr:sp macro="" textlink="">
      <xdr:nvSpPr>
        <xdr:cNvPr id="244" name="テキスト ボックス 243"/>
        <xdr:cNvSpPr txBox="1"/>
      </xdr:nvSpPr>
      <xdr:spPr>
        <a:xfrm>
          <a:off x="2360930" y="16296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116840</xdr:rowOff>
    </xdr:from>
    <xdr:to xmlns:xdr="http://schemas.openxmlformats.org/drawingml/2006/spreadsheetDrawing">
      <xdr:col>10</xdr:col>
      <xdr:colOff>114300</xdr:colOff>
      <xdr:row>96</xdr:row>
      <xdr:rowOff>156845</xdr:rowOff>
    </xdr:to>
    <xdr:cxnSp macro="">
      <xdr:nvCxnSpPr>
        <xdr:cNvPr id="245" name="直線コネクタ 244"/>
        <xdr:cNvCxnSpPr/>
      </xdr:nvCxnSpPr>
      <xdr:spPr>
        <a:xfrm flipV="1">
          <a:off x="1028700" y="1623314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119380</xdr:rowOff>
    </xdr:from>
    <xdr:to xmlns:xdr="http://schemas.openxmlformats.org/drawingml/2006/spreadsheetDrawing">
      <xdr:col>10</xdr:col>
      <xdr:colOff>165100</xdr:colOff>
      <xdr:row>97</xdr:row>
      <xdr:rowOff>49530</xdr:rowOff>
    </xdr:to>
    <xdr:sp macro="" textlink="">
      <xdr:nvSpPr>
        <xdr:cNvPr id="246" name="フローチャート: 判断 245"/>
        <xdr:cNvSpPr/>
      </xdr:nvSpPr>
      <xdr:spPr>
        <a:xfrm>
          <a:off x="17780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40640</xdr:rowOff>
    </xdr:from>
    <xdr:ext cx="597535" cy="257810"/>
    <xdr:sp macro="" textlink="">
      <xdr:nvSpPr>
        <xdr:cNvPr id="247" name="テキスト ボックス 246"/>
        <xdr:cNvSpPr txBox="1"/>
      </xdr:nvSpPr>
      <xdr:spPr>
        <a:xfrm>
          <a:off x="1548130" y="16328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48" name="フローチャート: 判断 247"/>
        <xdr:cNvSpPr/>
      </xdr:nvSpPr>
      <xdr:spPr>
        <a:xfrm>
          <a:off x="984250" y="16279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84455</xdr:rowOff>
    </xdr:from>
    <xdr:ext cx="533400" cy="259080"/>
    <xdr:sp macro="" textlink="">
      <xdr:nvSpPr>
        <xdr:cNvPr id="249" name="テキスト ボックス 248"/>
        <xdr:cNvSpPr txBox="1"/>
      </xdr:nvSpPr>
      <xdr:spPr>
        <a:xfrm>
          <a:off x="786765" y="1637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2" name="テキスト ボックス 251"/>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129540</xdr:rowOff>
    </xdr:from>
    <xdr:to xmlns:xdr="http://schemas.openxmlformats.org/drawingml/2006/spreadsheetDrawing">
      <xdr:col>24</xdr:col>
      <xdr:colOff>114300</xdr:colOff>
      <xdr:row>96</xdr:row>
      <xdr:rowOff>59690</xdr:rowOff>
    </xdr:to>
    <xdr:sp macro="" textlink="">
      <xdr:nvSpPr>
        <xdr:cNvPr id="255" name="楕円 254"/>
        <xdr:cNvSpPr/>
      </xdr:nvSpPr>
      <xdr:spPr>
        <a:xfrm>
          <a:off x="4127500" y="160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152400</xdr:rowOff>
    </xdr:from>
    <xdr:ext cx="598805" cy="259080"/>
    <xdr:sp macro="" textlink="">
      <xdr:nvSpPr>
        <xdr:cNvPr id="256" name="扶助費該当値テキスト"/>
        <xdr:cNvSpPr txBox="1"/>
      </xdr:nvSpPr>
      <xdr:spPr>
        <a:xfrm>
          <a:off x="4229100" y="15925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92710</xdr:rowOff>
    </xdr:from>
    <xdr:to xmlns:xdr="http://schemas.openxmlformats.org/drawingml/2006/spreadsheetDrawing">
      <xdr:col>20</xdr:col>
      <xdr:colOff>38100</xdr:colOff>
      <xdr:row>95</xdr:row>
      <xdr:rowOff>22860</xdr:rowOff>
    </xdr:to>
    <xdr:sp macro="" textlink="">
      <xdr:nvSpPr>
        <xdr:cNvPr id="257" name="楕円 256"/>
        <xdr:cNvSpPr/>
      </xdr:nvSpPr>
      <xdr:spPr>
        <a:xfrm>
          <a:off x="3384550" y="15866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39370</xdr:rowOff>
    </xdr:from>
    <xdr:ext cx="597535" cy="259080"/>
    <xdr:sp macro="" textlink="">
      <xdr:nvSpPr>
        <xdr:cNvPr id="258" name="テキスト ボックス 257"/>
        <xdr:cNvSpPr txBox="1"/>
      </xdr:nvSpPr>
      <xdr:spPr>
        <a:xfrm>
          <a:off x="3154680" y="15641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66675</xdr:rowOff>
    </xdr:from>
    <xdr:to xmlns:xdr="http://schemas.openxmlformats.org/drawingml/2006/spreadsheetDrawing">
      <xdr:col>15</xdr:col>
      <xdr:colOff>101600</xdr:colOff>
      <xdr:row>96</xdr:row>
      <xdr:rowOff>168275</xdr:rowOff>
    </xdr:to>
    <xdr:sp macro="" textlink="">
      <xdr:nvSpPr>
        <xdr:cNvPr id="259" name="楕円 258"/>
        <xdr:cNvSpPr/>
      </xdr:nvSpPr>
      <xdr:spPr>
        <a:xfrm>
          <a:off x="257175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13335</xdr:rowOff>
    </xdr:from>
    <xdr:ext cx="597535" cy="259080"/>
    <xdr:sp macro="" textlink="">
      <xdr:nvSpPr>
        <xdr:cNvPr id="260" name="テキスト ボックス 259"/>
        <xdr:cNvSpPr txBox="1"/>
      </xdr:nvSpPr>
      <xdr:spPr>
        <a:xfrm>
          <a:off x="2360930" y="159581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66040</xdr:rowOff>
    </xdr:from>
    <xdr:to xmlns:xdr="http://schemas.openxmlformats.org/drawingml/2006/spreadsheetDrawing">
      <xdr:col>10</xdr:col>
      <xdr:colOff>165100</xdr:colOff>
      <xdr:row>96</xdr:row>
      <xdr:rowOff>167640</xdr:rowOff>
    </xdr:to>
    <xdr:sp macro="" textlink="">
      <xdr:nvSpPr>
        <xdr:cNvPr id="261" name="楕円 260"/>
        <xdr:cNvSpPr/>
      </xdr:nvSpPr>
      <xdr:spPr>
        <a:xfrm>
          <a:off x="17780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12700</xdr:rowOff>
    </xdr:from>
    <xdr:ext cx="597535" cy="259080"/>
    <xdr:sp macro="" textlink="">
      <xdr:nvSpPr>
        <xdr:cNvPr id="262" name="テキスト ボックス 261"/>
        <xdr:cNvSpPr txBox="1"/>
      </xdr:nvSpPr>
      <xdr:spPr>
        <a:xfrm>
          <a:off x="1548130" y="159575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106045</xdr:rowOff>
    </xdr:from>
    <xdr:to xmlns:xdr="http://schemas.openxmlformats.org/drawingml/2006/spreadsheetDrawing">
      <xdr:col>6</xdr:col>
      <xdr:colOff>38100</xdr:colOff>
      <xdr:row>97</xdr:row>
      <xdr:rowOff>36195</xdr:rowOff>
    </xdr:to>
    <xdr:sp macro="" textlink="">
      <xdr:nvSpPr>
        <xdr:cNvPr id="263" name="楕円 262"/>
        <xdr:cNvSpPr/>
      </xdr:nvSpPr>
      <xdr:spPr>
        <a:xfrm>
          <a:off x="984250" y="1622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52705</xdr:rowOff>
    </xdr:from>
    <xdr:ext cx="597535" cy="257810"/>
    <xdr:sp macro="" textlink="">
      <xdr:nvSpPr>
        <xdr:cNvPr id="264" name="テキスト ボックス 263"/>
        <xdr:cNvSpPr txBox="1"/>
      </xdr:nvSpPr>
      <xdr:spPr>
        <a:xfrm>
          <a:off x="754380" y="159975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6" name="正方形/長方形 265"/>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8" name="正方形/長方形 267"/>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0" name="正方形/長方形 269"/>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2" name="正方形/長方形 271"/>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0345"/>
    <xdr:sp macro="" textlink="">
      <xdr:nvSpPr>
        <xdr:cNvPr id="273" name="テキスト ボックス 272"/>
        <xdr:cNvSpPr txBox="1"/>
      </xdr:nvSpPr>
      <xdr:spPr>
        <a:xfrm>
          <a:off x="591820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4" name="直線コネクタ 273"/>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109220</xdr:rowOff>
    </xdr:from>
    <xdr:ext cx="247650" cy="252095"/>
    <xdr:sp macro="" textlink="">
      <xdr:nvSpPr>
        <xdr:cNvPr id="275" name="テキスト ボックス 274"/>
        <xdr:cNvSpPr txBox="1"/>
      </xdr:nvSpPr>
      <xdr:spPr>
        <a:xfrm>
          <a:off x="5726430" y="68186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76" name="直線コネクタ 275"/>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125730</xdr:rowOff>
    </xdr:from>
    <xdr:ext cx="530225" cy="252095"/>
    <xdr:sp macro="" textlink="">
      <xdr:nvSpPr>
        <xdr:cNvPr id="277" name="テキスト ボックス 276"/>
        <xdr:cNvSpPr txBox="1"/>
      </xdr:nvSpPr>
      <xdr:spPr>
        <a:xfrm>
          <a:off x="5481955" y="649986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78" name="直線コネクタ 277"/>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140970</xdr:rowOff>
    </xdr:from>
    <xdr:ext cx="530225" cy="252095"/>
    <xdr:sp macro="" textlink="">
      <xdr:nvSpPr>
        <xdr:cNvPr id="279" name="テキスト ボックス 278"/>
        <xdr:cNvSpPr txBox="1"/>
      </xdr:nvSpPr>
      <xdr:spPr>
        <a:xfrm>
          <a:off x="5481955" y="61798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80" name="直線コネクタ 279"/>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156845</xdr:rowOff>
    </xdr:from>
    <xdr:ext cx="530225" cy="253365"/>
    <xdr:sp macro="" textlink="">
      <xdr:nvSpPr>
        <xdr:cNvPr id="281" name="テキスト ボックス 280"/>
        <xdr:cNvSpPr txBox="1"/>
      </xdr:nvSpPr>
      <xdr:spPr>
        <a:xfrm>
          <a:off x="5481955" y="58604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2" name="直線コネクタ 281"/>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3365"/>
    <xdr:sp macro="" textlink="">
      <xdr:nvSpPr>
        <xdr:cNvPr id="283" name="テキスト ボックス 282"/>
        <xdr:cNvSpPr txBox="1"/>
      </xdr:nvSpPr>
      <xdr:spPr>
        <a:xfrm>
          <a:off x="541782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84" name="直線コネクタ 283"/>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2730"/>
    <xdr:sp macro="" textlink="">
      <xdr:nvSpPr>
        <xdr:cNvPr id="285" name="テキスト ボックス 284"/>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6" name="直線コネクタ 285"/>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3365"/>
    <xdr:sp macro="" textlink="">
      <xdr:nvSpPr>
        <xdr:cNvPr id="287" name="テキスト ボックス 286"/>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8" name="直線コネクタ 287"/>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52095"/>
    <xdr:sp macro="" textlink="">
      <xdr:nvSpPr>
        <xdr:cNvPr id="289" name="テキスト ボックス 288"/>
        <xdr:cNvSpPr txBox="1"/>
      </xdr:nvSpPr>
      <xdr:spPr>
        <a:xfrm>
          <a:off x="541782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90"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125730</xdr:rowOff>
    </xdr:from>
    <xdr:to xmlns:xdr="http://schemas.openxmlformats.org/drawingml/2006/spreadsheetDrawing">
      <xdr:col>54</xdr:col>
      <xdr:colOff>171450</xdr:colOff>
      <xdr:row>39</xdr:row>
      <xdr:rowOff>71120</xdr:rowOff>
    </xdr:to>
    <xdr:cxnSp macro="">
      <xdr:nvCxnSpPr>
        <xdr:cNvPr id="291" name="直線コネクタ 290"/>
        <xdr:cNvCxnSpPr/>
      </xdr:nvCxnSpPr>
      <xdr:spPr>
        <a:xfrm flipV="1">
          <a:off x="9429750" y="515874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74295</xdr:rowOff>
    </xdr:from>
    <xdr:ext cx="533400" cy="252730"/>
    <xdr:sp macro="" textlink="">
      <xdr:nvSpPr>
        <xdr:cNvPr id="292" name="補助費等最小値テキスト"/>
        <xdr:cNvSpPr txBox="1"/>
      </xdr:nvSpPr>
      <xdr:spPr>
        <a:xfrm>
          <a:off x="9480550" y="66160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71120</xdr:rowOff>
    </xdr:from>
    <xdr:to xmlns:xdr="http://schemas.openxmlformats.org/drawingml/2006/spreadsheetDrawing">
      <xdr:col>55</xdr:col>
      <xdr:colOff>88900</xdr:colOff>
      <xdr:row>39</xdr:row>
      <xdr:rowOff>71120</xdr:rowOff>
    </xdr:to>
    <xdr:cxnSp macro="">
      <xdr:nvCxnSpPr>
        <xdr:cNvPr id="293" name="直線コネクタ 292"/>
        <xdr:cNvCxnSpPr/>
      </xdr:nvCxnSpPr>
      <xdr:spPr>
        <a:xfrm>
          <a:off x="9359900" y="6612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73025</xdr:rowOff>
    </xdr:from>
    <xdr:ext cx="597535" cy="253365"/>
    <xdr:sp macro="" textlink="">
      <xdr:nvSpPr>
        <xdr:cNvPr id="294" name="補助費等最大値テキスト"/>
        <xdr:cNvSpPr txBox="1"/>
      </xdr:nvSpPr>
      <xdr:spPr>
        <a:xfrm>
          <a:off x="9480550" y="493839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125730</xdr:rowOff>
    </xdr:from>
    <xdr:to xmlns:xdr="http://schemas.openxmlformats.org/drawingml/2006/spreadsheetDrawing">
      <xdr:col>55</xdr:col>
      <xdr:colOff>88900</xdr:colOff>
      <xdr:row>30</xdr:row>
      <xdr:rowOff>125730</xdr:rowOff>
    </xdr:to>
    <xdr:cxnSp macro="">
      <xdr:nvCxnSpPr>
        <xdr:cNvPr id="295" name="直線コネクタ 294"/>
        <xdr:cNvCxnSpPr/>
      </xdr:nvCxnSpPr>
      <xdr:spPr>
        <a:xfrm>
          <a:off x="9359900" y="5158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43815</xdr:rowOff>
    </xdr:from>
    <xdr:to xmlns:xdr="http://schemas.openxmlformats.org/drawingml/2006/spreadsheetDrawing">
      <xdr:col>55</xdr:col>
      <xdr:colOff>0</xdr:colOff>
      <xdr:row>36</xdr:row>
      <xdr:rowOff>106045</xdr:rowOff>
    </xdr:to>
    <xdr:cxnSp macro="">
      <xdr:nvCxnSpPr>
        <xdr:cNvPr id="296" name="直線コネクタ 295"/>
        <xdr:cNvCxnSpPr/>
      </xdr:nvCxnSpPr>
      <xdr:spPr>
        <a:xfrm flipV="1">
          <a:off x="8686800" y="6082665"/>
          <a:ext cx="742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155575</xdr:rowOff>
    </xdr:from>
    <xdr:ext cx="533400" cy="252730"/>
    <xdr:sp macro="" textlink="">
      <xdr:nvSpPr>
        <xdr:cNvPr id="297" name="補助費等平均値テキスト"/>
        <xdr:cNvSpPr txBox="1"/>
      </xdr:nvSpPr>
      <xdr:spPr>
        <a:xfrm>
          <a:off x="9480550" y="6026785"/>
          <a:ext cx="5334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8255</xdr:rowOff>
    </xdr:from>
    <xdr:to xmlns:xdr="http://schemas.openxmlformats.org/drawingml/2006/spreadsheetDrawing">
      <xdr:col>55</xdr:col>
      <xdr:colOff>50800</xdr:colOff>
      <xdr:row>36</xdr:row>
      <xdr:rowOff>107950</xdr:rowOff>
    </xdr:to>
    <xdr:sp macro="" textlink="">
      <xdr:nvSpPr>
        <xdr:cNvPr id="298" name="フローチャート: 判断 297"/>
        <xdr:cNvSpPr/>
      </xdr:nvSpPr>
      <xdr:spPr>
        <a:xfrm>
          <a:off x="9398000" y="60471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30</xdr:row>
      <xdr:rowOff>8255</xdr:rowOff>
    </xdr:from>
    <xdr:to xmlns:xdr="http://schemas.openxmlformats.org/drawingml/2006/spreadsheetDrawing">
      <xdr:col>50</xdr:col>
      <xdr:colOff>114300</xdr:colOff>
      <xdr:row>36</xdr:row>
      <xdr:rowOff>106045</xdr:rowOff>
    </xdr:to>
    <xdr:cxnSp macro="">
      <xdr:nvCxnSpPr>
        <xdr:cNvPr id="299" name="直線コネクタ 298"/>
        <xdr:cNvCxnSpPr/>
      </xdr:nvCxnSpPr>
      <xdr:spPr>
        <a:xfrm>
          <a:off x="7886700" y="5041265"/>
          <a:ext cx="8001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41275</xdr:rowOff>
    </xdr:from>
    <xdr:to xmlns:xdr="http://schemas.openxmlformats.org/drawingml/2006/spreadsheetDrawing">
      <xdr:col>50</xdr:col>
      <xdr:colOff>165100</xdr:colOff>
      <xdr:row>36</xdr:row>
      <xdr:rowOff>140970</xdr:rowOff>
    </xdr:to>
    <xdr:sp macro="" textlink="">
      <xdr:nvSpPr>
        <xdr:cNvPr id="300" name="フローチャート: 判断 299"/>
        <xdr:cNvSpPr/>
      </xdr:nvSpPr>
      <xdr:spPr>
        <a:xfrm>
          <a:off x="8636000" y="6080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156845</xdr:rowOff>
    </xdr:from>
    <xdr:ext cx="534670" cy="253365"/>
    <xdr:sp macro="" textlink="">
      <xdr:nvSpPr>
        <xdr:cNvPr id="301" name="テキスト ボックス 300"/>
        <xdr:cNvSpPr txBox="1"/>
      </xdr:nvSpPr>
      <xdr:spPr>
        <a:xfrm>
          <a:off x="8438515" y="58604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8255</xdr:rowOff>
    </xdr:from>
    <xdr:to xmlns:xdr="http://schemas.openxmlformats.org/drawingml/2006/spreadsheetDrawing">
      <xdr:col>45</xdr:col>
      <xdr:colOff>171450</xdr:colOff>
      <xdr:row>38</xdr:row>
      <xdr:rowOff>85725</xdr:rowOff>
    </xdr:to>
    <xdr:cxnSp macro="">
      <xdr:nvCxnSpPr>
        <xdr:cNvPr id="302" name="直線コネクタ 301"/>
        <xdr:cNvCxnSpPr/>
      </xdr:nvCxnSpPr>
      <xdr:spPr>
        <a:xfrm flipV="1">
          <a:off x="7080250" y="5041265"/>
          <a:ext cx="806450" cy="141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17145</xdr:rowOff>
    </xdr:from>
    <xdr:to xmlns:xdr="http://schemas.openxmlformats.org/drawingml/2006/spreadsheetDrawing">
      <xdr:col>46</xdr:col>
      <xdr:colOff>38100</xdr:colOff>
      <xdr:row>30</xdr:row>
      <xdr:rowOff>116205</xdr:rowOff>
    </xdr:to>
    <xdr:sp macro="" textlink="">
      <xdr:nvSpPr>
        <xdr:cNvPr id="303" name="フローチャート: 判断 302"/>
        <xdr:cNvSpPr/>
      </xdr:nvSpPr>
      <xdr:spPr>
        <a:xfrm>
          <a:off x="7842250" y="5050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107315</xdr:rowOff>
    </xdr:from>
    <xdr:ext cx="597535" cy="252095"/>
    <xdr:sp macro="" textlink="">
      <xdr:nvSpPr>
        <xdr:cNvPr id="304" name="テキスト ボックス 303"/>
        <xdr:cNvSpPr txBox="1"/>
      </xdr:nvSpPr>
      <xdr:spPr>
        <a:xfrm>
          <a:off x="7612380" y="514032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56515</xdr:rowOff>
    </xdr:from>
    <xdr:to xmlns:xdr="http://schemas.openxmlformats.org/drawingml/2006/spreadsheetDrawing">
      <xdr:col>41</xdr:col>
      <xdr:colOff>50800</xdr:colOff>
      <xdr:row>38</xdr:row>
      <xdr:rowOff>85725</xdr:rowOff>
    </xdr:to>
    <xdr:cxnSp macro="">
      <xdr:nvCxnSpPr>
        <xdr:cNvPr id="305" name="直線コネクタ 304"/>
        <xdr:cNvCxnSpPr/>
      </xdr:nvCxnSpPr>
      <xdr:spPr>
        <a:xfrm>
          <a:off x="6286500" y="643064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120015</xdr:rowOff>
    </xdr:from>
    <xdr:to xmlns:xdr="http://schemas.openxmlformats.org/drawingml/2006/spreadsheetDrawing">
      <xdr:col>41</xdr:col>
      <xdr:colOff>101600</xdr:colOff>
      <xdr:row>38</xdr:row>
      <xdr:rowOff>52070</xdr:rowOff>
    </xdr:to>
    <xdr:sp macro="" textlink="">
      <xdr:nvSpPr>
        <xdr:cNvPr id="306" name="フローチャート: 判断 305"/>
        <xdr:cNvSpPr/>
      </xdr:nvSpPr>
      <xdr:spPr>
        <a:xfrm>
          <a:off x="7029450" y="6326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68580</xdr:rowOff>
    </xdr:from>
    <xdr:ext cx="533400" cy="252095"/>
    <xdr:sp macro="" textlink="">
      <xdr:nvSpPr>
        <xdr:cNvPr id="307" name="テキスト ボックス 306"/>
        <xdr:cNvSpPr txBox="1"/>
      </xdr:nvSpPr>
      <xdr:spPr>
        <a:xfrm>
          <a:off x="6851015" y="61074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161290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235700" y="6367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108585</xdr:rowOff>
    </xdr:from>
    <xdr:ext cx="534670" cy="252095"/>
    <xdr:sp macro="" textlink="">
      <xdr:nvSpPr>
        <xdr:cNvPr id="309" name="テキスト ボックス 308"/>
        <xdr:cNvSpPr txBox="1"/>
      </xdr:nvSpPr>
      <xdr:spPr>
        <a:xfrm>
          <a:off x="6038215" y="61474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10" name="テキスト ボックス 309"/>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11" name="テキスト ボックス 310"/>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2" name="テキスト ボックス 311"/>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0730" cy="253365"/>
    <xdr:sp macro="" textlink="">
      <xdr:nvSpPr>
        <xdr:cNvPr id="313" name="テキスト ボックス 312"/>
        <xdr:cNvSpPr txBox="1"/>
      </xdr:nvSpPr>
      <xdr:spPr>
        <a:xfrm>
          <a:off x="6908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4" name="テキスト ボックス 313"/>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162560</xdr:rowOff>
    </xdr:from>
    <xdr:to xmlns:xdr="http://schemas.openxmlformats.org/drawingml/2006/spreadsheetDrawing">
      <xdr:col>55</xdr:col>
      <xdr:colOff>50800</xdr:colOff>
      <xdr:row>36</xdr:row>
      <xdr:rowOff>93980</xdr:rowOff>
    </xdr:to>
    <xdr:sp macro="" textlink="">
      <xdr:nvSpPr>
        <xdr:cNvPr id="315" name="楕円 314"/>
        <xdr:cNvSpPr/>
      </xdr:nvSpPr>
      <xdr:spPr>
        <a:xfrm>
          <a:off x="9398000" y="6033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17145</xdr:rowOff>
    </xdr:from>
    <xdr:ext cx="533400" cy="253365"/>
    <xdr:sp macro="" textlink="">
      <xdr:nvSpPr>
        <xdr:cNvPr id="316" name="補助費等該当値テキスト"/>
        <xdr:cNvSpPr txBox="1"/>
      </xdr:nvSpPr>
      <xdr:spPr>
        <a:xfrm>
          <a:off x="9480550" y="58883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55880</xdr:rowOff>
    </xdr:from>
    <xdr:to xmlns:xdr="http://schemas.openxmlformats.org/drawingml/2006/spreadsheetDrawing">
      <xdr:col>50</xdr:col>
      <xdr:colOff>165100</xdr:colOff>
      <xdr:row>36</xdr:row>
      <xdr:rowOff>154940</xdr:rowOff>
    </xdr:to>
    <xdr:sp macro="" textlink="">
      <xdr:nvSpPr>
        <xdr:cNvPr id="317" name="楕円 316"/>
        <xdr:cNvSpPr/>
      </xdr:nvSpPr>
      <xdr:spPr>
        <a:xfrm>
          <a:off x="8636000" y="6094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146685</xdr:rowOff>
    </xdr:from>
    <xdr:ext cx="534670" cy="252095"/>
    <xdr:sp macro="" textlink="">
      <xdr:nvSpPr>
        <xdr:cNvPr id="318" name="テキスト ボックス 317"/>
        <xdr:cNvSpPr txBox="1"/>
      </xdr:nvSpPr>
      <xdr:spPr>
        <a:xfrm>
          <a:off x="8438515" y="61855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29</xdr:row>
      <xdr:rowOff>127000</xdr:rowOff>
    </xdr:from>
    <xdr:to xmlns:xdr="http://schemas.openxmlformats.org/drawingml/2006/spreadsheetDrawing">
      <xdr:col>46</xdr:col>
      <xdr:colOff>38100</xdr:colOff>
      <xdr:row>30</xdr:row>
      <xdr:rowOff>58420</xdr:rowOff>
    </xdr:to>
    <xdr:sp macro="" textlink="">
      <xdr:nvSpPr>
        <xdr:cNvPr id="319" name="楕円 318"/>
        <xdr:cNvSpPr/>
      </xdr:nvSpPr>
      <xdr:spPr>
        <a:xfrm>
          <a:off x="7842250" y="49923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74295</xdr:rowOff>
    </xdr:from>
    <xdr:ext cx="597535" cy="252730"/>
    <xdr:sp macro="" textlink="">
      <xdr:nvSpPr>
        <xdr:cNvPr id="320" name="テキスト ボックス 319"/>
        <xdr:cNvSpPr txBox="1"/>
      </xdr:nvSpPr>
      <xdr:spPr>
        <a:xfrm>
          <a:off x="7612380" y="477202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36195</xdr:rowOff>
    </xdr:from>
    <xdr:to xmlns:xdr="http://schemas.openxmlformats.org/drawingml/2006/spreadsheetDrawing">
      <xdr:col>41</xdr:col>
      <xdr:colOff>101600</xdr:colOff>
      <xdr:row>38</xdr:row>
      <xdr:rowOff>135255</xdr:rowOff>
    </xdr:to>
    <xdr:sp macro="" textlink="">
      <xdr:nvSpPr>
        <xdr:cNvPr id="321" name="楕円 320"/>
        <xdr:cNvSpPr/>
      </xdr:nvSpPr>
      <xdr:spPr>
        <a:xfrm>
          <a:off x="7029450" y="6410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127000</xdr:rowOff>
    </xdr:from>
    <xdr:ext cx="533400" cy="252095"/>
    <xdr:sp macro="" textlink="">
      <xdr:nvSpPr>
        <xdr:cNvPr id="322" name="テキスト ボックス 321"/>
        <xdr:cNvSpPr txBox="1"/>
      </xdr:nvSpPr>
      <xdr:spPr>
        <a:xfrm>
          <a:off x="6851015" y="65011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6350</xdr:rowOff>
    </xdr:from>
    <xdr:to xmlns:xdr="http://schemas.openxmlformats.org/drawingml/2006/spreadsheetDrawing">
      <xdr:col>36</xdr:col>
      <xdr:colOff>165100</xdr:colOff>
      <xdr:row>38</xdr:row>
      <xdr:rowOff>106680</xdr:rowOff>
    </xdr:to>
    <xdr:sp macro="" textlink="">
      <xdr:nvSpPr>
        <xdr:cNvPr id="323" name="楕円 322"/>
        <xdr:cNvSpPr/>
      </xdr:nvSpPr>
      <xdr:spPr>
        <a:xfrm>
          <a:off x="6235700"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97155</xdr:rowOff>
    </xdr:from>
    <xdr:ext cx="534670" cy="253365"/>
    <xdr:sp macro="" textlink="">
      <xdr:nvSpPr>
        <xdr:cNvPr id="324" name="テキスト ボックス 323"/>
        <xdr:cNvSpPr txBox="1"/>
      </xdr:nvSpPr>
      <xdr:spPr>
        <a:xfrm>
          <a:off x="6038215" y="6471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5" name="正方形/長方形 324"/>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6" name="正方形/長方形 325"/>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8" name="正方形/長方形 327"/>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30" name="正方形/長方形 329"/>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2" name="正方形/長方形 331"/>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0345"/>
    <xdr:sp macro="" textlink="">
      <xdr:nvSpPr>
        <xdr:cNvPr id="333" name="テキスト ボックス 332"/>
        <xdr:cNvSpPr txBox="1"/>
      </xdr:nvSpPr>
      <xdr:spPr>
        <a:xfrm>
          <a:off x="591820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4" name="直線コネクタ 333"/>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109220</xdr:rowOff>
    </xdr:from>
    <xdr:ext cx="247650" cy="252095"/>
    <xdr:sp macro="" textlink="">
      <xdr:nvSpPr>
        <xdr:cNvPr id="335" name="テキスト ボックス 334"/>
        <xdr:cNvSpPr txBox="1"/>
      </xdr:nvSpPr>
      <xdr:spPr>
        <a:xfrm>
          <a:off x="5726430" y="101714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36" name="直線コネクタ 335"/>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72390</xdr:rowOff>
    </xdr:from>
    <xdr:ext cx="530225" cy="252095"/>
    <xdr:sp macro="" textlink="">
      <xdr:nvSpPr>
        <xdr:cNvPr id="337" name="テキスト ボックス 336"/>
        <xdr:cNvSpPr txBox="1"/>
      </xdr:nvSpPr>
      <xdr:spPr>
        <a:xfrm>
          <a:off x="5481955" y="97993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8" name="直線コネクタ 337"/>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30225" cy="252095"/>
    <xdr:sp macro="" textlink="">
      <xdr:nvSpPr>
        <xdr:cNvPr id="339" name="テキスト ボックス 338"/>
        <xdr:cNvSpPr txBox="1"/>
      </xdr:nvSpPr>
      <xdr:spPr>
        <a:xfrm>
          <a:off x="5481955" y="94265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40" name="直線コネクタ 339"/>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225" cy="252095"/>
    <xdr:sp macro="" textlink="">
      <xdr:nvSpPr>
        <xdr:cNvPr id="341" name="テキスト ボックス 340"/>
        <xdr:cNvSpPr txBox="1"/>
      </xdr:nvSpPr>
      <xdr:spPr>
        <a:xfrm>
          <a:off x="5481955" y="90538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42" name="直線コネクタ 341"/>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5630" cy="252095"/>
    <xdr:sp macro="" textlink="">
      <xdr:nvSpPr>
        <xdr:cNvPr id="343" name="テキスト ボックス 342"/>
        <xdr:cNvSpPr txBox="1"/>
      </xdr:nvSpPr>
      <xdr:spPr>
        <a:xfrm>
          <a:off x="5417820" y="86817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44" name="直線コネクタ 343"/>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90805</xdr:rowOff>
    </xdr:from>
    <xdr:ext cx="595630" cy="252095"/>
    <xdr:sp macro="" textlink="">
      <xdr:nvSpPr>
        <xdr:cNvPr id="345" name="テキスト ボックス 344"/>
        <xdr:cNvSpPr txBox="1"/>
      </xdr:nvSpPr>
      <xdr:spPr>
        <a:xfrm>
          <a:off x="5417820" y="83089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6" name="直線コネクタ 345"/>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52095"/>
    <xdr:sp macro="" textlink="">
      <xdr:nvSpPr>
        <xdr:cNvPr id="347" name="テキスト ボックス 346"/>
        <xdr:cNvSpPr txBox="1"/>
      </xdr:nvSpPr>
      <xdr:spPr>
        <a:xfrm>
          <a:off x="5417820" y="7936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8"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101600</xdr:rowOff>
    </xdr:from>
    <xdr:to xmlns:xdr="http://schemas.openxmlformats.org/drawingml/2006/spreadsheetDrawing">
      <xdr:col>54</xdr:col>
      <xdr:colOff>171450</xdr:colOff>
      <xdr:row>59</xdr:row>
      <xdr:rowOff>93345</xdr:rowOff>
    </xdr:to>
    <xdr:cxnSp macro="">
      <xdr:nvCxnSpPr>
        <xdr:cNvPr id="349" name="直線コネクタ 348"/>
        <xdr:cNvCxnSpPr/>
      </xdr:nvCxnSpPr>
      <xdr:spPr>
        <a:xfrm flipV="1">
          <a:off x="9429750" y="848741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96520</xdr:rowOff>
    </xdr:from>
    <xdr:ext cx="533400" cy="253365"/>
    <xdr:sp macro="" textlink="">
      <xdr:nvSpPr>
        <xdr:cNvPr id="350" name="普通建設事業費最小値テキスト"/>
        <xdr:cNvSpPr txBox="1"/>
      </xdr:nvSpPr>
      <xdr:spPr>
        <a:xfrm>
          <a:off x="9480550" y="999109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93345</xdr:rowOff>
    </xdr:from>
    <xdr:to xmlns:xdr="http://schemas.openxmlformats.org/drawingml/2006/spreadsheetDrawing">
      <xdr:col>55</xdr:col>
      <xdr:colOff>88900</xdr:colOff>
      <xdr:row>59</xdr:row>
      <xdr:rowOff>93345</xdr:rowOff>
    </xdr:to>
    <xdr:cxnSp macro="">
      <xdr:nvCxnSpPr>
        <xdr:cNvPr id="351" name="直線コネクタ 350"/>
        <xdr:cNvCxnSpPr/>
      </xdr:nvCxnSpPr>
      <xdr:spPr>
        <a:xfrm>
          <a:off x="9359900" y="9987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50165</xdr:rowOff>
    </xdr:from>
    <xdr:ext cx="597535" cy="252095"/>
    <xdr:sp macro="" textlink="">
      <xdr:nvSpPr>
        <xdr:cNvPr id="352" name="普通建設事業費最大値テキスト"/>
        <xdr:cNvSpPr txBox="1"/>
      </xdr:nvSpPr>
      <xdr:spPr>
        <a:xfrm>
          <a:off x="9480550" y="826833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101600</xdr:rowOff>
    </xdr:from>
    <xdr:to xmlns:xdr="http://schemas.openxmlformats.org/drawingml/2006/spreadsheetDrawing">
      <xdr:col>55</xdr:col>
      <xdr:colOff>88900</xdr:colOff>
      <xdr:row>50</xdr:row>
      <xdr:rowOff>101600</xdr:rowOff>
    </xdr:to>
    <xdr:cxnSp macro="">
      <xdr:nvCxnSpPr>
        <xdr:cNvPr id="353" name="直線コネクタ 352"/>
        <xdr:cNvCxnSpPr/>
      </xdr:nvCxnSpPr>
      <xdr:spPr>
        <a:xfrm>
          <a:off x="9359900" y="8487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154305</xdr:rowOff>
    </xdr:from>
    <xdr:to xmlns:xdr="http://schemas.openxmlformats.org/drawingml/2006/spreadsheetDrawing">
      <xdr:col>55</xdr:col>
      <xdr:colOff>0</xdr:colOff>
      <xdr:row>54</xdr:row>
      <xdr:rowOff>87630</xdr:rowOff>
    </xdr:to>
    <xdr:cxnSp macro="">
      <xdr:nvCxnSpPr>
        <xdr:cNvPr id="354" name="直線コネクタ 353"/>
        <xdr:cNvCxnSpPr/>
      </xdr:nvCxnSpPr>
      <xdr:spPr>
        <a:xfrm flipV="1">
          <a:off x="8686800" y="9043035"/>
          <a:ext cx="742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124460</xdr:rowOff>
    </xdr:from>
    <xdr:ext cx="533400" cy="252095"/>
    <xdr:sp macro="" textlink="">
      <xdr:nvSpPr>
        <xdr:cNvPr id="355" name="普通建設事業費平均値テキスト"/>
        <xdr:cNvSpPr txBox="1"/>
      </xdr:nvSpPr>
      <xdr:spPr>
        <a:xfrm>
          <a:off x="9480550" y="9348470"/>
          <a:ext cx="5334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145415</xdr:rowOff>
    </xdr:from>
    <xdr:to xmlns:xdr="http://schemas.openxmlformats.org/drawingml/2006/spreadsheetDrawing">
      <xdr:col>55</xdr:col>
      <xdr:colOff>50800</xdr:colOff>
      <xdr:row>56</xdr:row>
      <xdr:rowOff>76835</xdr:rowOff>
    </xdr:to>
    <xdr:sp macro="" textlink="">
      <xdr:nvSpPr>
        <xdr:cNvPr id="356" name="フローチャート: 判断 355"/>
        <xdr:cNvSpPr/>
      </xdr:nvSpPr>
      <xdr:spPr>
        <a:xfrm>
          <a:off x="9398000" y="93694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54</xdr:row>
      <xdr:rowOff>55245</xdr:rowOff>
    </xdr:from>
    <xdr:to xmlns:xdr="http://schemas.openxmlformats.org/drawingml/2006/spreadsheetDrawing">
      <xdr:col>50</xdr:col>
      <xdr:colOff>114300</xdr:colOff>
      <xdr:row>54</xdr:row>
      <xdr:rowOff>87630</xdr:rowOff>
    </xdr:to>
    <xdr:cxnSp macro="">
      <xdr:nvCxnSpPr>
        <xdr:cNvPr id="357" name="直線コネクタ 356"/>
        <xdr:cNvCxnSpPr/>
      </xdr:nvCxnSpPr>
      <xdr:spPr>
        <a:xfrm>
          <a:off x="7886700" y="911161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144780</xdr:rowOff>
    </xdr:from>
    <xdr:to xmlns:xdr="http://schemas.openxmlformats.org/drawingml/2006/spreadsheetDrawing">
      <xdr:col>50</xdr:col>
      <xdr:colOff>165100</xdr:colOff>
      <xdr:row>56</xdr:row>
      <xdr:rowOff>76200</xdr:rowOff>
    </xdr:to>
    <xdr:sp macro="" textlink="">
      <xdr:nvSpPr>
        <xdr:cNvPr id="358" name="フローチャート: 判断 357"/>
        <xdr:cNvSpPr/>
      </xdr:nvSpPr>
      <xdr:spPr>
        <a:xfrm>
          <a:off x="8636000" y="9368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67945</xdr:rowOff>
    </xdr:from>
    <xdr:ext cx="534670" cy="252095"/>
    <xdr:sp macro="" textlink="">
      <xdr:nvSpPr>
        <xdr:cNvPr id="359" name="テキスト ボックス 358"/>
        <xdr:cNvSpPr txBox="1"/>
      </xdr:nvSpPr>
      <xdr:spPr>
        <a:xfrm>
          <a:off x="8438515" y="9459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55245</xdr:rowOff>
    </xdr:from>
    <xdr:to xmlns:xdr="http://schemas.openxmlformats.org/drawingml/2006/spreadsheetDrawing">
      <xdr:col>45</xdr:col>
      <xdr:colOff>171450</xdr:colOff>
      <xdr:row>55</xdr:row>
      <xdr:rowOff>34925</xdr:rowOff>
    </xdr:to>
    <xdr:cxnSp macro="">
      <xdr:nvCxnSpPr>
        <xdr:cNvPr id="360" name="直線コネクタ 359"/>
        <xdr:cNvCxnSpPr/>
      </xdr:nvCxnSpPr>
      <xdr:spPr>
        <a:xfrm flipV="1">
          <a:off x="7080250" y="9111615"/>
          <a:ext cx="80645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163195</xdr:rowOff>
    </xdr:from>
    <xdr:to xmlns:xdr="http://schemas.openxmlformats.org/drawingml/2006/spreadsheetDrawing">
      <xdr:col>46</xdr:col>
      <xdr:colOff>38100</xdr:colOff>
      <xdr:row>56</xdr:row>
      <xdr:rowOff>95250</xdr:rowOff>
    </xdr:to>
    <xdr:sp macro="" textlink="">
      <xdr:nvSpPr>
        <xdr:cNvPr id="361" name="フローチャート: 判断 360"/>
        <xdr:cNvSpPr/>
      </xdr:nvSpPr>
      <xdr:spPr>
        <a:xfrm>
          <a:off x="7842250" y="93872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86360</xdr:rowOff>
    </xdr:from>
    <xdr:ext cx="533400" cy="252095"/>
    <xdr:sp macro="" textlink="">
      <xdr:nvSpPr>
        <xdr:cNvPr id="362" name="テキスト ボックス 361"/>
        <xdr:cNvSpPr txBox="1"/>
      </xdr:nvSpPr>
      <xdr:spPr>
        <a:xfrm>
          <a:off x="7644765" y="947801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72390</xdr:rowOff>
    </xdr:from>
    <xdr:to xmlns:xdr="http://schemas.openxmlformats.org/drawingml/2006/spreadsheetDrawing">
      <xdr:col>41</xdr:col>
      <xdr:colOff>50800</xdr:colOff>
      <xdr:row>55</xdr:row>
      <xdr:rowOff>34925</xdr:rowOff>
    </xdr:to>
    <xdr:cxnSp macro="">
      <xdr:nvCxnSpPr>
        <xdr:cNvPr id="363" name="直線コネクタ 362"/>
        <xdr:cNvCxnSpPr/>
      </xdr:nvCxnSpPr>
      <xdr:spPr>
        <a:xfrm>
          <a:off x="6286500" y="9128760"/>
          <a:ext cx="7937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165735</xdr:rowOff>
    </xdr:from>
    <xdr:to xmlns:xdr="http://schemas.openxmlformats.org/drawingml/2006/spreadsheetDrawing">
      <xdr:col>41</xdr:col>
      <xdr:colOff>101600</xdr:colOff>
      <xdr:row>56</xdr:row>
      <xdr:rowOff>97155</xdr:rowOff>
    </xdr:to>
    <xdr:sp macro="" textlink="">
      <xdr:nvSpPr>
        <xdr:cNvPr id="364" name="フローチャート: 判断 363"/>
        <xdr:cNvSpPr/>
      </xdr:nvSpPr>
      <xdr:spPr>
        <a:xfrm>
          <a:off x="7029450" y="9389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88900</xdr:rowOff>
    </xdr:from>
    <xdr:ext cx="533400" cy="251460"/>
    <xdr:sp macro="" textlink="">
      <xdr:nvSpPr>
        <xdr:cNvPr id="365" name="テキスト ボックス 364"/>
        <xdr:cNvSpPr txBox="1"/>
      </xdr:nvSpPr>
      <xdr:spPr>
        <a:xfrm>
          <a:off x="6851015" y="948055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xdr:rowOff>
    </xdr:from>
    <xdr:to xmlns:xdr="http://schemas.openxmlformats.org/drawingml/2006/spreadsheetDrawing">
      <xdr:col>36</xdr:col>
      <xdr:colOff>165100</xdr:colOff>
      <xdr:row>56</xdr:row>
      <xdr:rowOff>109220</xdr:rowOff>
    </xdr:to>
    <xdr:sp macro="" textlink="">
      <xdr:nvSpPr>
        <xdr:cNvPr id="366" name="フローチャート: 判断 365"/>
        <xdr:cNvSpPr/>
      </xdr:nvSpPr>
      <xdr:spPr>
        <a:xfrm>
          <a:off x="6235700" y="9401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100330</xdr:rowOff>
    </xdr:from>
    <xdr:ext cx="534670" cy="253365"/>
    <xdr:sp macro="" textlink="">
      <xdr:nvSpPr>
        <xdr:cNvPr id="367" name="テキスト ボックス 366"/>
        <xdr:cNvSpPr txBox="1"/>
      </xdr:nvSpPr>
      <xdr:spPr>
        <a:xfrm>
          <a:off x="6038215" y="94919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8" name="テキスト ボックス 367"/>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9" name="テキスト ボックス 368"/>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70" name="テキスト ボックス 369"/>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0730" cy="253365"/>
    <xdr:sp macro="" textlink="">
      <xdr:nvSpPr>
        <xdr:cNvPr id="371" name="テキスト ボックス 370"/>
        <xdr:cNvSpPr txBox="1"/>
      </xdr:nvSpPr>
      <xdr:spPr>
        <a:xfrm>
          <a:off x="6908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72" name="テキスト ボックス 371"/>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105410</xdr:rowOff>
    </xdr:from>
    <xdr:to xmlns:xdr="http://schemas.openxmlformats.org/drawingml/2006/spreadsheetDrawing">
      <xdr:col>55</xdr:col>
      <xdr:colOff>50800</xdr:colOff>
      <xdr:row>54</xdr:row>
      <xdr:rowOff>36830</xdr:rowOff>
    </xdr:to>
    <xdr:sp macro="" textlink="">
      <xdr:nvSpPr>
        <xdr:cNvPr id="373" name="楕円 372"/>
        <xdr:cNvSpPr/>
      </xdr:nvSpPr>
      <xdr:spPr>
        <a:xfrm>
          <a:off x="9398000" y="8994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127635</xdr:rowOff>
    </xdr:from>
    <xdr:ext cx="597535" cy="252095"/>
    <xdr:sp macro="" textlink="">
      <xdr:nvSpPr>
        <xdr:cNvPr id="374" name="普通建設事業費該当値テキスト"/>
        <xdr:cNvSpPr txBox="1"/>
      </xdr:nvSpPr>
      <xdr:spPr>
        <a:xfrm>
          <a:off x="9480550" y="884872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38100</xdr:rowOff>
    </xdr:from>
    <xdr:to xmlns:xdr="http://schemas.openxmlformats.org/drawingml/2006/spreadsheetDrawing">
      <xdr:col>50</xdr:col>
      <xdr:colOff>165100</xdr:colOff>
      <xdr:row>54</xdr:row>
      <xdr:rowOff>137160</xdr:rowOff>
    </xdr:to>
    <xdr:sp macro="" textlink="">
      <xdr:nvSpPr>
        <xdr:cNvPr id="375" name="楕円 374"/>
        <xdr:cNvSpPr/>
      </xdr:nvSpPr>
      <xdr:spPr>
        <a:xfrm>
          <a:off x="8636000" y="9094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153035</xdr:rowOff>
    </xdr:from>
    <xdr:ext cx="534670" cy="253365"/>
    <xdr:sp macro="" textlink="">
      <xdr:nvSpPr>
        <xdr:cNvPr id="376" name="テキスト ボックス 375"/>
        <xdr:cNvSpPr txBox="1"/>
      </xdr:nvSpPr>
      <xdr:spPr>
        <a:xfrm>
          <a:off x="8438515" y="8874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5715</xdr:rowOff>
    </xdr:from>
    <xdr:to xmlns:xdr="http://schemas.openxmlformats.org/drawingml/2006/spreadsheetDrawing">
      <xdr:col>46</xdr:col>
      <xdr:colOff>38100</xdr:colOff>
      <xdr:row>54</xdr:row>
      <xdr:rowOff>105410</xdr:rowOff>
    </xdr:to>
    <xdr:sp macro="" textlink="">
      <xdr:nvSpPr>
        <xdr:cNvPr id="377" name="楕円 376"/>
        <xdr:cNvSpPr/>
      </xdr:nvSpPr>
      <xdr:spPr>
        <a:xfrm>
          <a:off x="7842250" y="9062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120650</xdr:rowOff>
    </xdr:from>
    <xdr:ext cx="533400" cy="253365"/>
    <xdr:sp macro="" textlink="">
      <xdr:nvSpPr>
        <xdr:cNvPr id="378" name="テキスト ボックス 377"/>
        <xdr:cNvSpPr txBox="1"/>
      </xdr:nvSpPr>
      <xdr:spPr>
        <a:xfrm>
          <a:off x="7644765" y="88417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152400</xdr:rowOff>
    </xdr:from>
    <xdr:to xmlns:xdr="http://schemas.openxmlformats.org/drawingml/2006/spreadsheetDrawing">
      <xdr:col>41</xdr:col>
      <xdr:colOff>101600</xdr:colOff>
      <xdr:row>55</xdr:row>
      <xdr:rowOff>84455</xdr:rowOff>
    </xdr:to>
    <xdr:sp macro="" textlink="">
      <xdr:nvSpPr>
        <xdr:cNvPr id="379" name="楕円 378"/>
        <xdr:cNvSpPr/>
      </xdr:nvSpPr>
      <xdr:spPr>
        <a:xfrm>
          <a:off x="7029450" y="9208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100330</xdr:rowOff>
    </xdr:from>
    <xdr:ext cx="533400" cy="253365"/>
    <xdr:sp macro="" textlink="">
      <xdr:nvSpPr>
        <xdr:cNvPr id="380" name="テキスト ボックス 379"/>
        <xdr:cNvSpPr txBox="1"/>
      </xdr:nvSpPr>
      <xdr:spPr>
        <a:xfrm>
          <a:off x="6851015" y="89890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22225</xdr:rowOff>
    </xdr:from>
    <xdr:to xmlns:xdr="http://schemas.openxmlformats.org/drawingml/2006/spreadsheetDrawing">
      <xdr:col>36</xdr:col>
      <xdr:colOff>165100</xdr:colOff>
      <xdr:row>54</xdr:row>
      <xdr:rowOff>121920</xdr:rowOff>
    </xdr:to>
    <xdr:sp macro="" textlink="">
      <xdr:nvSpPr>
        <xdr:cNvPr id="381" name="楕円 380"/>
        <xdr:cNvSpPr/>
      </xdr:nvSpPr>
      <xdr:spPr>
        <a:xfrm>
          <a:off x="6235700" y="9078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137795</xdr:rowOff>
    </xdr:from>
    <xdr:ext cx="534670" cy="253365"/>
    <xdr:sp macro="" textlink="">
      <xdr:nvSpPr>
        <xdr:cNvPr id="382" name="テキスト ボックス 381"/>
        <xdr:cNvSpPr txBox="1"/>
      </xdr:nvSpPr>
      <xdr:spPr>
        <a:xfrm>
          <a:off x="6038215" y="8858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3" name="正方形/長方形 382"/>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4" name="正方形/長方形 383"/>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6" name="正方形/長方形 385"/>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8" name="正方形/長方形 387"/>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0" name="正方形/長方形 389"/>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0345"/>
    <xdr:sp macro="" textlink="">
      <xdr:nvSpPr>
        <xdr:cNvPr id="391" name="テキスト ボックス 390"/>
        <xdr:cNvSpPr txBox="1"/>
      </xdr:nvSpPr>
      <xdr:spPr>
        <a:xfrm>
          <a:off x="591820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2" name="直線コネクタ 391"/>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93" name="直線コネクタ 392"/>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7650" cy="252095"/>
    <xdr:sp macro="" textlink="">
      <xdr:nvSpPr>
        <xdr:cNvPr id="394" name="テキスト ボックス 393"/>
        <xdr:cNvSpPr txBox="1"/>
      </xdr:nvSpPr>
      <xdr:spPr>
        <a:xfrm>
          <a:off x="572643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5" name="直線コネクタ 394"/>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30225" cy="252095"/>
    <xdr:sp macro="" textlink="">
      <xdr:nvSpPr>
        <xdr:cNvPr id="396" name="テキスト ボックス 395"/>
        <xdr:cNvSpPr txBox="1"/>
      </xdr:nvSpPr>
      <xdr:spPr>
        <a:xfrm>
          <a:off x="5481955" y="127793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7" name="直線コネクタ 396"/>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225" cy="252095"/>
    <xdr:sp macro="" textlink="">
      <xdr:nvSpPr>
        <xdr:cNvPr id="398" name="テキスト ボックス 397"/>
        <xdr:cNvSpPr txBox="1"/>
      </xdr:nvSpPr>
      <xdr:spPr>
        <a:xfrm>
          <a:off x="5481955" y="1240663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9" name="直線コネクタ 398"/>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30225" cy="252095"/>
    <xdr:sp macro="" textlink="">
      <xdr:nvSpPr>
        <xdr:cNvPr id="400" name="テキスト ボックス 399"/>
        <xdr:cNvSpPr txBox="1"/>
      </xdr:nvSpPr>
      <xdr:spPr>
        <a:xfrm>
          <a:off x="5481955" y="1203452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401" name="直線コネクタ 400"/>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90805</xdr:rowOff>
    </xdr:from>
    <xdr:ext cx="595630" cy="252095"/>
    <xdr:sp macro="" textlink="">
      <xdr:nvSpPr>
        <xdr:cNvPr id="402" name="テキスト ボックス 401"/>
        <xdr:cNvSpPr txBox="1"/>
      </xdr:nvSpPr>
      <xdr:spPr>
        <a:xfrm>
          <a:off x="5417820" y="116617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3" name="直線コネクタ 402"/>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52095"/>
    <xdr:sp macro="" textlink="">
      <xdr:nvSpPr>
        <xdr:cNvPr id="404" name="テキスト ボックス 403"/>
        <xdr:cNvSpPr txBox="1"/>
      </xdr:nvSpPr>
      <xdr:spPr>
        <a:xfrm>
          <a:off x="541782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5"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120650</xdr:rowOff>
    </xdr:from>
    <xdr:to xmlns:xdr="http://schemas.openxmlformats.org/drawingml/2006/spreadsheetDrawing">
      <xdr:col>54</xdr:col>
      <xdr:colOff>171450</xdr:colOff>
      <xdr:row>79</xdr:row>
      <xdr:rowOff>40640</xdr:rowOff>
    </xdr:to>
    <xdr:cxnSp macro="">
      <xdr:nvCxnSpPr>
        <xdr:cNvPr id="406" name="直線コネクタ 405"/>
        <xdr:cNvCxnSpPr/>
      </xdr:nvCxnSpPr>
      <xdr:spPr>
        <a:xfrm flipV="1">
          <a:off x="9429750" y="118592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7190" cy="253365"/>
    <xdr:sp macro="" textlink="">
      <xdr:nvSpPr>
        <xdr:cNvPr id="407" name="普通建設事業費 （ うち新規整備　）最小値テキスト"/>
        <xdr:cNvSpPr txBox="1"/>
      </xdr:nvSpPr>
      <xdr:spPr>
        <a:xfrm>
          <a:off x="9480550" y="1329182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8" name="直線コネクタ 407"/>
        <xdr:cNvCxnSpPr/>
      </xdr:nvCxnSpPr>
      <xdr:spPr>
        <a:xfrm>
          <a:off x="9359900" y="13288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7535" cy="252095"/>
    <xdr:sp macro="" textlink="">
      <xdr:nvSpPr>
        <xdr:cNvPr id="409" name="普通建設事業費 （ うち新規整備　）最大値テキスト"/>
        <xdr:cNvSpPr txBox="1"/>
      </xdr:nvSpPr>
      <xdr:spPr>
        <a:xfrm>
          <a:off x="9480550" y="1164018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120650</xdr:rowOff>
    </xdr:from>
    <xdr:to xmlns:xdr="http://schemas.openxmlformats.org/drawingml/2006/spreadsheetDrawing">
      <xdr:col>55</xdr:col>
      <xdr:colOff>88900</xdr:colOff>
      <xdr:row>70</xdr:row>
      <xdr:rowOff>120650</xdr:rowOff>
    </xdr:to>
    <xdr:cxnSp macro="">
      <xdr:nvCxnSpPr>
        <xdr:cNvPr id="410" name="直線コネクタ 409"/>
        <xdr:cNvCxnSpPr/>
      </xdr:nvCxnSpPr>
      <xdr:spPr>
        <a:xfrm>
          <a:off x="9359900" y="1185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52705</xdr:rowOff>
    </xdr:from>
    <xdr:to xmlns:xdr="http://schemas.openxmlformats.org/drawingml/2006/spreadsheetDrawing">
      <xdr:col>55</xdr:col>
      <xdr:colOff>0</xdr:colOff>
      <xdr:row>79</xdr:row>
      <xdr:rowOff>8890</xdr:rowOff>
    </xdr:to>
    <xdr:cxnSp macro="">
      <xdr:nvCxnSpPr>
        <xdr:cNvPr id="411" name="直線コネクタ 410"/>
        <xdr:cNvCxnSpPr/>
      </xdr:nvCxnSpPr>
      <xdr:spPr>
        <a:xfrm flipV="1">
          <a:off x="8686800" y="13132435"/>
          <a:ext cx="74295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144780</xdr:rowOff>
    </xdr:from>
    <xdr:ext cx="533400" cy="251460"/>
    <xdr:sp macro="" textlink="">
      <xdr:nvSpPr>
        <xdr:cNvPr id="412" name="普通建設事業費 （ うち新規整備　）平均値テキスト"/>
        <xdr:cNvSpPr txBox="1"/>
      </xdr:nvSpPr>
      <xdr:spPr>
        <a:xfrm>
          <a:off x="9480550" y="12889230"/>
          <a:ext cx="5334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122555</xdr:rowOff>
    </xdr:from>
    <xdr:to xmlns:xdr="http://schemas.openxmlformats.org/drawingml/2006/spreadsheetDrawing">
      <xdr:col>55</xdr:col>
      <xdr:colOff>50800</xdr:colOff>
      <xdr:row>78</xdr:row>
      <xdr:rowOff>53975</xdr:rowOff>
    </xdr:to>
    <xdr:sp macro="" textlink="">
      <xdr:nvSpPr>
        <xdr:cNvPr id="413" name="フローチャート: 判断 412"/>
        <xdr:cNvSpPr/>
      </xdr:nvSpPr>
      <xdr:spPr>
        <a:xfrm>
          <a:off x="9398000" y="13034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150495</xdr:rowOff>
    </xdr:from>
    <xdr:to xmlns:xdr="http://schemas.openxmlformats.org/drawingml/2006/spreadsheetDrawing">
      <xdr:col>50</xdr:col>
      <xdr:colOff>114300</xdr:colOff>
      <xdr:row>79</xdr:row>
      <xdr:rowOff>8890</xdr:rowOff>
    </xdr:to>
    <xdr:cxnSp macro="">
      <xdr:nvCxnSpPr>
        <xdr:cNvPr id="414" name="直線コネクタ 413"/>
        <xdr:cNvCxnSpPr/>
      </xdr:nvCxnSpPr>
      <xdr:spPr>
        <a:xfrm>
          <a:off x="7886700" y="13062585"/>
          <a:ext cx="8001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123190</xdr:rowOff>
    </xdr:from>
    <xdr:to xmlns:xdr="http://schemas.openxmlformats.org/drawingml/2006/spreadsheetDrawing">
      <xdr:col>50</xdr:col>
      <xdr:colOff>165100</xdr:colOff>
      <xdr:row>78</xdr:row>
      <xdr:rowOff>54610</xdr:rowOff>
    </xdr:to>
    <xdr:sp macro="" textlink="">
      <xdr:nvSpPr>
        <xdr:cNvPr id="415" name="フローチャート: 判断 414"/>
        <xdr:cNvSpPr/>
      </xdr:nvSpPr>
      <xdr:spPr>
        <a:xfrm>
          <a:off x="8636000" y="13035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71120</xdr:rowOff>
    </xdr:from>
    <xdr:ext cx="534670" cy="252095"/>
    <xdr:sp macro="" textlink="">
      <xdr:nvSpPr>
        <xdr:cNvPr id="416" name="テキスト ボックス 415"/>
        <xdr:cNvSpPr txBox="1"/>
      </xdr:nvSpPr>
      <xdr:spPr>
        <a:xfrm>
          <a:off x="8438515" y="128155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84455</xdr:rowOff>
    </xdr:from>
    <xdr:to xmlns:xdr="http://schemas.openxmlformats.org/drawingml/2006/spreadsheetDrawing">
      <xdr:col>45</xdr:col>
      <xdr:colOff>171450</xdr:colOff>
      <xdr:row>77</xdr:row>
      <xdr:rowOff>150495</xdr:rowOff>
    </xdr:to>
    <xdr:cxnSp macro="">
      <xdr:nvCxnSpPr>
        <xdr:cNvPr id="417" name="直線コネクタ 416"/>
        <xdr:cNvCxnSpPr/>
      </xdr:nvCxnSpPr>
      <xdr:spPr>
        <a:xfrm>
          <a:off x="7080250" y="12996545"/>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105410</xdr:rowOff>
    </xdr:from>
    <xdr:to xmlns:xdr="http://schemas.openxmlformats.org/drawingml/2006/spreadsheetDrawing">
      <xdr:col>46</xdr:col>
      <xdr:colOff>38100</xdr:colOff>
      <xdr:row>78</xdr:row>
      <xdr:rowOff>36830</xdr:rowOff>
    </xdr:to>
    <xdr:sp macro="" textlink="">
      <xdr:nvSpPr>
        <xdr:cNvPr id="418" name="フローチャート: 判断 417"/>
        <xdr:cNvSpPr/>
      </xdr:nvSpPr>
      <xdr:spPr>
        <a:xfrm>
          <a:off x="7842250" y="13017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28575</xdr:rowOff>
    </xdr:from>
    <xdr:ext cx="533400" cy="252095"/>
    <xdr:sp macro="" textlink="">
      <xdr:nvSpPr>
        <xdr:cNvPr id="419" name="テキスト ボックス 418"/>
        <xdr:cNvSpPr txBox="1"/>
      </xdr:nvSpPr>
      <xdr:spPr>
        <a:xfrm>
          <a:off x="7644765" y="131083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17780</xdr:rowOff>
    </xdr:from>
    <xdr:to xmlns:xdr="http://schemas.openxmlformats.org/drawingml/2006/spreadsheetDrawing">
      <xdr:col>41</xdr:col>
      <xdr:colOff>50800</xdr:colOff>
      <xdr:row>77</xdr:row>
      <xdr:rowOff>84455</xdr:rowOff>
    </xdr:to>
    <xdr:cxnSp macro="">
      <xdr:nvCxnSpPr>
        <xdr:cNvPr id="420" name="直線コネクタ 419"/>
        <xdr:cNvCxnSpPr/>
      </xdr:nvCxnSpPr>
      <xdr:spPr>
        <a:xfrm>
          <a:off x="6286500" y="12594590"/>
          <a:ext cx="79375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118745</xdr:rowOff>
    </xdr:from>
    <xdr:to xmlns:xdr="http://schemas.openxmlformats.org/drawingml/2006/spreadsheetDrawing">
      <xdr:col>41</xdr:col>
      <xdr:colOff>101600</xdr:colOff>
      <xdr:row>78</xdr:row>
      <xdr:rowOff>50800</xdr:rowOff>
    </xdr:to>
    <xdr:sp macro="" textlink="">
      <xdr:nvSpPr>
        <xdr:cNvPr id="421" name="フローチャート: 判断 420"/>
        <xdr:cNvSpPr/>
      </xdr:nvSpPr>
      <xdr:spPr>
        <a:xfrm>
          <a:off x="7029450" y="13030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41910</xdr:rowOff>
    </xdr:from>
    <xdr:ext cx="533400" cy="253365"/>
    <xdr:sp macro="" textlink="">
      <xdr:nvSpPr>
        <xdr:cNvPr id="422" name="テキスト ボックス 421"/>
        <xdr:cNvSpPr txBox="1"/>
      </xdr:nvSpPr>
      <xdr:spPr>
        <a:xfrm>
          <a:off x="6851015" y="131216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74295</xdr:rowOff>
    </xdr:from>
    <xdr:to xmlns:xdr="http://schemas.openxmlformats.org/drawingml/2006/spreadsheetDrawing">
      <xdr:col>36</xdr:col>
      <xdr:colOff>165100</xdr:colOff>
      <xdr:row>78</xdr:row>
      <xdr:rowOff>5715</xdr:rowOff>
    </xdr:to>
    <xdr:sp macro="" textlink="">
      <xdr:nvSpPr>
        <xdr:cNvPr id="423" name="フローチャート: 判断 422"/>
        <xdr:cNvSpPr/>
      </xdr:nvSpPr>
      <xdr:spPr>
        <a:xfrm>
          <a:off x="6235700" y="1298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165100</xdr:rowOff>
    </xdr:from>
    <xdr:ext cx="534670" cy="252095"/>
    <xdr:sp macro="" textlink="">
      <xdr:nvSpPr>
        <xdr:cNvPr id="424" name="テキスト ボックス 423"/>
        <xdr:cNvSpPr txBox="1"/>
      </xdr:nvSpPr>
      <xdr:spPr>
        <a:xfrm>
          <a:off x="6038215" y="13077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5" name="テキスト ボックス 424"/>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6" name="テキスト ボックス 425"/>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7" name="テキスト ボックス 426"/>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0730" cy="253365"/>
    <xdr:sp macro="" textlink="">
      <xdr:nvSpPr>
        <xdr:cNvPr id="428" name="テキスト ボックス 427"/>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9" name="テキスト ボックス 428"/>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3175</xdr:rowOff>
    </xdr:from>
    <xdr:to xmlns:xdr="http://schemas.openxmlformats.org/drawingml/2006/spreadsheetDrawing">
      <xdr:col>55</xdr:col>
      <xdr:colOff>50800</xdr:colOff>
      <xdr:row>78</xdr:row>
      <xdr:rowOff>102870</xdr:rowOff>
    </xdr:to>
    <xdr:sp macro="" textlink="">
      <xdr:nvSpPr>
        <xdr:cNvPr id="430" name="楕円 429"/>
        <xdr:cNvSpPr/>
      </xdr:nvSpPr>
      <xdr:spPr>
        <a:xfrm>
          <a:off x="9398000" y="13082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149860</xdr:rowOff>
    </xdr:from>
    <xdr:ext cx="533400" cy="253365"/>
    <xdr:sp macro="" textlink="">
      <xdr:nvSpPr>
        <xdr:cNvPr id="431" name="普通建設事業費 （ うち新規整備　）該当値テキスト"/>
        <xdr:cNvSpPr txBox="1"/>
      </xdr:nvSpPr>
      <xdr:spPr>
        <a:xfrm>
          <a:off x="9480550" y="130619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127635</xdr:rowOff>
    </xdr:from>
    <xdr:to xmlns:xdr="http://schemas.openxmlformats.org/drawingml/2006/spreadsheetDrawing">
      <xdr:col>50</xdr:col>
      <xdr:colOff>165100</xdr:colOff>
      <xdr:row>79</xdr:row>
      <xdr:rowOff>59055</xdr:rowOff>
    </xdr:to>
    <xdr:sp macro="" textlink="">
      <xdr:nvSpPr>
        <xdr:cNvPr id="432" name="楕円 431"/>
        <xdr:cNvSpPr/>
      </xdr:nvSpPr>
      <xdr:spPr>
        <a:xfrm>
          <a:off x="8636000" y="13207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50800</xdr:rowOff>
    </xdr:from>
    <xdr:ext cx="469900" cy="252095"/>
    <xdr:sp macro="" textlink="">
      <xdr:nvSpPr>
        <xdr:cNvPr id="433" name="テキスト ボックス 432"/>
        <xdr:cNvSpPr txBox="1"/>
      </xdr:nvSpPr>
      <xdr:spPr>
        <a:xfrm>
          <a:off x="8470900" y="132981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32385</xdr:rowOff>
    </xdr:to>
    <xdr:sp macro="" textlink="">
      <xdr:nvSpPr>
        <xdr:cNvPr id="434" name="楕円 433"/>
        <xdr:cNvSpPr/>
      </xdr:nvSpPr>
      <xdr:spPr>
        <a:xfrm>
          <a:off x="7842250" y="130124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48895</xdr:rowOff>
    </xdr:from>
    <xdr:ext cx="533400" cy="252095"/>
    <xdr:sp macro="" textlink="">
      <xdr:nvSpPr>
        <xdr:cNvPr id="435" name="テキスト ボックス 434"/>
        <xdr:cNvSpPr txBox="1"/>
      </xdr:nvSpPr>
      <xdr:spPr>
        <a:xfrm>
          <a:off x="7644765" y="127933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34290</xdr:rowOff>
    </xdr:from>
    <xdr:to xmlns:xdr="http://schemas.openxmlformats.org/drawingml/2006/spreadsheetDrawing">
      <xdr:col>41</xdr:col>
      <xdr:colOff>101600</xdr:colOff>
      <xdr:row>77</xdr:row>
      <xdr:rowOff>133350</xdr:rowOff>
    </xdr:to>
    <xdr:sp macro="" textlink="">
      <xdr:nvSpPr>
        <xdr:cNvPr id="436" name="楕円 435"/>
        <xdr:cNvSpPr/>
      </xdr:nvSpPr>
      <xdr:spPr>
        <a:xfrm>
          <a:off x="7029450" y="12946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149860</xdr:rowOff>
    </xdr:from>
    <xdr:ext cx="533400" cy="253365"/>
    <xdr:sp macro="" textlink="">
      <xdr:nvSpPr>
        <xdr:cNvPr id="437" name="テキスト ボックス 436"/>
        <xdr:cNvSpPr txBox="1"/>
      </xdr:nvSpPr>
      <xdr:spPr>
        <a:xfrm>
          <a:off x="6851015" y="1272667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135890</xdr:rowOff>
    </xdr:from>
    <xdr:to xmlns:xdr="http://schemas.openxmlformats.org/drawingml/2006/spreadsheetDrawing">
      <xdr:col>36</xdr:col>
      <xdr:colOff>165100</xdr:colOff>
      <xdr:row>75</xdr:row>
      <xdr:rowOff>67945</xdr:rowOff>
    </xdr:to>
    <xdr:sp macro="" textlink="">
      <xdr:nvSpPr>
        <xdr:cNvPr id="438" name="楕円 437"/>
        <xdr:cNvSpPr/>
      </xdr:nvSpPr>
      <xdr:spPr>
        <a:xfrm>
          <a:off x="6235700" y="12545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84455</xdr:rowOff>
    </xdr:from>
    <xdr:ext cx="534670" cy="252095"/>
    <xdr:sp macro="" textlink="">
      <xdr:nvSpPr>
        <xdr:cNvPr id="439" name="テキスト ボックス 438"/>
        <xdr:cNvSpPr txBox="1"/>
      </xdr:nvSpPr>
      <xdr:spPr>
        <a:xfrm>
          <a:off x="6038215" y="123259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40" name="正方形/長方形 439"/>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41" name="正方形/長方形 440"/>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3" name="正方形/長方形 442"/>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5" name="正方形/長方形 444"/>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0345"/>
    <xdr:sp macro="" textlink="">
      <xdr:nvSpPr>
        <xdr:cNvPr id="448" name="テキスト ボックス 447"/>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51" name="テキスト ボックス 450"/>
        <xdr:cNvSpPr txBox="1"/>
      </xdr:nvSpPr>
      <xdr:spPr>
        <a:xfrm>
          <a:off x="572643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225" cy="257810"/>
    <xdr:sp macro="" textlink="">
      <xdr:nvSpPr>
        <xdr:cNvPr id="453" name="テキスト ボックス 452"/>
        <xdr:cNvSpPr txBox="1"/>
      </xdr:nvSpPr>
      <xdr:spPr>
        <a:xfrm>
          <a:off x="5481955" y="162604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225" cy="259080"/>
    <xdr:sp macro="" textlink="">
      <xdr:nvSpPr>
        <xdr:cNvPr id="455" name="テキスト ボックス 454"/>
        <xdr:cNvSpPr txBox="1"/>
      </xdr:nvSpPr>
      <xdr:spPr>
        <a:xfrm>
          <a:off x="548195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225" cy="257810"/>
    <xdr:sp macro="" textlink="">
      <xdr:nvSpPr>
        <xdr:cNvPr id="457" name="テキスト ボックス 456"/>
        <xdr:cNvSpPr txBox="1"/>
      </xdr:nvSpPr>
      <xdr:spPr>
        <a:xfrm>
          <a:off x="5481955" y="156083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225" cy="258445"/>
    <xdr:sp macro="" textlink="">
      <xdr:nvSpPr>
        <xdr:cNvPr id="459" name="テキスト ボックス 458"/>
        <xdr:cNvSpPr txBox="1"/>
      </xdr:nvSpPr>
      <xdr:spPr>
        <a:xfrm>
          <a:off x="548195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60" name="直線コネクタ 459"/>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5630" cy="253365"/>
    <xdr:sp macro="" textlink="">
      <xdr:nvSpPr>
        <xdr:cNvPr id="461" name="テキスト ボックス 460"/>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2" name="直線コネクタ 46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2095"/>
    <xdr:sp macro="" textlink="">
      <xdr:nvSpPr>
        <xdr:cNvPr id="463" name="テキスト ボックス 462"/>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21590</xdr:rowOff>
    </xdr:from>
    <xdr:to xmlns:xdr="http://schemas.openxmlformats.org/drawingml/2006/spreadsheetDrawing">
      <xdr:col>54</xdr:col>
      <xdr:colOff>171450</xdr:colOff>
      <xdr:row>98</xdr:row>
      <xdr:rowOff>50165</xdr:rowOff>
    </xdr:to>
    <xdr:cxnSp macro="">
      <xdr:nvCxnSpPr>
        <xdr:cNvPr id="465" name="直線コネクタ 464"/>
        <xdr:cNvCxnSpPr/>
      </xdr:nvCxnSpPr>
      <xdr:spPr>
        <a:xfrm flipV="1">
          <a:off x="9429750" y="1528064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53975</xdr:rowOff>
    </xdr:from>
    <xdr:ext cx="533400" cy="257810"/>
    <xdr:sp macro="" textlink="">
      <xdr:nvSpPr>
        <xdr:cNvPr id="466" name="普通建設事業費 （ うち更新整備　）最小値テキスト"/>
        <xdr:cNvSpPr txBox="1"/>
      </xdr:nvSpPr>
      <xdr:spPr>
        <a:xfrm>
          <a:off x="9480550" y="16513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50165</xdr:rowOff>
    </xdr:from>
    <xdr:to xmlns:xdr="http://schemas.openxmlformats.org/drawingml/2006/spreadsheetDrawing">
      <xdr:col>55</xdr:col>
      <xdr:colOff>88900</xdr:colOff>
      <xdr:row>98</xdr:row>
      <xdr:rowOff>50165</xdr:rowOff>
    </xdr:to>
    <xdr:cxnSp macro="">
      <xdr:nvCxnSpPr>
        <xdr:cNvPr id="467" name="直線コネクタ 466"/>
        <xdr:cNvCxnSpPr/>
      </xdr:nvCxnSpPr>
      <xdr:spPr>
        <a:xfrm>
          <a:off x="9359900" y="16509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136525</xdr:rowOff>
    </xdr:from>
    <xdr:ext cx="533400" cy="254635"/>
    <xdr:sp macro="" textlink="">
      <xdr:nvSpPr>
        <xdr:cNvPr id="468" name="普通建設事業費 （ うち更新整備　）最大値テキスト"/>
        <xdr:cNvSpPr txBox="1"/>
      </xdr:nvSpPr>
      <xdr:spPr>
        <a:xfrm>
          <a:off x="9480550" y="15060295"/>
          <a:ext cx="5334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21590</xdr:rowOff>
    </xdr:from>
    <xdr:to xmlns:xdr="http://schemas.openxmlformats.org/drawingml/2006/spreadsheetDrawing">
      <xdr:col>55</xdr:col>
      <xdr:colOff>88900</xdr:colOff>
      <xdr:row>91</xdr:row>
      <xdr:rowOff>21590</xdr:rowOff>
    </xdr:to>
    <xdr:cxnSp macro="">
      <xdr:nvCxnSpPr>
        <xdr:cNvPr id="469" name="直線コネクタ 468"/>
        <xdr:cNvCxnSpPr/>
      </xdr:nvCxnSpPr>
      <xdr:spPr>
        <a:xfrm>
          <a:off x="9359900" y="15280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144145</xdr:rowOff>
    </xdr:from>
    <xdr:to xmlns:xdr="http://schemas.openxmlformats.org/drawingml/2006/spreadsheetDrawing">
      <xdr:col>55</xdr:col>
      <xdr:colOff>0</xdr:colOff>
      <xdr:row>92</xdr:row>
      <xdr:rowOff>18415</xdr:rowOff>
    </xdr:to>
    <xdr:cxnSp macro="">
      <xdr:nvCxnSpPr>
        <xdr:cNvPr id="470" name="直線コネクタ 469"/>
        <xdr:cNvCxnSpPr/>
      </xdr:nvCxnSpPr>
      <xdr:spPr>
        <a:xfrm>
          <a:off x="8686800" y="15403195"/>
          <a:ext cx="7429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33655</xdr:rowOff>
    </xdr:from>
    <xdr:ext cx="533400" cy="258445"/>
    <xdr:sp macro="" textlink="">
      <xdr:nvSpPr>
        <xdr:cNvPr id="471" name="普通建設事業費 （ うち更新整備　）平均値テキスト"/>
        <xdr:cNvSpPr txBox="1"/>
      </xdr:nvSpPr>
      <xdr:spPr>
        <a:xfrm>
          <a:off x="9480550" y="1597850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55245</xdr:rowOff>
    </xdr:from>
    <xdr:to xmlns:xdr="http://schemas.openxmlformats.org/drawingml/2006/spreadsheetDrawing">
      <xdr:col>55</xdr:col>
      <xdr:colOff>50800</xdr:colOff>
      <xdr:row>95</xdr:row>
      <xdr:rowOff>156845</xdr:rowOff>
    </xdr:to>
    <xdr:sp macro="" textlink="">
      <xdr:nvSpPr>
        <xdr:cNvPr id="472" name="フローチャート: 判断 471"/>
        <xdr:cNvSpPr/>
      </xdr:nvSpPr>
      <xdr:spPr>
        <a:xfrm>
          <a:off x="9398000" y="16000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91</xdr:row>
      <xdr:rowOff>144145</xdr:rowOff>
    </xdr:from>
    <xdr:to xmlns:xdr="http://schemas.openxmlformats.org/drawingml/2006/spreadsheetDrawing">
      <xdr:col>50</xdr:col>
      <xdr:colOff>114300</xdr:colOff>
      <xdr:row>93</xdr:row>
      <xdr:rowOff>46355</xdr:rowOff>
    </xdr:to>
    <xdr:cxnSp macro="">
      <xdr:nvCxnSpPr>
        <xdr:cNvPr id="473" name="直線コネクタ 472"/>
        <xdr:cNvCxnSpPr/>
      </xdr:nvCxnSpPr>
      <xdr:spPr>
        <a:xfrm flipV="1">
          <a:off x="7886700" y="15403195"/>
          <a:ext cx="8001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34925</xdr:rowOff>
    </xdr:from>
    <xdr:to xmlns:xdr="http://schemas.openxmlformats.org/drawingml/2006/spreadsheetDrawing">
      <xdr:col>50</xdr:col>
      <xdr:colOff>165100</xdr:colOff>
      <xdr:row>95</xdr:row>
      <xdr:rowOff>136525</xdr:rowOff>
    </xdr:to>
    <xdr:sp macro="" textlink="">
      <xdr:nvSpPr>
        <xdr:cNvPr id="474" name="フローチャート: 判断 473"/>
        <xdr:cNvSpPr/>
      </xdr:nvSpPr>
      <xdr:spPr>
        <a:xfrm>
          <a:off x="863600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127635</xdr:rowOff>
    </xdr:from>
    <xdr:ext cx="534670" cy="259080"/>
    <xdr:sp macro="" textlink="">
      <xdr:nvSpPr>
        <xdr:cNvPr id="475" name="テキスト ボックス 474"/>
        <xdr:cNvSpPr txBox="1"/>
      </xdr:nvSpPr>
      <xdr:spPr>
        <a:xfrm>
          <a:off x="8438515" y="1607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46355</xdr:rowOff>
    </xdr:from>
    <xdr:to xmlns:xdr="http://schemas.openxmlformats.org/drawingml/2006/spreadsheetDrawing">
      <xdr:col>45</xdr:col>
      <xdr:colOff>171450</xdr:colOff>
      <xdr:row>95</xdr:row>
      <xdr:rowOff>90170</xdr:rowOff>
    </xdr:to>
    <xdr:cxnSp macro="">
      <xdr:nvCxnSpPr>
        <xdr:cNvPr id="476" name="直線コネクタ 475"/>
        <xdr:cNvCxnSpPr/>
      </xdr:nvCxnSpPr>
      <xdr:spPr>
        <a:xfrm flipV="1">
          <a:off x="7080250" y="15648305"/>
          <a:ext cx="80645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68580</xdr:rowOff>
    </xdr:from>
    <xdr:to xmlns:xdr="http://schemas.openxmlformats.org/drawingml/2006/spreadsheetDrawing">
      <xdr:col>46</xdr:col>
      <xdr:colOff>38100</xdr:colOff>
      <xdr:row>95</xdr:row>
      <xdr:rowOff>170180</xdr:rowOff>
    </xdr:to>
    <xdr:sp macro="" textlink="">
      <xdr:nvSpPr>
        <xdr:cNvPr id="477" name="フローチャート: 判断 476"/>
        <xdr:cNvSpPr/>
      </xdr:nvSpPr>
      <xdr:spPr>
        <a:xfrm>
          <a:off x="7842250" y="16013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161290</xdr:rowOff>
    </xdr:from>
    <xdr:ext cx="533400" cy="259080"/>
    <xdr:sp macro="" textlink="">
      <xdr:nvSpPr>
        <xdr:cNvPr id="478" name="テキスト ボックス 477"/>
        <xdr:cNvSpPr txBox="1"/>
      </xdr:nvSpPr>
      <xdr:spPr>
        <a:xfrm>
          <a:off x="7644765" y="16106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90170</xdr:rowOff>
    </xdr:from>
    <xdr:to xmlns:xdr="http://schemas.openxmlformats.org/drawingml/2006/spreadsheetDrawing">
      <xdr:col>41</xdr:col>
      <xdr:colOff>50800</xdr:colOff>
      <xdr:row>96</xdr:row>
      <xdr:rowOff>76200</xdr:rowOff>
    </xdr:to>
    <xdr:cxnSp macro="">
      <xdr:nvCxnSpPr>
        <xdr:cNvPr id="479" name="直線コネクタ 478"/>
        <xdr:cNvCxnSpPr/>
      </xdr:nvCxnSpPr>
      <xdr:spPr>
        <a:xfrm flipV="1">
          <a:off x="6286500" y="16035020"/>
          <a:ext cx="7937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76835</xdr:rowOff>
    </xdr:from>
    <xdr:to xmlns:xdr="http://schemas.openxmlformats.org/drawingml/2006/spreadsheetDrawing">
      <xdr:col>41</xdr:col>
      <xdr:colOff>101600</xdr:colOff>
      <xdr:row>96</xdr:row>
      <xdr:rowOff>6985</xdr:rowOff>
    </xdr:to>
    <xdr:sp macro="" textlink="">
      <xdr:nvSpPr>
        <xdr:cNvPr id="480" name="フローチャート: 判断 479"/>
        <xdr:cNvSpPr/>
      </xdr:nvSpPr>
      <xdr:spPr>
        <a:xfrm>
          <a:off x="7029450" y="160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169545</xdr:rowOff>
    </xdr:from>
    <xdr:ext cx="533400" cy="257810"/>
    <xdr:sp macro="" textlink="">
      <xdr:nvSpPr>
        <xdr:cNvPr id="481" name="テキスト ボックス 480"/>
        <xdr:cNvSpPr txBox="1"/>
      </xdr:nvSpPr>
      <xdr:spPr>
        <a:xfrm>
          <a:off x="6851015" y="16114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132080</xdr:rowOff>
    </xdr:from>
    <xdr:to xmlns:xdr="http://schemas.openxmlformats.org/drawingml/2006/spreadsheetDrawing">
      <xdr:col>36</xdr:col>
      <xdr:colOff>165100</xdr:colOff>
      <xdr:row>96</xdr:row>
      <xdr:rowOff>62230</xdr:rowOff>
    </xdr:to>
    <xdr:sp macro="" textlink="">
      <xdr:nvSpPr>
        <xdr:cNvPr id="482" name="フローチャート: 判断 481"/>
        <xdr:cNvSpPr/>
      </xdr:nvSpPr>
      <xdr:spPr>
        <a:xfrm>
          <a:off x="6235700" y="1607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78740</xdr:rowOff>
    </xdr:from>
    <xdr:ext cx="534670" cy="259080"/>
    <xdr:sp macro="" textlink="">
      <xdr:nvSpPr>
        <xdr:cNvPr id="483" name="テキスト ボックス 482"/>
        <xdr:cNvSpPr txBox="1"/>
      </xdr:nvSpPr>
      <xdr:spPr>
        <a:xfrm>
          <a:off x="6038215" y="15852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6" name="テキスト ボックス 48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7" name="テキスト ボックス 486"/>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139065</xdr:rowOff>
    </xdr:from>
    <xdr:to xmlns:xdr="http://schemas.openxmlformats.org/drawingml/2006/spreadsheetDrawing">
      <xdr:col>55</xdr:col>
      <xdr:colOff>50800</xdr:colOff>
      <xdr:row>92</xdr:row>
      <xdr:rowOff>69215</xdr:rowOff>
    </xdr:to>
    <xdr:sp macro="" textlink="">
      <xdr:nvSpPr>
        <xdr:cNvPr id="489" name="楕円 488"/>
        <xdr:cNvSpPr/>
      </xdr:nvSpPr>
      <xdr:spPr>
        <a:xfrm>
          <a:off x="9398000" y="15398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158750</xdr:rowOff>
    </xdr:from>
    <xdr:ext cx="533400" cy="257810"/>
    <xdr:sp macro="" textlink="">
      <xdr:nvSpPr>
        <xdr:cNvPr id="490" name="普通建設事業費 （ うち更新整備　）該当値テキスト"/>
        <xdr:cNvSpPr txBox="1"/>
      </xdr:nvSpPr>
      <xdr:spPr>
        <a:xfrm>
          <a:off x="9480550" y="15250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93345</xdr:rowOff>
    </xdr:from>
    <xdr:to xmlns:xdr="http://schemas.openxmlformats.org/drawingml/2006/spreadsheetDrawing">
      <xdr:col>50</xdr:col>
      <xdr:colOff>165100</xdr:colOff>
      <xdr:row>92</xdr:row>
      <xdr:rowOff>23495</xdr:rowOff>
    </xdr:to>
    <xdr:sp macro="" textlink="">
      <xdr:nvSpPr>
        <xdr:cNvPr id="491" name="楕円 490"/>
        <xdr:cNvSpPr/>
      </xdr:nvSpPr>
      <xdr:spPr>
        <a:xfrm>
          <a:off x="8636000" y="153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90</xdr:row>
      <xdr:rowOff>39370</xdr:rowOff>
    </xdr:from>
    <xdr:ext cx="534670" cy="255905"/>
    <xdr:sp macro="" textlink="">
      <xdr:nvSpPr>
        <xdr:cNvPr id="492" name="テキスト ボックス 491"/>
        <xdr:cNvSpPr txBox="1"/>
      </xdr:nvSpPr>
      <xdr:spPr>
        <a:xfrm>
          <a:off x="8438515" y="151307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167005</xdr:rowOff>
    </xdr:from>
    <xdr:to xmlns:xdr="http://schemas.openxmlformats.org/drawingml/2006/spreadsheetDrawing">
      <xdr:col>46</xdr:col>
      <xdr:colOff>38100</xdr:colOff>
      <xdr:row>93</xdr:row>
      <xdr:rowOff>97790</xdr:rowOff>
    </xdr:to>
    <xdr:sp macro="" textlink="">
      <xdr:nvSpPr>
        <xdr:cNvPr id="493" name="楕円 492"/>
        <xdr:cNvSpPr/>
      </xdr:nvSpPr>
      <xdr:spPr>
        <a:xfrm>
          <a:off x="7842250" y="155975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113665</xdr:rowOff>
    </xdr:from>
    <xdr:ext cx="533400" cy="258445"/>
    <xdr:sp macro="" textlink="">
      <xdr:nvSpPr>
        <xdr:cNvPr id="494" name="テキスト ボックス 493"/>
        <xdr:cNvSpPr txBox="1"/>
      </xdr:nvSpPr>
      <xdr:spPr>
        <a:xfrm>
          <a:off x="7644765" y="15372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39370</xdr:rowOff>
    </xdr:from>
    <xdr:to xmlns:xdr="http://schemas.openxmlformats.org/drawingml/2006/spreadsheetDrawing">
      <xdr:col>41</xdr:col>
      <xdr:colOff>101600</xdr:colOff>
      <xdr:row>95</xdr:row>
      <xdr:rowOff>140970</xdr:rowOff>
    </xdr:to>
    <xdr:sp macro="" textlink="">
      <xdr:nvSpPr>
        <xdr:cNvPr id="495" name="楕円 494"/>
        <xdr:cNvSpPr/>
      </xdr:nvSpPr>
      <xdr:spPr>
        <a:xfrm>
          <a:off x="702945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157480</xdr:rowOff>
    </xdr:from>
    <xdr:ext cx="533400" cy="257810"/>
    <xdr:sp macro="" textlink="">
      <xdr:nvSpPr>
        <xdr:cNvPr id="496" name="テキスト ボックス 495"/>
        <xdr:cNvSpPr txBox="1"/>
      </xdr:nvSpPr>
      <xdr:spPr>
        <a:xfrm>
          <a:off x="6851015" y="15759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25400</xdr:rowOff>
    </xdr:from>
    <xdr:to xmlns:xdr="http://schemas.openxmlformats.org/drawingml/2006/spreadsheetDrawing">
      <xdr:col>36</xdr:col>
      <xdr:colOff>165100</xdr:colOff>
      <xdr:row>96</xdr:row>
      <xdr:rowOff>127000</xdr:rowOff>
    </xdr:to>
    <xdr:sp macro="" textlink="">
      <xdr:nvSpPr>
        <xdr:cNvPr id="497" name="楕円 496"/>
        <xdr:cNvSpPr/>
      </xdr:nvSpPr>
      <xdr:spPr>
        <a:xfrm>
          <a:off x="6235700"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118110</xdr:rowOff>
    </xdr:from>
    <xdr:ext cx="534670" cy="259080"/>
    <xdr:sp macro="" textlink="">
      <xdr:nvSpPr>
        <xdr:cNvPr id="498" name="テキスト ボックス 497"/>
        <xdr:cNvSpPr txBox="1"/>
      </xdr:nvSpPr>
      <xdr:spPr>
        <a:xfrm>
          <a:off x="6038215" y="1623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9" name="正方形/長方形 498"/>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500" name="正方形/長方形 499"/>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502" name="正方形/長方形 501"/>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504" name="正方形/長方形 503"/>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6" name="正方形/長方形 505"/>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7" name="テキスト ボックス 506"/>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8" name="直線コネクタ 507"/>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9" name="直線コネクタ 508"/>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7650" cy="252095"/>
    <xdr:sp macro="" textlink="">
      <xdr:nvSpPr>
        <xdr:cNvPr id="510" name="テキスト ボックス 509"/>
        <xdr:cNvSpPr txBox="1"/>
      </xdr:nvSpPr>
      <xdr:spPr>
        <a:xfrm>
          <a:off x="10977880" y="64465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11" name="直線コネクタ 51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52095"/>
    <xdr:sp macro="" textlink="">
      <xdr:nvSpPr>
        <xdr:cNvPr id="512" name="テキスト ボックス 511"/>
        <xdr:cNvSpPr txBox="1"/>
      </xdr:nvSpPr>
      <xdr:spPr>
        <a:xfrm>
          <a:off x="10733405" y="60737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13" name="直線コネクタ 512"/>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52095"/>
    <xdr:sp macro="" textlink="">
      <xdr:nvSpPr>
        <xdr:cNvPr id="514" name="テキスト ボックス 513"/>
        <xdr:cNvSpPr txBox="1"/>
      </xdr:nvSpPr>
      <xdr:spPr>
        <a:xfrm>
          <a:off x="1073340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15" name="直線コネクタ 514"/>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52095"/>
    <xdr:sp macro="" textlink="">
      <xdr:nvSpPr>
        <xdr:cNvPr id="516" name="テキスト ボックス 515"/>
        <xdr:cNvSpPr txBox="1"/>
      </xdr:nvSpPr>
      <xdr:spPr>
        <a:xfrm>
          <a:off x="10733405" y="53289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17" name="直線コネクタ 51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52095"/>
    <xdr:sp macro="" textlink="">
      <xdr:nvSpPr>
        <xdr:cNvPr id="518" name="テキスト ボックス 517"/>
        <xdr:cNvSpPr txBox="1"/>
      </xdr:nvSpPr>
      <xdr:spPr>
        <a:xfrm>
          <a:off x="10733405" y="4956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9" name="直線コネクタ 518"/>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52095"/>
    <xdr:sp macro="" textlink="">
      <xdr:nvSpPr>
        <xdr:cNvPr id="520" name="テキスト ボックス 519"/>
        <xdr:cNvSpPr txBox="1"/>
      </xdr:nvSpPr>
      <xdr:spPr>
        <a:xfrm>
          <a:off x="10669270" y="45834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21"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118110</xdr:rowOff>
    </xdr:from>
    <xdr:to xmlns:xdr="http://schemas.openxmlformats.org/drawingml/2006/spreadsheetDrawing">
      <xdr:col>85</xdr:col>
      <xdr:colOff>126365</xdr:colOff>
      <xdr:row>39</xdr:row>
      <xdr:rowOff>43180</xdr:rowOff>
    </xdr:to>
    <xdr:cxnSp macro="">
      <xdr:nvCxnSpPr>
        <xdr:cNvPr id="522" name="直線コネクタ 521"/>
        <xdr:cNvCxnSpPr/>
      </xdr:nvCxnSpPr>
      <xdr:spPr>
        <a:xfrm flipV="1">
          <a:off x="14698345" y="531876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47625</xdr:rowOff>
    </xdr:from>
    <xdr:ext cx="249555" cy="252095"/>
    <xdr:sp macro="" textlink="">
      <xdr:nvSpPr>
        <xdr:cNvPr id="523" name="災害復旧事業費最小値テキスト"/>
        <xdr:cNvSpPr txBox="1"/>
      </xdr:nvSpPr>
      <xdr:spPr>
        <a:xfrm>
          <a:off x="14744700" y="65893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24" name="直線コネクタ 523"/>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66675</xdr:rowOff>
    </xdr:from>
    <xdr:ext cx="534670" cy="251460"/>
    <xdr:sp macro="" textlink="">
      <xdr:nvSpPr>
        <xdr:cNvPr id="525" name="災害復旧事業費最大値テキスト"/>
        <xdr:cNvSpPr txBox="1"/>
      </xdr:nvSpPr>
      <xdr:spPr>
        <a:xfrm>
          <a:off x="14744700" y="50996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118110</xdr:rowOff>
    </xdr:from>
    <xdr:to xmlns:xdr="http://schemas.openxmlformats.org/drawingml/2006/spreadsheetDrawing">
      <xdr:col>86</xdr:col>
      <xdr:colOff>25400</xdr:colOff>
      <xdr:row>31</xdr:row>
      <xdr:rowOff>118110</xdr:rowOff>
    </xdr:to>
    <xdr:cxnSp macro="">
      <xdr:nvCxnSpPr>
        <xdr:cNvPr id="526" name="直線コネクタ 525"/>
        <xdr:cNvCxnSpPr/>
      </xdr:nvCxnSpPr>
      <xdr:spPr>
        <a:xfrm>
          <a:off x="14611350" y="5318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72390</xdr:rowOff>
    </xdr:from>
    <xdr:to xmlns:xdr="http://schemas.openxmlformats.org/drawingml/2006/spreadsheetDrawing">
      <xdr:col>85</xdr:col>
      <xdr:colOff>127000</xdr:colOff>
      <xdr:row>38</xdr:row>
      <xdr:rowOff>101600</xdr:rowOff>
    </xdr:to>
    <xdr:cxnSp macro="">
      <xdr:nvCxnSpPr>
        <xdr:cNvPr id="527" name="直線コネクタ 526"/>
        <xdr:cNvCxnSpPr/>
      </xdr:nvCxnSpPr>
      <xdr:spPr>
        <a:xfrm>
          <a:off x="13938250" y="644652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50165</xdr:rowOff>
    </xdr:from>
    <xdr:ext cx="469900" cy="252095"/>
    <xdr:sp macro="" textlink="">
      <xdr:nvSpPr>
        <xdr:cNvPr id="528" name="災害復旧事業費平均値テキスト"/>
        <xdr:cNvSpPr txBox="1"/>
      </xdr:nvSpPr>
      <xdr:spPr>
        <a:xfrm>
          <a:off x="14744700" y="625665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171450</xdr:colOff>
      <xdr:row>38</xdr:row>
      <xdr:rowOff>127000</xdr:rowOff>
    </xdr:to>
    <xdr:sp macro="" textlink="">
      <xdr:nvSpPr>
        <xdr:cNvPr id="529" name="フローチャート: 判断 528"/>
        <xdr:cNvSpPr/>
      </xdr:nvSpPr>
      <xdr:spPr>
        <a:xfrm>
          <a:off x="14649450" y="64014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72390</xdr:rowOff>
    </xdr:from>
    <xdr:to xmlns:xdr="http://schemas.openxmlformats.org/drawingml/2006/spreadsheetDrawing">
      <xdr:col>81</xdr:col>
      <xdr:colOff>50800</xdr:colOff>
      <xdr:row>38</xdr:row>
      <xdr:rowOff>79375</xdr:rowOff>
    </xdr:to>
    <xdr:cxnSp macro="">
      <xdr:nvCxnSpPr>
        <xdr:cNvPr id="530" name="直線コネクタ 529"/>
        <xdr:cNvCxnSpPr/>
      </xdr:nvCxnSpPr>
      <xdr:spPr>
        <a:xfrm flipV="1">
          <a:off x="13144500" y="64465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143510</xdr:rowOff>
    </xdr:from>
    <xdr:to xmlns:xdr="http://schemas.openxmlformats.org/drawingml/2006/spreadsheetDrawing">
      <xdr:col>81</xdr:col>
      <xdr:colOff>101600</xdr:colOff>
      <xdr:row>38</xdr:row>
      <xdr:rowOff>74930</xdr:rowOff>
    </xdr:to>
    <xdr:sp macro="" textlink="">
      <xdr:nvSpPr>
        <xdr:cNvPr id="531" name="フローチャート: 判断 530"/>
        <xdr:cNvSpPr/>
      </xdr:nvSpPr>
      <xdr:spPr>
        <a:xfrm>
          <a:off x="13887450" y="6350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91440</xdr:rowOff>
    </xdr:from>
    <xdr:ext cx="469900" cy="252095"/>
    <xdr:sp macro="" textlink="">
      <xdr:nvSpPr>
        <xdr:cNvPr id="532" name="テキスト ボックス 531"/>
        <xdr:cNvSpPr txBox="1"/>
      </xdr:nvSpPr>
      <xdr:spPr>
        <a:xfrm>
          <a:off x="13722350" y="61302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52070</xdr:rowOff>
    </xdr:from>
    <xdr:to xmlns:xdr="http://schemas.openxmlformats.org/drawingml/2006/spreadsheetDrawing">
      <xdr:col>76</xdr:col>
      <xdr:colOff>114300</xdr:colOff>
      <xdr:row>38</xdr:row>
      <xdr:rowOff>79375</xdr:rowOff>
    </xdr:to>
    <xdr:cxnSp macro="">
      <xdr:nvCxnSpPr>
        <xdr:cNvPr id="533" name="直線コネクタ 532"/>
        <xdr:cNvCxnSpPr/>
      </xdr:nvCxnSpPr>
      <xdr:spPr>
        <a:xfrm>
          <a:off x="12344400" y="642620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16510</xdr:rowOff>
    </xdr:from>
    <xdr:to xmlns:xdr="http://schemas.openxmlformats.org/drawingml/2006/spreadsheetDrawing">
      <xdr:col>76</xdr:col>
      <xdr:colOff>165100</xdr:colOff>
      <xdr:row>38</xdr:row>
      <xdr:rowOff>115570</xdr:rowOff>
    </xdr:to>
    <xdr:sp macro="" textlink="">
      <xdr:nvSpPr>
        <xdr:cNvPr id="534" name="フローチャート: 判断 533"/>
        <xdr:cNvSpPr/>
      </xdr:nvSpPr>
      <xdr:spPr>
        <a:xfrm>
          <a:off x="13093700" y="6390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131445</xdr:rowOff>
    </xdr:from>
    <xdr:ext cx="469900" cy="253365"/>
    <xdr:sp macro="" textlink="">
      <xdr:nvSpPr>
        <xdr:cNvPr id="535" name="テキスト ボックス 534"/>
        <xdr:cNvSpPr txBox="1"/>
      </xdr:nvSpPr>
      <xdr:spPr>
        <a:xfrm>
          <a:off x="12928600" y="6170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41910</xdr:rowOff>
    </xdr:from>
    <xdr:to xmlns:xdr="http://schemas.openxmlformats.org/drawingml/2006/spreadsheetDrawing">
      <xdr:col>71</xdr:col>
      <xdr:colOff>171450</xdr:colOff>
      <xdr:row>38</xdr:row>
      <xdr:rowOff>52070</xdr:rowOff>
    </xdr:to>
    <xdr:cxnSp macro="">
      <xdr:nvCxnSpPr>
        <xdr:cNvPr id="536" name="直線コネクタ 535"/>
        <xdr:cNvCxnSpPr/>
      </xdr:nvCxnSpPr>
      <xdr:spPr>
        <a:xfrm>
          <a:off x="11537950" y="6248400"/>
          <a:ext cx="80645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17145</xdr:rowOff>
    </xdr:from>
    <xdr:to xmlns:xdr="http://schemas.openxmlformats.org/drawingml/2006/spreadsheetDrawing">
      <xdr:col>72</xdr:col>
      <xdr:colOff>38100</xdr:colOff>
      <xdr:row>38</xdr:row>
      <xdr:rowOff>116205</xdr:rowOff>
    </xdr:to>
    <xdr:sp macro="" textlink="">
      <xdr:nvSpPr>
        <xdr:cNvPr id="537" name="フローチャート: 判断 536"/>
        <xdr:cNvSpPr/>
      </xdr:nvSpPr>
      <xdr:spPr>
        <a:xfrm>
          <a:off x="12299950" y="6391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107315</xdr:rowOff>
    </xdr:from>
    <xdr:ext cx="469900" cy="252095"/>
    <xdr:sp macro="" textlink="">
      <xdr:nvSpPr>
        <xdr:cNvPr id="538" name="テキスト ボックス 537"/>
        <xdr:cNvSpPr txBox="1"/>
      </xdr:nvSpPr>
      <xdr:spPr>
        <a:xfrm>
          <a:off x="12134850" y="64814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51435</xdr:rowOff>
    </xdr:from>
    <xdr:to xmlns:xdr="http://schemas.openxmlformats.org/drawingml/2006/spreadsheetDrawing">
      <xdr:col>67</xdr:col>
      <xdr:colOff>101600</xdr:colOff>
      <xdr:row>38</xdr:row>
      <xdr:rowOff>151130</xdr:rowOff>
    </xdr:to>
    <xdr:sp macro="" textlink="">
      <xdr:nvSpPr>
        <xdr:cNvPr id="539" name="フローチャート: 判断 538"/>
        <xdr:cNvSpPr/>
      </xdr:nvSpPr>
      <xdr:spPr>
        <a:xfrm>
          <a:off x="11487150" y="6425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142240</xdr:rowOff>
    </xdr:from>
    <xdr:ext cx="469900" cy="252095"/>
    <xdr:sp macro="" textlink="">
      <xdr:nvSpPr>
        <xdr:cNvPr id="540" name="テキスト ボックス 539"/>
        <xdr:cNvSpPr txBox="1"/>
      </xdr:nvSpPr>
      <xdr:spPr>
        <a:xfrm>
          <a:off x="11322050" y="65163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41" name="テキスト ボックス 540"/>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0730" cy="253365"/>
    <xdr:sp macro="" textlink="">
      <xdr:nvSpPr>
        <xdr:cNvPr id="542" name="テキスト ボックス 541"/>
        <xdr:cNvSpPr txBox="1"/>
      </xdr:nvSpPr>
      <xdr:spPr>
        <a:xfrm>
          <a:off x="137668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43" name="テキスト ボックス 542"/>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4" name="テキスト ボックス 543"/>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0730" cy="253365"/>
    <xdr:sp macro="" textlink="">
      <xdr:nvSpPr>
        <xdr:cNvPr id="545" name="テキスト ボックス 544"/>
        <xdr:cNvSpPr txBox="1"/>
      </xdr:nvSpPr>
      <xdr:spPr>
        <a:xfrm>
          <a:off x="11366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52070</xdr:rowOff>
    </xdr:from>
    <xdr:to xmlns:xdr="http://schemas.openxmlformats.org/drawingml/2006/spreadsheetDrawing">
      <xdr:col>85</xdr:col>
      <xdr:colOff>171450</xdr:colOff>
      <xdr:row>38</xdr:row>
      <xdr:rowOff>151130</xdr:rowOff>
    </xdr:to>
    <xdr:sp macro="" textlink="">
      <xdr:nvSpPr>
        <xdr:cNvPr id="546" name="楕円 545"/>
        <xdr:cNvSpPr/>
      </xdr:nvSpPr>
      <xdr:spPr>
        <a:xfrm>
          <a:off x="14649450" y="64262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5715</xdr:rowOff>
    </xdr:from>
    <xdr:ext cx="469900" cy="253365"/>
    <xdr:sp macro="" textlink="">
      <xdr:nvSpPr>
        <xdr:cNvPr id="547" name="災害復旧事業費該当値テキスト"/>
        <xdr:cNvSpPr txBox="1"/>
      </xdr:nvSpPr>
      <xdr:spPr>
        <a:xfrm>
          <a:off x="14744700" y="6379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121920</xdr:rowOff>
    </xdr:to>
    <xdr:sp macro="" textlink="">
      <xdr:nvSpPr>
        <xdr:cNvPr id="548" name="楕円 547"/>
        <xdr:cNvSpPr/>
      </xdr:nvSpPr>
      <xdr:spPr>
        <a:xfrm>
          <a:off x="13887450" y="6396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113030</xdr:rowOff>
    </xdr:from>
    <xdr:ext cx="469900" cy="253365"/>
    <xdr:sp macro="" textlink="">
      <xdr:nvSpPr>
        <xdr:cNvPr id="549" name="テキスト ボックス 548"/>
        <xdr:cNvSpPr txBox="1"/>
      </xdr:nvSpPr>
      <xdr:spPr>
        <a:xfrm>
          <a:off x="13722350" y="648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29845</xdr:rowOff>
    </xdr:from>
    <xdr:to xmlns:xdr="http://schemas.openxmlformats.org/drawingml/2006/spreadsheetDrawing">
      <xdr:col>76</xdr:col>
      <xdr:colOff>165100</xdr:colOff>
      <xdr:row>38</xdr:row>
      <xdr:rowOff>128905</xdr:rowOff>
    </xdr:to>
    <xdr:sp macro="" textlink="">
      <xdr:nvSpPr>
        <xdr:cNvPr id="550" name="楕円 549"/>
        <xdr:cNvSpPr/>
      </xdr:nvSpPr>
      <xdr:spPr>
        <a:xfrm>
          <a:off x="13093700" y="6403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120015</xdr:rowOff>
    </xdr:from>
    <xdr:ext cx="469900" cy="253365"/>
    <xdr:sp macro="" textlink="">
      <xdr:nvSpPr>
        <xdr:cNvPr id="551" name="テキスト ボックス 550"/>
        <xdr:cNvSpPr txBox="1"/>
      </xdr:nvSpPr>
      <xdr:spPr>
        <a:xfrm>
          <a:off x="12928600" y="6494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2540</xdr:rowOff>
    </xdr:from>
    <xdr:to xmlns:xdr="http://schemas.openxmlformats.org/drawingml/2006/spreadsheetDrawing">
      <xdr:col>72</xdr:col>
      <xdr:colOff>38100</xdr:colOff>
      <xdr:row>38</xdr:row>
      <xdr:rowOff>101600</xdr:rowOff>
    </xdr:to>
    <xdr:sp macro="" textlink="">
      <xdr:nvSpPr>
        <xdr:cNvPr id="552" name="楕円 551"/>
        <xdr:cNvSpPr/>
      </xdr:nvSpPr>
      <xdr:spPr>
        <a:xfrm>
          <a:off x="12299950" y="63766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117475</xdr:rowOff>
    </xdr:from>
    <xdr:ext cx="469900" cy="253365"/>
    <xdr:sp macro="" textlink="">
      <xdr:nvSpPr>
        <xdr:cNvPr id="553" name="テキスト ボックス 552"/>
        <xdr:cNvSpPr txBox="1"/>
      </xdr:nvSpPr>
      <xdr:spPr>
        <a:xfrm>
          <a:off x="12134850" y="6156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160655</xdr:rowOff>
    </xdr:from>
    <xdr:to xmlns:xdr="http://schemas.openxmlformats.org/drawingml/2006/spreadsheetDrawing">
      <xdr:col>67</xdr:col>
      <xdr:colOff>101600</xdr:colOff>
      <xdr:row>37</xdr:row>
      <xdr:rowOff>92075</xdr:rowOff>
    </xdr:to>
    <xdr:sp macro="" textlink="">
      <xdr:nvSpPr>
        <xdr:cNvPr id="554" name="楕円 553"/>
        <xdr:cNvSpPr/>
      </xdr:nvSpPr>
      <xdr:spPr>
        <a:xfrm>
          <a:off x="11487150" y="6199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107950</xdr:rowOff>
    </xdr:from>
    <xdr:ext cx="533400" cy="252095"/>
    <xdr:sp macro="" textlink="">
      <xdr:nvSpPr>
        <xdr:cNvPr id="555" name="テキスト ボックス 554"/>
        <xdr:cNvSpPr txBox="1"/>
      </xdr:nvSpPr>
      <xdr:spPr>
        <a:xfrm>
          <a:off x="11308715" y="597916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6" name="正方形/長方形 555"/>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7" name="正方形/長方形 556"/>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9" name="正方形/長方形 558"/>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61" name="正方形/長方形 560"/>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3" name="正方形/長方形 562"/>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4" name="テキスト ボックス 563"/>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5" name="直線コネクタ 564"/>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6" name="直線コネクタ 565"/>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7650" cy="252095"/>
    <xdr:sp macro="" textlink="">
      <xdr:nvSpPr>
        <xdr:cNvPr id="567" name="テキスト ボックス 566"/>
        <xdr:cNvSpPr txBox="1"/>
      </xdr:nvSpPr>
      <xdr:spPr>
        <a:xfrm>
          <a:off x="10977880" y="9053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8" name="直線コネクタ 56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7650" cy="252095"/>
    <xdr:sp macro="" textlink="">
      <xdr:nvSpPr>
        <xdr:cNvPr id="569" name="テキスト ボックス 568"/>
        <xdr:cNvSpPr txBox="1"/>
      </xdr:nvSpPr>
      <xdr:spPr>
        <a:xfrm>
          <a:off x="10977880" y="7936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0"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71" name="直線コネクタ 570"/>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2095"/>
    <xdr:sp macro="" textlink="">
      <xdr:nvSpPr>
        <xdr:cNvPr id="572" name="失業対策事業費最小値テキスト"/>
        <xdr:cNvSpPr txBox="1"/>
      </xdr:nvSpPr>
      <xdr:spPr>
        <a:xfrm>
          <a:off x="147447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3" name="直線コネクタ 572"/>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2095"/>
    <xdr:sp macro="" textlink="">
      <xdr:nvSpPr>
        <xdr:cNvPr id="574" name="失業対策事業費最大値テキスト"/>
        <xdr:cNvSpPr txBox="1"/>
      </xdr:nvSpPr>
      <xdr:spPr>
        <a:xfrm>
          <a:off x="14744700" y="889889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5" name="直線コネクタ 574"/>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6" name="直線コネクタ 575"/>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52095"/>
    <xdr:sp macro="" textlink="">
      <xdr:nvSpPr>
        <xdr:cNvPr id="577" name="失業対策事業費平均値テキスト"/>
        <xdr:cNvSpPr txBox="1"/>
      </xdr:nvSpPr>
      <xdr:spPr>
        <a:xfrm>
          <a:off x="14744700" y="91224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78" name="フローチャート: 判断 577"/>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9" name="直線コネクタ 578"/>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80" name="フローチャート: 判断 579"/>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2095"/>
    <xdr:sp macro="" textlink="">
      <xdr:nvSpPr>
        <xdr:cNvPr id="581" name="テキスト ボックス 580"/>
        <xdr:cNvSpPr txBox="1"/>
      </xdr:nvSpPr>
      <xdr:spPr>
        <a:xfrm>
          <a:off x="138328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82" name="直線コネクタ 581"/>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83" name="フローチャート: 判断 582"/>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2095"/>
    <xdr:sp macro="" textlink="">
      <xdr:nvSpPr>
        <xdr:cNvPr id="584" name="テキスト ボックス 583"/>
        <xdr:cNvSpPr txBox="1"/>
      </xdr:nvSpPr>
      <xdr:spPr>
        <a:xfrm>
          <a:off x="13030200" y="9234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85" name="直線コネクタ 584"/>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6" name="フローチャート: 判断 585"/>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2095"/>
    <xdr:sp macro="" textlink="">
      <xdr:nvSpPr>
        <xdr:cNvPr id="587" name="テキスト ボックス 586"/>
        <xdr:cNvSpPr txBox="1"/>
      </xdr:nvSpPr>
      <xdr:spPr>
        <a:xfrm>
          <a:off x="1222629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8" name="フローチャート: 判断 587"/>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2095"/>
    <xdr:sp macro="" textlink="">
      <xdr:nvSpPr>
        <xdr:cNvPr id="589" name="テキスト ボックス 588"/>
        <xdr:cNvSpPr txBox="1"/>
      </xdr:nvSpPr>
      <xdr:spPr>
        <a:xfrm>
          <a:off x="11432540" y="9234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0730" cy="253365"/>
    <xdr:sp macro="" textlink="">
      <xdr:nvSpPr>
        <xdr:cNvPr id="591" name="テキスト ボックス 590"/>
        <xdr:cNvSpPr txBox="1"/>
      </xdr:nvSpPr>
      <xdr:spPr>
        <a:xfrm>
          <a:off x="137668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2" name="テキスト ボックス 59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3" name="テキスト ボックス 59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0730" cy="253365"/>
    <xdr:sp macro="" textlink="">
      <xdr:nvSpPr>
        <xdr:cNvPr id="594" name="テキスト ボックス 593"/>
        <xdr:cNvSpPr txBox="1"/>
      </xdr:nvSpPr>
      <xdr:spPr>
        <a:xfrm>
          <a:off x="11366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95" name="楕円 594"/>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52095"/>
    <xdr:sp macro="" textlink="">
      <xdr:nvSpPr>
        <xdr:cNvPr id="596" name="失業対策事業費該当値テキスト"/>
        <xdr:cNvSpPr txBox="1"/>
      </xdr:nvSpPr>
      <xdr:spPr>
        <a:xfrm>
          <a:off x="14744700" y="90106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7" name="楕円 596"/>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8285" cy="252095"/>
    <xdr:sp macro="" textlink="">
      <xdr:nvSpPr>
        <xdr:cNvPr id="598" name="テキスト ボックス 597"/>
        <xdr:cNvSpPr txBox="1"/>
      </xdr:nvSpPr>
      <xdr:spPr>
        <a:xfrm>
          <a:off x="138328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9" name="楕円 598"/>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52095"/>
    <xdr:sp macro="" textlink="">
      <xdr:nvSpPr>
        <xdr:cNvPr id="600" name="テキスト ボックス 599"/>
        <xdr:cNvSpPr txBox="1"/>
      </xdr:nvSpPr>
      <xdr:spPr>
        <a:xfrm>
          <a:off x="13030200" y="89236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601" name="楕円 600"/>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8285" cy="252095"/>
    <xdr:sp macro="" textlink="">
      <xdr:nvSpPr>
        <xdr:cNvPr id="602" name="テキスト ボックス 601"/>
        <xdr:cNvSpPr txBox="1"/>
      </xdr:nvSpPr>
      <xdr:spPr>
        <a:xfrm>
          <a:off x="1222629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603" name="楕円 602"/>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8285" cy="252095"/>
    <xdr:sp macro="" textlink="">
      <xdr:nvSpPr>
        <xdr:cNvPr id="604" name="テキスト ボックス 603"/>
        <xdr:cNvSpPr txBox="1"/>
      </xdr:nvSpPr>
      <xdr:spPr>
        <a:xfrm>
          <a:off x="11432540" y="8923655"/>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5" name="正方形/長方形 60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2" name="正方形/長方形 61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3" name="テキスト ボックス 612"/>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4" name="直線コネクタ 61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109220</xdr:rowOff>
    </xdr:from>
    <xdr:ext cx="247650" cy="252095"/>
    <xdr:sp macro="" textlink="">
      <xdr:nvSpPr>
        <xdr:cNvPr id="615" name="テキスト ボックス 614"/>
        <xdr:cNvSpPr txBox="1"/>
      </xdr:nvSpPr>
      <xdr:spPr>
        <a:xfrm>
          <a:off x="10977880" y="135242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96520</xdr:rowOff>
    </xdr:from>
    <xdr:to xmlns:xdr="http://schemas.openxmlformats.org/drawingml/2006/spreadsheetDrawing">
      <xdr:col>89</xdr:col>
      <xdr:colOff>171450</xdr:colOff>
      <xdr:row>79</xdr:row>
      <xdr:rowOff>96520</xdr:rowOff>
    </xdr:to>
    <xdr:cxnSp macro="">
      <xdr:nvCxnSpPr>
        <xdr:cNvPr id="616" name="直線コネクタ 615"/>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125730</xdr:rowOff>
    </xdr:from>
    <xdr:ext cx="531495" cy="252095"/>
    <xdr:sp macro="" textlink="">
      <xdr:nvSpPr>
        <xdr:cNvPr id="617" name="テキスト ボックス 616"/>
        <xdr:cNvSpPr txBox="1"/>
      </xdr:nvSpPr>
      <xdr:spPr>
        <a:xfrm>
          <a:off x="10733405" y="13205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171450</xdr:colOff>
      <xdr:row>77</xdr:row>
      <xdr:rowOff>112395</xdr:rowOff>
    </xdr:to>
    <xdr:cxnSp macro="">
      <xdr:nvCxnSpPr>
        <xdr:cNvPr id="618" name="直線コネクタ 617"/>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31495" cy="252095"/>
    <xdr:sp macro="" textlink="">
      <xdr:nvSpPr>
        <xdr:cNvPr id="619" name="テキスト ボックス 618"/>
        <xdr:cNvSpPr txBox="1"/>
      </xdr:nvSpPr>
      <xdr:spPr>
        <a:xfrm>
          <a:off x="10733405" y="128854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128905</xdr:rowOff>
    </xdr:from>
    <xdr:to xmlns:xdr="http://schemas.openxmlformats.org/drawingml/2006/spreadsheetDrawing">
      <xdr:col>89</xdr:col>
      <xdr:colOff>171450</xdr:colOff>
      <xdr:row>75</xdr:row>
      <xdr:rowOff>128905</xdr:rowOff>
    </xdr:to>
    <xdr:cxnSp macro="">
      <xdr:nvCxnSpPr>
        <xdr:cNvPr id="620" name="直線コネクタ 619"/>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156845</xdr:rowOff>
    </xdr:from>
    <xdr:ext cx="531495" cy="253365"/>
    <xdr:sp macro="" textlink="">
      <xdr:nvSpPr>
        <xdr:cNvPr id="621" name="テキスト ボックス 620"/>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171450</xdr:colOff>
      <xdr:row>73</xdr:row>
      <xdr:rowOff>144780</xdr:rowOff>
    </xdr:to>
    <xdr:cxnSp macro="">
      <xdr:nvCxnSpPr>
        <xdr:cNvPr id="622" name="直線コネクタ 621"/>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1495" cy="253365"/>
    <xdr:sp macro="" textlink="">
      <xdr:nvSpPr>
        <xdr:cNvPr id="623" name="テキスト ボックス 622"/>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161290</xdr:rowOff>
    </xdr:from>
    <xdr:to xmlns:xdr="http://schemas.openxmlformats.org/drawingml/2006/spreadsheetDrawing">
      <xdr:col>89</xdr:col>
      <xdr:colOff>171450</xdr:colOff>
      <xdr:row>71</xdr:row>
      <xdr:rowOff>161290</xdr:rowOff>
    </xdr:to>
    <xdr:cxnSp macro="">
      <xdr:nvCxnSpPr>
        <xdr:cNvPr id="624" name="直線コネクタ 623"/>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5630" cy="252730"/>
    <xdr:sp macro="" textlink="">
      <xdr:nvSpPr>
        <xdr:cNvPr id="625" name="テキスト ボックス 624"/>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26" name="直線コネクタ 625"/>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5630" cy="253365"/>
    <xdr:sp macro="" textlink="">
      <xdr:nvSpPr>
        <xdr:cNvPr id="627" name="テキスト ボックス 626"/>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8" name="直線コネクタ 627"/>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52095"/>
    <xdr:sp macro="" textlink="">
      <xdr:nvSpPr>
        <xdr:cNvPr id="629" name="テキスト ボックス 628"/>
        <xdr:cNvSpPr txBox="1"/>
      </xdr:nvSpPr>
      <xdr:spPr>
        <a:xfrm>
          <a:off x="10669270" y="112890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30"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122555</xdr:rowOff>
    </xdr:from>
    <xdr:to xmlns:xdr="http://schemas.openxmlformats.org/drawingml/2006/spreadsheetDrawing">
      <xdr:col>85</xdr:col>
      <xdr:colOff>126365</xdr:colOff>
      <xdr:row>78</xdr:row>
      <xdr:rowOff>132715</xdr:rowOff>
    </xdr:to>
    <xdr:cxnSp macro="">
      <xdr:nvCxnSpPr>
        <xdr:cNvPr id="631" name="直線コネクタ 630"/>
        <xdr:cNvCxnSpPr/>
      </xdr:nvCxnSpPr>
      <xdr:spPr>
        <a:xfrm flipV="1">
          <a:off x="14698345" y="11693525"/>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136525</xdr:rowOff>
    </xdr:from>
    <xdr:ext cx="534670" cy="253365"/>
    <xdr:sp macro="" textlink="">
      <xdr:nvSpPr>
        <xdr:cNvPr id="632" name="公債費最小値テキスト"/>
        <xdr:cNvSpPr txBox="1"/>
      </xdr:nvSpPr>
      <xdr:spPr>
        <a:xfrm>
          <a:off x="14744700" y="132162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132715</xdr:rowOff>
    </xdr:from>
    <xdr:to xmlns:xdr="http://schemas.openxmlformats.org/drawingml/2006/spreadsheetDrawing">
      <xdr:col>86</xdr:col>
      <xdr:colOff>25400</xdr:colOff>
      <xdr:row>78</xdr:row>
      <xdr:rowOff>132715</xdr:rowOff>
    </xdr:to>
    <xdr:cxnSp macro="">
      <xdr:nvCxnSpPr>
        <xdr:cNvPr id="633" name="直線コネクタ 632"/>
        <xdr:cNvCxnSpPr/>
      </xdr:nvCxnSpPr>
      <xdr:spPr>
        <a:xfrm>
          <a:off x="14611350" y="1321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70485</xdr:rowOff>
    </xdr:from>
    <xdr:ext cx="598805" cy="252095"/>
    <xdr:sp macro="" textlink="">
      <xdr:nvSpPr>
        <xdr:cNvPr id="634" name="公債費最大値テキスト"/>
        <xdr:cNvSpPr txBox="1"/>
      </xdr:nvSpPr>
      <xdr:spPr>
        <a:xfrm>
          <a:off x="14744700" y="114738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122555</xdr:rowOff>
    </xdr:from>
    <xdr:to xmlns:xdr="http://schemas.openxmlformats.org/drawingml/2006/spreadsheetDrawing">
      <xdr:col>86</xdr:col>
      <xdr:colOff>25400</xdr:colOff>
      <xdr:row>69</xdr:row>
      <xdr:rowOff>122555</xdr:rowOff>
    </xdr:to>
    <xdr:cxnSp macro="">
      <xdr:nvCxnSpPr>
        <xdr:cNvPr id="635" name="直線コネクタ 634"/>
        <xdr:cNvCxnSpPr/>
      </xdr:nvCxnSpPr>
      <xdr:spPr>
        <a:xfrm>
          <a:off x="14611350" y="11693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126365</xdr:rowOff>
    </xdr:from>
    <xdr:to xmlns:xdr="http://schemas.openxmlformats.org/drawingml/2006/spreadsheetDrawing">
      <xdr:col>85</xdr:col>
      <xdr:colOff>127000</xdr:colOff>
      <xdr:row>73</xdr:row>
      <xdr:rowOff>17145</xdr:rowOff>
    </xdr:to>
    <xdr:cxnSp macro="">
      <xdr:nvCxnSpPr>
        <xdr:cNvPr id="636" name="直線コネクタ 635"/>
        <xdr:cNvCxnSpPr/>
      </xdr:nvCxnSpPr>
      <xdr:spPr>
        <a:xfrm flipV="1">
          <a:off x="13938250" y="1220025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13335</xdr:rowOff>
    </xdr:from>
    <xdr:ext cx="534670" cy="252095"/>
    <xdr:sp macro="" textlink="">
      <xdr:nvSpPr>
        <xdr:cNvPr id="637" name="公債費平均値テキスト"/>
        <xdr:cNvSpPr txBox="1"/>
      </xdr:nvSpPr>
      <xdr:spPr>
        <a:xfrm>
          <a:off x="14744700" y="1259014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34290</xdr:rowOff>
    </xdr:from>
    <xdr:to xmlns:xdr="http://schemas.openxmlformats.org/drawingml/2006/spreadsheetDrawing">
      <xdr:col>85</xdr:col>
      <xdr:colOff>171450</xdr:colOff>
      <xdr:row>75</xdr:row>
      <xdr:rowOff>133350</xdr:rowOff>
    </xdr:to>
    <xdr:sp macro="" textlink="">
      <xdr:nvSpPr>
        <xdr:cNvPr id="638" name="フローチャート: 判断 637"/>
        <xdr:cNvSpPr/>
      </xdr:nvSpPr>
      <xdr:spPr>
        <a:xfrm>
          <a:off x="14649450" y="126111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17145</xdr:rowOff>
    </xdr:from>
    <xdr:to xmlns:xdr="http://schemas.openxmlformats.org/drawingml/2006/spreadsheetDrawing">
      <xdr:col>81</xdr:col>
      <xdr:colOff>50800</xdr:colOff>
      <xdr:row>73</xdr:row>
      <xdr:rowOff>66675</xdr:rowOff>
    </xdr:to>
    <xdr:cxnSp macro="">
      <xdr:nvCxnSpPr>
        <xdr:cNvPr id="639" name="直線コネクタ 638"/>
        <xdr:cNvCxnSpPr/>
      </xdr:nvCxnSpPr>
      <xdr:spPr>
        <a:xfrm flipV="1">
          <a:off x="13144500" y="12258675"/>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34290</xdr:rowOff>
    </xdr:from>
    <xdr:to xmlns:xdr="http://schemas.openxmlformats.org/drawingml/2006/spreadsheetDrawing">
      <xdr:col>81</xdr:col>
      <xdr:colOff>101600</xdr:colOff>
      <xdr:row>75</xdr:row>
      <xdr:rowOff>133350</xdr:rowOff>
    </xdr:to>
    <xdr:sp macro="" textlink="">
      <xdr:nvSpPr>
        <xdr:cNvPr id="640" name="フローチャート: 判断 639"/>
        <xdr:cNvSpPr/>
      </xdr:nvSpPr>
      <xdr:spPr>
        <a:xfrm>
          <a:off x="13887450" y="12611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125095</xdr:rowOff>
    </xdr:from>
    <xdr:ext cx="533400" cy="252095"/>
    <xdr:sp macro="" textlink="">
      <xdr:nvSpPr>
        <xdr:cNvPr id="641" name="テキスト ボックス 640"/>
        <xdr:cNvSpPr txBox="1"/>
      </xdr:nvSpPr>
      <xdr:spPr>
        <a:xfrm>
          <a:off x="13709015" y="1270190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73</xdr:row>
      <xdr:rowOff>66675</xdr:rowOff>
    </xdr:from>
    <xdr:to xmlns:xdr="http://schemas.openxmlformats.org/drawingml/2006/spreadsheetDrawing">
      <xdr:col>76</xdr:col>
      <xdr:colOff>114300</xdr:colOff>
      <xdr:row>73</xdr:row>
      <xdr:rowOff>138430</xdr:rowOff>
    </xdr:to>
    <xdr:cxnSp macro="">
      <xdr:nvCxnSpPr>
        <xdr:cNvPr id="642" name="直線コネクタ 641"/>
        <xdr:cNvCxnSpPr/>
      </xdr:nvCxnSpPr>
      <xdr:spPr>
        <a:xfrm flipV="1">
          <a:off x="12344400" y="1230820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161925</xdr:rowOff>
    </xdr:from>
    <xdr:to xmlns:xdr="http://schemas.openxmlformats.org/drawingml/2006/spreadsheetDrawing">
      <xdr:col>76</xdr:col>
      <xdr:colOff>165100</xdr:colOff>
      <xdr:row>76</xdr:row>
      <xdr:rowOff>93345</xdr:rowOff>
    </xdr:to>
    <xdr:sp macro="" textlink="">
      <xdr:nvSpPr>
        <xdr:cNvPr id="643" name="フローチャート: 判断 642"/>
        <xdr:cNvSpPr/>
      </xdr:nvSpPr>
      <xdr:spPr>
        <a:xfrm>
          <a:off x="13093700" y="12738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84455</xdr:rowOff>
    </xdr:from>
    <xdr:ext cx="534670" cy="252095"/>
    <xdr:sp macro="" textlink="">
      <xdr:nvSpPr>
        <xdr:cNvPr id="644" name="テキスト ボックス 643"/>
        <xdr:cNvSpPr txBox="1"/>
      </xdr:nvSpPr>
      <xdr:spPr>
        <a:xfrm>
          <a:off x="12896215" y="128289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141605</xdr:rowOff>
    </xdr:from>
    <xdr:to xmlns:xdr="http://schemas.openxmlformats.org/drawingml/2006/spreadsheetDrawing">
      <xdr:col>71</xdr:col>
      <xdr:colOff>171450</xdr:colOff>
      <xdr:row>73</xdr:row>
      <xdr:rowOff>138430</xdr:rowOff>
    </xdr:to>
    <xdr:cxnSp macro="">
      <xdr:nvCxnSpPr>
        <xdr:cNvPr id="645" name="直線コネクタ 644"/>
        <xdr:cNvCxnSpPr/>
      </xdr:nvCxnSpPr>
      <xdr:spPr>
        <a:xfrm>
          <a:off x="11537950" y="12215495"/>
          <a:ext cx="80645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165735</xdr:rowOff>
    </xdr:from>
    <xdr:to xmlns:xdr="http://schemas.openxmlformats.org/drawingml/2006/spreadsheetDrawing">
      <xdr:col>72</xdr:col>
      <xdr:colOff>38100</xdr:colOff>
      <xdr:row>76</xdr:row>
      <xdr:rowOff>97155</xdr:rowOff>
    </xdr:to>
    <xdr:sp macro="" textlink="">
      <xdr:nvSpPr>
        <xdr:cNvPr id="646" name="フローチャート: 判断 645"/>
        <xdr:cNvSpPr/>
      </xdr:nvSpPr>
      <xdr:spPr>
        <a:xfrm>
          <a:off x="12299950" y="127425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88900</xdr:rowOff>
    </xdr:from>
    <xdr:ext cx="533400" cy="251460"/>
    <xdr:sp macro="" textlink="">
      <xdr:nvSpPr>
        <xdr:cNvPr id="647" name="テキスト ボックス 646"/>
        <xdr:cNvSpPr txBox="1"/>
      </xdr:nvSpPr>
      <xdr:spPr>
        <a:xfrm>
          <a:off x="12102465" y="1283335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3810</xdr:rowOff>
    </xdr:from>
    <xdr:to xmlns:xdr="http://schemas.openxmlformats.org/drawingml/2006/spreadsheetDrawing">
      <xdr:col>67</xdr:col>
      <xdr:colOff>101600</xdr:colOff>
      <xdr:row>76</xdr:row>
      <xdr:rowOff>103505</xdr:rowOff>
    </xdr:to>
    <xdr:sp macro="" textlink="">
      <xdr:nvSpPr>
        <xdr:cNvPr id="648" name="フローチャート: 判断 647"/>
        <xdr:cNvSpPr/>
      </xdr:nvSpPr>
      <xdr:spPr>
        <a:xfrm>
          <a:off x="11487150" y="12748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94615</xdr:rowOff>
    </xdr:from>
    <xdr:ext cx="533400" cy="253365"/>
    <xdr:sp macro="" textlink="">
      <xdr:nvSpPr>
        <xdr:cNvPr id="649" name="テキスト ボックス 648"/>
        <xdr:cNvSpPr txBox="1"/>
      </xdr:nvSpPr>
      <xdr:spPr>
        <a:xfrm>
          <a:off x="11308715" y="128390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50" name="テキスト ボックス 649"/>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0730" cy="253365"/>
    <xdr:sp macro="" textlink="">
      <xdr:nvSpPr>
        <xdr:cNvPr id="651" name="テキスト ボックス 650"/>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52" name="テキスト ボックス 651"/>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53" name="テキスト ボックス 652"/>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0730" cy="253365"/>
    <xdr:sp macro="" textlink="">
      <xdr:nvSpPr>
        <xdr:cNvPr id="654" name="テキスト ボックス 653"/>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76200</xdr:rowOff>
    </xdr:from>
    <xdr:to xmlns:xdr="http://schemas.openxmlformats.org/drawingml/2006/spreadsheetDrawing">
      <xdr:col>85</xdr:col>
      <xdr:colOff>171450</xdr:colOff>
      <xdr:row>73</xdr:row>
      <xdr:rowOff>7620</xdr:rowOff>
    </xdr:to>
    <xdr:sp macro="" textlink="">
      <xdr:nvSpPr>
        <xdr:cNvPr id="655" name="楕円 654"/>
        <xdr:cNvSpPr/>
      </xdr:nvSpPr>
      <xdr:spPr>
        <a:xfrm>
          <a:off x="14649450" y="121500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71</xdr:row>
      <xdr:rowOff>98425</xdr:rowOff>
    </xdr:from>
    <xdr:ext cx="534670" cy="253365"/>
    <xdr:sp macro="" textlink="">
      <xdr:nvSpPr>
        <xdr:cNvPr id="656" name="公債費該当値テキスト"/>
        <xdr:cNvSpPr txBox="1"/>
      </xdr:nvSpPr>
      <xdr:spPr>
        <a:xfrm>
          <a:off x="14744700" y="120046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135255</xdr:rowOff>
    </xdr:from>
    <xdr:to xmlns:xdr="http://schemas.openxmlformats.org/drawingml/2006/spreadsheetDrawing">
      <xdr:col>81</xdr:col>
      <xdr:colOff>101600</xdr:colOff>
      <xdr:row>73</xdr:row>
      <xdr:rowOff>67310</xdr:rowOff>
    </xdr:to>
    <xdr:sp macro="" textlink="">
      <xdr:nvSpPr>
        <xdr:cNvPr id="657" name="楕円 656"/>
        <xdr:cNvSpPr/>
      </xdr:nvSpPr>
      <xdr:spPr>
        <a:xfrm>
          <a:off x="13887450" y="12209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83185</xdr:rowOff>
    </xdr:from>
    <xdr:ext cx="533400" cy="253365"/>
    <xdr:sp macro="" textlink="">
      <xdr:nvSpPr>
        <xdr:cNvPr id="658" name="テキスト ボックス 657"/>
        <xdr:cNvSpPr txBox="1"/>
      </xdr:nvSpPr>
      <xdr:spPr>
        <a:xfrm>
          <a:off x="13709015" y="119894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17145</xdr:rowOff>
    </xdr:from>
    <xdr:to xmlns:xdr="http://schemas.openxmlformats.org/drawingml/2006/spreadsheetDrawing">
      <xdr:col>76</xdr:col>
      <xdr:colOff>165100</xdr:colOff>
      <xdr:row>73</xdr:row>
      <xdr:rowOff>116205</xdr:rowOff>
    </xdr:to>
    <xdr:sp macro="" textlink="">
      <xdr:nvSpPr>
        <xdr:cNvPr id="659" name="楕円 658"/>
        <xdr:cNvSpPr/>
      </xdr:nvSpPr>
      <xdr:spPr>
        <a:xfrm>
          <a:off x="13093700" y="1225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132080</xdr:rowOff>
    </xdr:from>
    <xdr:ext cx="534670" cy="253365"/>
    <xdr:sp macro="" textlink="">
      <xdr:nvSpPr>
        <xdr:cNvPr id="660" name="テキスト ボックス 659"/>
        <xdr:cNvSpPr txBox="1"/>
      </xdr:nvSpPr>
      <xdr:spPr>
        <a:xfrm>
          <a:off x="12896215" y="120383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88900</xdr:rowOff>
    </xdr:from>
    <xdr:to xmlns:xdr="http://schemas.openxmlformats.org/drawingml/2006/spreadsheetDrawing">
      <xdr:col>72</xdr:col>
      <xdr:colOff>38100</xdr:colOff>
      <xdr:row>74</xdr:row>
      <xdr:rowOff>20320</xdr:rowOff>
    </xdr:to>
    <xdr:sp macro="" textlink="">
      <xdr:nvSpPr>
        <xdr:cNvPr id="661" name="楕円 660"/>
        <xdr:cNvSpPr/>
      </xdr:nvSpPr>
      <xdr:spPr>
        <a:xfrm>
          <a:off x="12299950" y="123304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36830</xdr:rowOff>
    </xdr:from>
    <xdr:ext cx="533400" cy="252730"/>
    <xdr:sp macro="" textlink="">
      <xdr:nvSpPr>
        <xdr:cNvPr id="662" name="テキスト ボックス 661"/>
        <xdr:cNvSpPr txBox="1"/>
      </xdr:nvSpPr>
      <xdr:spPr>
        <a:xfrm>
          <a:off x="12102465" y="1211072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92075</xdr:rowOff>
    </xdr:from>
    <xdr:to xmlns:xdr="http://schemas.openxmlformats.org/drawingml/2006/spreadsheetDrawing">
      <xdr:col>67</xdr:col>
      <xdr:colOff>101600</xdr:colOff>
      <xdr:row>73</xdr:row>
      <xdr:rowOff>23495</xdr:rowOff>
    </xdr:to>
    <xdr:sp macro="" textlink="">
      <xdr:nvSpPr>
        <xdr:cNvPr id="663" name="楕円 662"/>
        <xdr:cNvSpPr/>
      </xdr:nvSpPr>
      <xdr:spPr>
        <a:xfrm>
          <a:off x="11487150" y="12165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39370</xdr:rowOff>
    </xdr:from>
    <xdr:ext cx="533400" cy="253365"/>
    <xdr:sp macro="" textlink="">
      <xdr:nvSpPr>
        <xdr:cNvPr id="664" name="テキスト ボックス 663"/>
        <xdr:cNvSpPr txBox="1"/>
      </xdr:nvSpPr>
      <xdr:spPr>
        <a:xfrm>
          <a:off x="11308715" y="1194562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5" name="正方形/長方形 664"/>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6" name="正方形/長方形 665"/>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8" name="正方形/長方形 667"/>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70" name="正方形/長方形 669"/>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2" name="正方形/長方形 671"/>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3" name="テキスト ボックス 672"/>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4" name="直線コネクタ 673"/>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5" name="直線コネクタ 674"/>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6" name="テキスト ボックス 675"/>
        <xdr:cNvSpPr txBox="1"/>
      </xdr:nvSpPr>
      <xdr:spPr>
        <a:xfrm>
          <a:off x="1097788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7" name="直線コネクタ 676"/>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9" name="直線コネクタ 678"/>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0" name="テキスト ボックス 679"/>
        <xdr:cNvSpPr txBox="1"/>
      </xdr:nvSpPr>
      <xdr:spPr>
        <a:xfrm>
          <a:off x="1073340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81" name="直線コネクタ 680"/>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83" name="直線コネクタ 682"/>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90805</xdr:rowOff>
    </xdr:from>
    <xdr:ext cx="531495" cy="252730"/>
    <xdr:sp macro="" textlink="">
      <xdr:nvSpPr>
        <xdr:cNvPr id="684" name="テキスト ボックス 683"/>
        <xdr:cNvSpPr txBox="1"/>
      </xdr:nvSpPr>
      <xdr:spPr>
        <a:xfrm>
          <a:off x="10733405" y="15014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5" name="直線コネクタ 684"/>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2095"/>
    <xdr:sp macro="" textlink="">
      <xdr:nvSpPr>
        <xdr:cNvPr id="686" name="テキスト ボックス 685"/>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7"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16510</xdr:rowOff>
    </xdr:from>
    <xdr:to xmlns:xdr="http://schemas.openxmlformats.org/drawingml/2006/spreadsheetDrawing">
      <xdr:col>85</xdr:col>
      <xdr:colOff>126365</xdr:colOff>
      <xdr:row>99</xdr:row>
      <xdr:rowOff>10160</xdr:rowOff>
    </xdr:to>
    <xdr:cxnSp macro="">
      <xdr:nvCxnSpPr>
        <xdr:cNvPr id="688" name="直線コネクタ 687"/>
        <xdr:cNvCxnSpPr/>
      </xdr:nvCxnSpPr>
      <xdr:spPr>
        <a:xfrm flipV="1">
          <a:off x="14698345" y="152755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13970</xdr:rowOff>
    </xdr:from>
    <xdr:ext cx="469900" cy="259080"/>
    <xdr:sp macro="" textlink="">
      <xdr:nvSpPr>
        <xdr:cNvPr id="689" name="積立金最小値テキスト"/>
        <xdr:cNvSpPr txBox="1"/>
      </xdr:nvSpPr>
      <xdr:spPr>
        <a:xfrm>
          <a:off x="14744700" y="1664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690" name="直線コネクタ 689"/>
        <xdr:cNvCxnSpPr/>
      </xdr:nvCxnSpPr>
      <xdr:spPr>
        <a:xfrm>
          <a:off x="14611350" y="16640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131445</xdr:rowOff>
    </xdr:from>
    <xdr:ext cx="534670" cy="254000"/>
    <xdr:sp macro="" textlink="">
      <xdr:nvSpPr>
        <xdr:cNvPr id="691" name="積立金最大値テキスト"/>
        <xdr:cNvSpPr txBox="1"/>
      </xdr:nvSpPr>
      <xdr:spPr>
        <a:xfrm>
          <a:off x="14744700" y="150552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16510</xdr:rowOff>
    </xdr:from>
    <xdr:to xmlns:xdr="http://schemas.openxmlformats.org/drawingml/2006/spreadsheetDrawing">
      <xdr:col>86</xdr:col>
      <xdr:colOff>25400</xdr:colOff>
      <xdr:row>91</xdr:row>
      <xdr:rowOff>16510</xdr:rowOff>
    </xdr:to>
    <xdr:cxnSp macro="">
      <xdr:nvCxnSpPr>
        <xdr:cNvPr id="692" name="直線コネクタ 691"/>
        <xdr:cNvCxnSpPr/>
      </xdr:nvCxnSpPr>
      <xdr:spPr>
        <a:xfrm>
          <a:off x="14611350" y="15275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62230</xdr:rowOff>
    </xdr:from>
    <xdr:to xmlns:xdr="http://schemas.openxmlformats.org/drawingml/2006/spreadsheetDrawing">
      <xdr:col>85</xdr:col>
      <xdr:colOff>127000</xdr:colOff>
      <xdr:row>94</xdr:row>
      <xdr:rowOff>169545</xdr:rowOff>
    </xdr:to>
    <xdr:cxnSp macro="">
      <xdr:nvCxnSpPr>
        <xdr:cNvPr id="693" name="直線コネクタ 692"/>
        <xdr:cNvCxnSpPr/>
      </xdr:nvCxnSpPr>
      <xdr:spPr>
        <a:xfrm>
          <a:off x="13938250" y="15664180"/>
          <a:ext cx="762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149225</xdr:rowOff>
    </xdr:from>
    <xdr:ext cx="534670" cy="259080"/>
    <xdr:sp macro="" textlink="">
      <xdr:nvSpPr>
        <xdr:cNvPr id="694" name="積立金平均値テキスト"/>
        <xdr:cNvSpPr txBox="1"/>
      </xdr:nvSpPr>
      <xdr:spPr>
        <a:xfrm>
          <a:off x="14744700" y="16094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170815</xdr:rowOff>
    </xdr:from>
    <xdr:to xmlns:xdr="http://schemas.openxmlformats.org/drawingml/2006/spreadsheetDrawing">
      <xdr:col>85</xdr:col>
      <xdr:colOff>171450</xdr:colOff>
      <xdr:row>96</xdr:row>
      <xdr:rowOff>100965</xdr:rowOff>
    </xdr:to>
    <xdr:sp macro="" textlink="">
      <xdr:nvSpPr>
        <xdr:cNvPr id="695" name="フローチャート: 判断 694"/>
        <xdr:cNvSpPr/>
      </xdr:nvSpPr>
      <xdr:spPr>
        <a:xfrm>
          <a:off x="14649450" y="161156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62230</xdr:rowOff>
    </xdr:from>
    <xdr:to xmlns:xdr="http://schemas.openxmlformats.org/drawingml/2006/spreadsheetDrawing">
      <xdr:col>81</xdr:col>
      <xdr:colOff>50800</xdr:colOff>
      <xdr:row>96</xdr:row>
      <xdr:rowOff>125095</xdr:rowOff>
    </xdr:to>
    <xdr:cxnSp macro="">
      <xdr:nvCxnSpPr>
        <xdr:cNvPr id="696" name="直線コネクタ 695"/>
        <xdr:cNvCxnSpPr/>
      </xdr:nvCxnSpPr>
      <xdr:spPr>
        <a:xfrm flipV="1">
          <a:off x="13144500" y="15664180"/>
          <a:ext cx="79375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697" name="フローチャート: 判断 696"/>
        <xdr:cNvSpPr/>
      </xdr:nvSpPr>
      <xdr:spPr>
        <a:xfrm>
          <a:off x="1388745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4445</xdr:rowOff>
    </xdr:from>
    <xdr:ext cx="533400" cy="259080"/>
    <xdr:sp macro="" textlink="">
      <xdr:nvSpPr>
        <xdr:cNvPr id="698" name="テキスト ボックス 697"/>
        <xdr:cNvSpPr txBox="1"/>
      </xdr:nvSpPr>
      <xdr:spPr>
        <a:xfrm>
          <a:off x="13709015" y="16120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95885</xdr:rowOff>
    </xdr:from>
    <xdr:to xmlns:xdr="http://schemas.openxmlformats.org/drawingml/2006/spreadsheetDrawing">
      <xdr:col>76</xdr:col>
      <xdr:colOff>114300</xdr:colOff>
      <xdr:row>96</xdr:row>
      <xdr:rowOff>125095</xdr:rowOff>
    </xdr:to>
    <xdr:cxnSp macro="">
      <xdr:nvCxnSpPr>
        <xdr:cNvPr id="699" name="直線コネクタ 698"/>
        <xdr:cNvCxnSpPr/>
      </xdr:nvCxnSpPr>
      <xdr:spPr>
        <a:xfrm>
          <a:off x="12344400" y="1621218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34925</xdr:rowOff>
    </xdr:from>
    <xdr:to xmlns:xdr="http://schemas.openxmlformats.org/drawingml/2006/spreadsheetDrawing">
      <xdr:col>76</xdr:col>
      <xdr:colOff>165100</xdr:colOff>
      <xdr:row>97</xdr:row>
      <xdr:rowOff>136525</xdr:rowOff>
    </xdr:to>
    <xdr:sp macro="" textlink="">
      <xdr:nvSpPr>
        <xdr:cNvPr id="700" name="フローチャート: 判断 699"/>
        <xdr:cNvSpPr/>
      </xdr:nvSpPr>
      <xdr:spPr>
        <a:xfrm>
          <a:off x="13093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127635</xdr:rowOff>
    </xdr:from>
    <xdr:ext cx="534670" cy="259080"/>
    <xdr:sp macro="" textlink="">
      <xdr:nvSpPr>
        <xdr:cNvPr id="701" name="テキスト ボックス 700"/>
        <xdr:cNvSpPr txBox="1"/>
      </xdr:nvSpPr>
      <xdr:spPr>
        <a:xfrm>
          <a:off x="12896215" y="1641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95885</xdr:rowOff>
    </xdr:from>
    <xdr:to xmlns:xdr="http://schemas.openxmlformats.org/drawingml/2006/spreadsheetDrawing">
      <xdr:col>71</xdr:col>
      <xdr:colOff>171450</xdr:colOff>
      <xdr:row>97</xdr:row>
      <xdr:rowOff>132715</xdr:rowOff>
    </xdr:to>
    <xdr:cxnSp macro="">
      <xdr:nvCxnSpPr>
        <xdr:cNvPr id="702" name="直線コネクタ 701"/>
        <xdr:cNvCxnSpPr/>
      </xdr:nvCxnSpPr>
      <xdr:spPr>
        <a:xfrm flipV="1">
          <a:off x="11537950" y="16212185"/>
          <a:ext cx="80645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59690</xdr:rowOff>
    </xdr:from>
    <xdr:to xmlns:xdr="http://schemas.openxmlformats.org/drawingml/2006/spreadsheetDrawing">
      <xdr:col>72</xdr:col>
      <xdr:colOff>38100</xdr:colOff>
      <xdr:row>97</xdr:row>
      <xdr:rowOff>161290</xdr:rowOff>
    </xdr:to>
    <xdr:sp macro="" textlink="">
      <xdr:nvSpPr>
        <xdr:cNvPr id="703" name="フローチャート: 判断 702"/>
        <xdr:cNvSpPr/>
      </xdr:nvSpPr>
      <xdr:spPr>
        <a:xfrm>
          <a:off x="12299950" y="16347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152400</xdr:rowOff>
    </xdr:from>
    <xdr:ext cx="533400" cy="259080"/>
    <xdr:sp macro="" textlink="">
      <xdr:nvSpPr>
        <xdr:cNvPr id="704" name="テキスト ボックス 703"/>
        <xdr:cNvSpPr txBox="1"/>
      </xdr:nvSpPr>
      <xdr:spPr>
        <a:xfrm>
          <a:off x="12102465" y="1644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53340</xdr:rowOff>
    </xdr:from>
    <xdr:to xmlns:xdr="http://schemas.openxmlformats.org/drawingml/2006/spreadsheetDrawing">
      <xdr:col>67</xdr:col>
      <xdr:colOff>101600</xdr:colOff>
      <xdr:row>97</xdr:row>
      <xdr:rowOff>154940</xdr:rowOff>
    </xdr:to>
    <xdr:sp macro="" textlink="">
      <xdr:nvSpPr>
        <xdr:cNvPr id="705" name="フローチャート: 判断 704"/>
        <xdr:cNvSpPr/>
      </xdr:nvSpPr>
      <xdr:spPr>
        <a:xfrm>
          <a:off x="11487150" y="163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0</xdr:rowOff>
    </xdr:from>
    <xdr:ext cx="533400" cy="259080"/>
    <xdr:sp macro="" textlink="">
      <xdr:nvSpPr>
        <xdr:cNvPr id="706" name="テキスト ボックス 705"/>
        <xdr:cNvSpPr txBox="1"/>
      </xdr:nvSpPr>
      <xdr:spPr>
        <a:xfrm>
          <a:off x="1130871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8" name="テキスト ボックス 707"/>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0" name="テキスト ボックス 709"/>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1" name="テキスト ボックス 710"/>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118745</xdr:rowOff>
    </xdr:from>
    <xdr:to xmlns:xdr="http://schemas.openxmlformats.org/drawingml/2006/spreadsheetDrawing">
      <xdr:col>85</xdr:col>
      <xdr:colOff>171450</xdr:colOff>
      <xdr:row>95</xdr:row>
      <xdr:rowOff>48895</xdr:rowOff>
    </xdr:to>
    <xdr:sp macro="" textlink="">
      <xdr:nvSpPr>
        <xdr:cNvPr id="712" name="楕円 711"/>
        <xdr:cNvSpPr/>
      </xdr:nvSpPr>
      <xdr:spPr>
        <a:xfrm>
          <a:off x="14649450" y="15892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93</xdr:row>
      <xdr:rowOff>142240</xdr:rowOff>
    </xdr:from>
    <xdr:ext cx="534670" cy="259080"/>
    <xdr:sp macro="" textlink="">
      <xdr:nvSpPr>
        <xdr:cNvPr id="713" name="積立金該当値テキスト"/>
        <xdr:cNvSpPr txBox="1"/>
      </xdr:nvSpPr>
      <xdr:spPr>
        <a:xfrm>
          <a:off x="14744700" y="1574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11430</xdr:rowOff>
    </xdr:from>
    <xdr:to xmlns:xdr="http://schemas.openxmlformats.org/drawingml/2006/spreadsheetDrawing">
      <xdr:col>81</xdr:col>
      <xdr:colOff>101600</xdr:colOff>
      <xdr:row>93</xdr:row>
      <xdr:rowOff>113030</xdr:rowOff>
    </xdr:to>
    <xdr:sp macro="" textlink="">
      <xdr:nvSpPr>
        <xdr:cNvPr id="714" name="楕円 713"/>
        <xdr:cNvSpPr/>
      </xdr:nvSpPr>
      <xdr:spPr>
        <a:xfrm>
          <a:off x="13887450" y="156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129540</xdr:rowOff>
    </xdr:from>
    <xdr:ext cx="533400" cy="259080"/>
    <xdr:sp macro="" textlink="">
      <xdr:nvSpPr>
        <xdr:cNvPr id="715" name="テキスト ボックス 714"/>
        <xdr:cNvSpPr txBox="1"/>
      </xdr:nvSpPr>
      <xdr:spPr>
        <a:xfrm>
          <a:off x="13709015" y="1538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74930</xdr:rowOff>
    </xdr:from>
    <xdr:to xmlns:xdr="http://schemas.openxmlformats.org/drawingml/2006/spreadsheetDrawing">
      <xdr:col>76</xdr:col>
      <xdr:colOff>165100</xdr:colOff>
      <xdr:row>97</xdr:row>
      <xdr:rowOff>4445</xdr:rowOff>
    </xdr:to>
    <xdr:sp macro="" textlink="">
      <xdr:nvSpPr>
        <xdr:cNvPr id="716" name="楕円 715"/>
        <xdr:cNvSpPr/>
      </xdr:nvSpPr>
      <xdr:spPr>
        <a:xfrm>
          <a:off x="130937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20955</xdr:rowOff>
    </xdr:from>
    <xdr:ext cx="534670" cy="257810"/>
    <xdr:sp macro="" textlink="">
      <xdr:nvSpPr>
        <xdr:cNvPr id="717" name="テキスト ボックス 716"/>
        <xdr:cNvSpPr txBox="1"/>
      </xdr:nvSpPr>
      <xdr:spPr>
        <a:xfrm>
          <a:off x="12896215" y="15965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45085</xdr:rowOff>
    </xdr:from>
    <xdr:to xmlns:xdr="http://schemas.openxmlformats.org/drawingml/2006/spreadsheetDrawing">
      <xdr:col>72</xdr:col>
      <xdr:colOff>38100</xdr:colOff>
      <xdr:row>96</xdr:row>
      <xdr:rowOff>146685</xdr:rowOff>
    </xdr:to>
    <xdr:sp macro="" textlink="">
      <xdr:nvSpPr>
        <xdr:cNvPr id="718" name="楕円 717"/>
        <xdr:cNvSpPr/>
      </xdr:nvSpPr>
      <xdr:spPr>
        <a:xfrm>
          <a:off x="12299950" y="16161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163195</xdr:rowOff>
    </xdr:from>
    <xdr:ext cx="533400" cy="259080"/>
    <xdr:sp macro="" textlink="">
      <xdr:nvSpPr>
        <xdr:cNvPr id="719" name="テキスト ボックス 718"/>
        <xdr:cNvSpPr txBox="1"/>
      </xdr:nvSpPr>
      <xdr:spPr>
        <a:xfrm>
          <a:off x="12102465" y="15936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81915</xdr:rowOff>
    </xdr:from>
    <xdr:to xmlns:xdr="http://schemas.openxmlformats.org/drawingml/2006/spreadsheetDrawing">
      <xdr:col>67</xdr:col>
      <xdr:colOff>101600</xdr:colOff>
      <xdr:row>98</xdr:row>
      <xdr:rowOff>12065</xdr:rowOff>
    </xdr:to>
    <xdr:sp macro="" textlink="">
      <xdr:nvSpPr>
        <xdr:cNvPr id="720" name="楕円 719"/>
        <xdr:cNvSpPr/>
      </xdr:nvSpPr>
      <xdr:spPr>
        <a:xfrm>
          <a:off x="1148715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3175</xdr:rowOff>
    </xdr:from>
    <xdr:ext cx="533400" cy="259080"/>
    <xdr:sp macro="" textlink="">
      <xdr:nvSpPr>
        <xdr:cNvPr id="721" name="テキスト ボックス 720"/>
        <xdr:cNvSpPr txBox="1"/>
      </xdr:nvSpPr>
      <xdr:spPr>
        <a:xfrm>
          <a:off x="11308715" y="1646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2" name="正方形/長方形 721"/>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3" name="正方形/長方形 722"/>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5" name="正方形/長方形 724"/>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7" name="正方形/長方形 726"/>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9" name="正方形/長方形 728"/>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0345"/>
    <xdr:sp macro="" textlink="">
      <xdr:nvSpPr>
        <xdr:cNvPr id="730" name="テキスト ボックス 729"/>
        <xdr:cNvSpPr txBox="1"/>
      </xdr:nvSpPr>
      <xdr:spPr>
        <a:xfrm>
          <a:off x="16440150" y="45358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1" name="直線コネクタ 730"/>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24765</xdr:rowOff>
    </xdr:from>
    <xdr:to xmlns:xdr="http://schemas.openxmlformats.org/drawingml/2006/spreadsheetDrawing">
      <xdr:col>120</xdr:col>
      <xdr:colOff>114300</xdr:colOff>
      <xdr:row>38</xdr:row>
      <xdr:rowOff>24765</xdr:rowOff>
    </xdr:to>
    <xdr:cxnSp macro="">
      <xdr:nvCxnSpPr>
        <xdr:cNvPr id="732" name="直線コネクタ 731"/>
        <xdr:cNvCxnSpPr/>
      </xdr:nvCxnSpPr>
      <xdr:spPr>
        <a:xfrm>
          <a:off x="16459200" y="6398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53340</xdr:rowOff>
    </xdr:from>
    <xdr:ext cx="247650" cy="252095"/>
    <xdr:sp macro="" textlink="">
      <xdr:nvSpPr>
        <xdr:cNvPr id="733" name="テキスト ボックス 732"/>
        <xdr:cNvSpPr txBox="1"/>
      </xdr:nvSpPr>
      <xdr:spPr>
        <a:xfrm>
          <a:off x="16248380" y="6259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4" name="直線コネクタ 733"/>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1495" cy="252095"/>
    <xdr:sp macro="" textlink="">
      <xdr:nvSpPr>
        <xdr:cNvPr id="735" name="テキスト ボックス 734"/>
        <xdr:cNvSpPr txBox="1"/>
      </xdr:nvSpPr>
      <xdr:spPr>
        <a:xfrm>
          <a:off x="15984855" y="5701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80645</xdr:rowOff>
    </xdr:from>
    <xdr:to xmlns:xdr="http://schemas.openxmlformats.org/drawingml/2006/spreadsheetDrawing">
      <xdr:col>120</xdr:col>
      <xdr:colOff>114300</xdr:colOff>
      <xdr:row>31</xdr:row>
      <xdr:rowOff>80645</xdr:rowOff>
    </xdr:to>
    <xdr:cxnSp macro="">
      <xdr:nvCxnSpPr>
        <xdr:cNvPr id="736" name="直線コネクタ 735"/>
        <xdr:cNvCxnSpPr/>
      </xdr:nvCxnSpPr>
      <xdr:spPr>
        <a:xfrm>
          <a:off x="16459200" y="5281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109220</xdr:rowOff>
    </xdr:from>
    <xdr:ext cx="531495" cy="252095"/>
    <xdr:sp macro="" textlink="">
      <xdr:nvSpPr>
        <xdr:cNvPr id="737" name="テキスト ボックス 736"/>
        <xdr:cNvSpPr txBox="1"/>
      </xdr:nvSpPr>
      <xdr:spPr>
        <a:xfrm>
          <a:off x="15984855" y="5142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8" name="直線コネクタ 737"/>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52095"/>
    <xdr:sp macro="" textlink="">
      <xdr:nvSpPr>
        <xdr:cNvPr id="739" name="テキスト ボックス 738"/>
        <xdr:cNvSpPr txBox="1"/>
      </xdr:nvSpPr>
      <xdr:spPr>
        <a:xfrm>
          <a:off x="15984855" y="45834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0"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100330</xdr:rowOff>
    </xdr:from>
    <xdr:to xmlns:xdr="http://schemas.openxmlformats.org/drawingml/2006/spreadsheetDrawing">
      <xdr:col>116</xdr:col>
      <xdr:colOff>62865</xdr:colOff>
      <xdr:row>38</xdr:row>
      <xdr:rowOff>24765</xdr:rowOff>
    </xdr:to>
    <xdr:cxnSp macro="">
      <xdr:nvCxnSpPr>
        <xdr:cNvPr id="741" name="直線コネクタ 740"/>
        <xdr:cNvCxnSpPr/>
      </xdr:nvCxnSpPr>
      <xdr:spPr>
        <a:xfrm flipV="1">
          <a:off x="19949795" y="513334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28575</xdr:rowOff>
    </xdr:from>
    <xdr:ext cx="249555" cy="252095"/>
    <xdr:sp macro="" textlink="">
      <xdr:nvSpPr>
        <xdr:cNvPr id="742" name="投資及び出資金最小値テキスト"/>
        <xdr:cNvSpPr txBox="1"/>
      </xdr:nvSpPr>
      <xdr:spPr>
        <a:xfrm>
          <a:off x="20002500" y="640270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24765</xdr:rowOff>
    </xdr:from>
    <xdr:to xmlns:xdr="http://schemas.openxmlformats.org/drawingml/2006/spreadsheetDrawing">
      <xdr:col>116</xdr:col>
      <xdr:colOff>152400</xdr:colOff>
      <xdr:row>38</xdr:row>
      <xdr:rowOff>24765</xdr:rowOff>
    </xdr:to>
    <xdr:cxnSp macro="">
      <xdr:nvCxnSpPr>
        <xdr:cNvPr id="743" name="直線コネクタ 742"/>
        <xdr:cNvCxnSpPr/>
      </xdr:nvCxnSpPr>
      <xdr:spPr>
        <a:xfrm>
          <a:off x="1988185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48895</xdr:rowOff>
    </xdr:from>
    <xdr:ext cx="534670" cy="252095"/>
    <xdr:sp macro="" textlink="">
      <xdr:nvSpPr>
        <xdr:cNvPr id="744" name="投資及び出資金最大値テキスト"/>
        <xdr:cNvSpPr txBox="1"/>
      </xdr:nvSpPr>
      <xdr:spPr>
        <a:xfrm>
          <a:off x="20002500" y="49142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100330</xdr:rowOff>
    </xdr:from>
    <xdr:to xmlns:xdr="http://schemas.openxmlformats.org/drawingml/2006/spreadsheetDrawing">
      <xdr:col>116</xdr:col>
      <xdr:colOff>152400</xdr:colOff>
      <xdr:row>30</xdr:row>
      <xdr:rowOff>100330</xdr:rowOff>
    </xdr:to>
    <xdr:cxnSp macro="">
      <xdr:nvCxnSpPr>
        <xdr:cNvPr id="745" name="直線コネクタ 744"/>
        <xdr:cNvCxnSpPr/>
      </xdr:nvCxnSpPr>
      <xdr:spPr>
        <a:xfrm>
          <a:off x="19881850" y="513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31</xdr:row>
      <xdr:rowOff>109855</xdr:rowOff>
    </xdr:from>
    <xdr:to xmlns:xdr="http://schemas.openxmlformats.org/drawingml/2006/spreadsheetDrawing">
      <xdr:col>116</xdr:col>
      <xdr:colOff>63500</xdr:colOff>
      <xdr:row>32</xdr:row>
      <xdr:rowOff>5715</xdr:rowOff>
    </xdr:to>
    <xdr:cxnSp macro="">
      <xdr:nvCxnSpPr>
        <xdr:cNvPr id="746" name="直線コネクタ 745"/>
        <xdr:cNvCxnSpPr/>
      </xdr:nvCxnSpPr>
      <xdr:spPr>
        <a:xfrm flipV="1">
          <a:off x="19202400" y="5310505"/>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19685</xdr:rowOff>
    </xdr:from>
    <xdr:ext cx="469900" cy="253365"/>
    <xdr:sp macro="" textlink="">
      <xdr:nvSpPr>
        <xdr:cNvPr id="747" name="投資及び出資金平均値テキスト"/>
        <xdr:cNvSpPr txBox="1"/>
      </xdr:nvSpPr>
      <xdr:spPr>
        <a:xfrm>
          <a:off x="20002500" y="60585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40640</xdr:rowOff>
    </xdr:from>
    <xdr:to xmlns:xdr="http://schemas.openxmlformats.org/drawingml/2006/spreadsheetDrawing">
      <xdr:col>116</xdr:col>
      <xdr:colOff>114300</xdr:colOff>
      <xdr:row>36</xdr:row>
      <xdr:rowOff>140335</xdr:rowOff>
    </xdr:to>
    <xdr:sp macro="" textlink="">
      <xdr:nvSpPr>
        <xdr:cNvPr id="748" name="フローチャート: 判断 747"/>
        <xdr:cNvSpPr/>
      </xdr:nvSpPr>
      <xdr:spPr>
        <a:xfrm>
          <a:off x="19900900" y="6079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5715</xdr:rowOff>
    </xdr:from>
    <xdr:to xmlns:xdr="http://schemas.openxmlformats.org/drawingml/2006/spreadsheetDrawing">
      <xdr:col>111</xdr:col>
      <xdr:colOff>171450</xdr:colOff>
      <xdr:row>32</xdr:row>
      <xdr:rowOff>152400</xdr:rowOff>
    </xdr:to>
    <xdr:cxnSp macro="">
      <xdr:nvCxnSpPr>
        <xdr:cNvPr id="749" name="直線コネクタ 748"/>
        <xdr:cNvCxnSpPr/>
      </xdr:nvCxnSpPr>
      <xdr:spPr>
        <a:xfrm flipV="1">
          <a:off x="18395950" y="5374005"/>
          <a:ext cx="8064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15875</xdr:rowOff>
    </xdr:from>
    <xdr:to xmlns:xdr="http://schemas.openxmlformats.org/drawingml/2006/spreadsheetDrawing">
      <xdr:col>112</xdr:col>
      <xdr:colOff>38100</xdr:colOff>
      <xdr:row>36</xdr:row>
      <xdr:rowOff>114935</xdr:rowOff>
    </xdr:to>
    <xdr:sp macro="" textlink="">
      <xdr:nvSpPr>
        <xdr:cNvPr id="750" name="フローチャート: 判断 749"/>
        <xdr:cNvSpPr/>
      </xdr:nvSpPr>
      <xdr:spPr>
        <a:xfrm>
          <a:off x="19157950" y="60547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106680</xdr:rowOff>
    </xdr:from>
    <xdr:ext cx="469900" cy="252095"/>
    <xdr:sp macro="" textlink="">
      <xdr:nvSpPr>
        <xdr:cNvPr id="751" name="テキスト ボックス 750"/>
        <xdr:cNvSpPr txBox="1"/>
      </xdr:nvSpPr>
      <xdr:spPr>
        <a:xfrm>
          <a:off x="18992850" y="61455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152400</xdr:rowOff>
    </xdr:from>
    <xdr:to xmlns:xdr="http://schemas.openxmlformats.org/drawingml/2006/spreadsheetDrawing">
      <xdr:col>107</xdr:col>
      <xdr:colOff>50800</xdr:colOff>
      <xdr:row>38</xdr:row>
      <xdr:rowOff>24765</xdr:rowOff>
    </xdr:to>
    <xdr:cxnSp macro="">
      <xdr:nvCxnSpPr>
        <xdr:cNvPr id="752" name="直線コネクタ 751"/>
        <xdr:cNvCxnSpPr/>
      </xdr:nvCxnSpPr>
      <xdr:spPr>
        <a:xfrm flipV="1">
          <a:off x="17602200" y="5520690"/>
          <a:ext cx="793750" cy="878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86360</xdr:rowOff>
    </xdr:from>
    <xdr:to xmlns:xdr="http://schemas.openxmlformats.org/drawingml/2006/spreadsheetDrawing">
      <xdr:col>107</xdr:col>
      <xdr:colOff>101600</xdr:colOff>
      <xdr:row>37</xdr:row>
      <xdr:rowOff>17780</xdr:rowOff>
    </xdr:to>
    <xdr:sp macro="" textlink="">
      <xdr:nvSpPr>
        <xdr:cNvPr id="753" name="フローチャート: 判断 752"/>
        <xdr:cNvSpPr/>
      </xdr:nvSpPr>
      <xdr:spPr>
        <a:xfrm>
          <a:off x="18345150" y="6125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8890</xdr:rowOff>
    </xdr:from>
    <xdr:ext cx="469900" cy="253365"/>
    <xdr:sp macro="" textlink="">
      <xdr:nvSpPr>
        <xdr:cNvPr id="754" name="テキスト ボックス 753"/>
        <xdr:cNvSpPr txBox="1"/>
      </xdr:nvSpPr>
      <xdr:spPr>
        <a:xfrm>
          <a:off x="18180050" y="6215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24765</xdr:rowOff>
    </xdr:from>
    <xdr:to xmlns:xdr="http://schemas.openxmlformats.org/drawingml/2006/spreadsheetDrawing">
      <xdr:col>102</xdr:col>
      <xdr:colOff>114300</xdr:colOff>
      <xdr:row>38</xdr:row>
      <xdr:rowOff>24765</xdr:rowOff>
    </xdr:to>
    <xdr:cxnSp macro="">
      <xdr:nvCxnSpPr>
        <xdr:cNvPr id="755" name="直線コネクタ 754"/>
        <xdr:cNvCxnSpPr/>
      </xdr:nvCxnSpPr>
      <xdr:spPr>
        <a:xfrm>
          <a:off x="16802100" y="6398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10160</xdr:rowOff>
    </xdr:from>
    <xdr:to xmlns:xdr="http://schemas.openxmlformats.org/drawingml/2006/spreadsheetDrawing">
      <xdr:col>102</xdr:col>
      <xdr:colOff>165100</xdr:colOff>
      <xdr:row>37</xdr:row>
      <xdr:rowOff>109220</xdr:rowOff>
    </xdr:to>
    <xdr:sp macro="" textlink="">
      <xdr:nvSpPr>
        <xdr:cNvPr id="756" name="フローチャート: 判断 755"/>
        <xdr:cNvSpPr/>
      </xdr:nvSpPr>
      <xdr:spPr>
        <a:xfrm>
          <a:off x="17551400" y="6216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125730</xdr:rowOff>
    </xdr:from>
    <xdr:ext cx="469900" cy="252095"/>
    <xdr:sp macro="" textlink="">
      <xdr:nvSpPr>
        <xdr:cNvPr id="757" name="テキスト ボックス 756"/>
        <xdr:cNvSpPr txBox="1"/>
      </xdr:nvSpPr>
      <xdr:spPr>
        <a:xfrm>
          <a:off x="17386300" y="59969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28575</xdr:rowOff>
    </xdr:from>
    <xdr:to xmlns:xdr="http://schemas.openxmlformats.org/drawingml/2006/spreadsheetDrawing">
      <xdr:col>98</xdr:col>
      <xdr:colOff>38100</xdr:colOff>
      <xdr:row>37</xdr:row>
      <xdr:rowOff>127635</xdr:rowOff>
    </xdr:to>
    <xdr:sp macro="" textlink="">
      <xdr:nvSpPr>
        <xdr:cNvPr id="758" name="フローチャート: 判断 757"/>
        <xdr:cNvSpPr/>
      </xdr:nvSpPr>
      <xdr:spPr>
        <a:xfrm>
          <a:off x="16757650" y="6235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143510</xdr:rowOff>
    </xdr:from>
    <xdr:ext cx="469900" cy="252095"/>
    <xdr:sp macro="" textlink="">
      <xdr:nvSpPr>
        <xdr:cNvPr id="759" name="テキスト ボックス 758"/>
        <xdr:cNvSpPr txBox="1"/>
      </xdr:nvSpPr>
      <xdr:spPr>
        <a:xfrm>
          <a:off x="16592550" y="60147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0" name="テキスト ボックス 759"/>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1" name="テキスト ボックス 760"/>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0730" cy="253365"/>
    <xdr:sp macro="" textlink="">
      <xdr:nvSpPr>
        <xdr:cNvPr id="762" name="テキスト ボックス 761"/>
        <xdr:cNvSpPr txBox="1"/>
      </xdr:nvSpPr>
      <xdr:spPr>
        <a:xfrm>
          <a:off x="18224500"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3" name="テキスト ボックス 762"/>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4" name="テキスト ボックス 763"/>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60325</xdr:rowOff>
    </xdr:from>
    <xdr:to xmlns:xdr="http://schemas.openxmlformats.org/drawingml/2006/spreadsheetDrawing">
      <xdr:col>116</xdr:col>
      <xdr:colOff>114300</xdr:colOff>
      <xdr:row>31</xdr:row>
      <xdr:rowOff>160020</xdr:rowOff>
    </xdr:to>
    <xdr:sp macro="" textlink="">
      <xdr:nvSpPr>
        <xdr:cNvPr id="765" name="楕円 764"/>
        <xdr:cNvSpPr/>
      </xdr:nvSpPr>
      <xdr:spPr>
        <a:xfrm>
          <a:off x="19900900" y="5260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82550</xdr:rowOff>
    </xdr:from>
    <xdr:ext cx="534670" cy="253365"/>
    <xdr:sp macro="" textlink="">
      <xdr:nvSpPr>
        <xdr:cNvPr id="766" name="投資及び出資金該当値テキスト"/>
        <xdr:cNvSpPr txBox="1"/>
      </xdr:nvSpPr>
      <xdr:spPr>
        <a:xfrm>
          <a:off x="20002500" y="5115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124460</xdr:rowOff>
    </xdr:from>
    <xdr:to xmlns:xdr="http://schemas.openxmlformats.org/drawingml/2006/spreadsheetDrawing">
      <xdr:col>112</xdr:col>
      <xdr:colOff>38100</xdr:colOff>
      <xdr:row>32</xdr:row>
      <xdr:rowOff>55880</xdr:rowOff>
    </xdr:to>
    <xdr:sp macro="" textlink="">
      <xdr:nvSpPr>
        <xdr:cNvPr id="767" name="楕円 766"/>
        <xdr:cNvSpPr/>
      </xdr:nvSpPr>
      <xdr:spPr>
        <a:xfrm>
          <a:off x="19157950" y="5325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30</xdr:row>
      <xdr:rowOff>72390</xdr:rowOff>
    </xdr:from>
    <xdr:ext cx="533400" cy="252095"/>
    <xdr:sp macro="" textlink="">
      <xdr:nvSpPr>
        <xdr:cNvPr id="768" name="テキスト ボックス 767"/>
        <xdr:cNvSpPr txBox="1"/>
      </xdr:nvSpPr>
      <xdr:spPr>
        <a:xfrm>
          <a:off x="18960465" y="510540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103505</xdr:rowOff>
    </xdr:from>
    <xdr:to xmlns:xdr="http://schemas.openxmlformats.org/drawingml/2006/spreadsheetDrawing">
      <xdr:col>107</xdr:col>
      <xdr:colOff>101600</xdr:colOff>
      <xdr:row>33</xdr:row>
      <xdr:rowOff>34925</xdr:rowOff>
    </xdr:to>
    <xdr:sp macro="" textlink="">
      <xdr:nvSpPr>
        <xdr:cNvPr id="769" name="楕円 768"/>
        <xdr:cNvSpPr/>
      </xdr:nvSpPr>
      <xdr:spPr>
        <a:xfrm>
          <a:off x="18345150" y="5471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31</xdr:row>
      <xdr:rowOff>50800</xdr:rowOff>
    </xdr:from>
    <xdr:ext cx="533400" cy="252095"/>
    <xdr:sp macro="" textlink="">
      <xdr:nvSpPr>
        <xdr:cNvPr id="770" name="テキスト ボックス 769"/>
        <xdr:cNvSpPr txBox="1"/>
      </xdr:nvSpPr>
      <xdr:spPr>
        <a:xfrm>
          <a:off x="18166715" y="52514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142875</xdr:rowOff>
    </xdr:from>
    <xdr:to xmlns:xdr="http://schemas.openxmlformats.org/drawingml/2006/spreadsheetDrawing">
      <xdr:col>102</xdr:col>
      <xdr:colOff>165100</xdr:colOff>
      <xdr:row>38</xdr:row>
      <xdr:rowOff>74295</xdr:rowOff>
    </xdr:to>
    <xdr:sp macro="" textlink="">
      <xdr:nvSpPr>
        <xdr:cNvPr id="771" name="楕円 770"/>
        <xdr:cNvSpPr/>
      </xdr:nvSpPr>
      <xdr:spPr>
        <a:xfrm>
          <a:off x="17551400" y="6349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38</xdr:row>
      <xdr:rowOff>66040</xdr:rowOff>
    </xdr:from>
    <xdr:ext cx="249555" cy="252095"/>
    <xdr:sp macro="" textlink="">
      <xdr:nvSpPr>
        <xdr:cNvPr id="772" name="テキスト ボックス 771"/>
        <xdr:cNvSpPr txBox="1"/>
      </xdr:nvSpPr>
      <xdr:spPr>
        <a:xfrm>
          <a:off x="17487900" y="6440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142875</xdr:rowOff>
    </xdr:from>
    <xdr:to xmlns:xdr="http://schemas.openxmlformats.org/drawingml/2006/spreadsheetDrawing">
      <xdr:col>98</xdr:col>
      <xdr:colOff>38100</xdr:colOff>
      <xdr:row>38</xdr:row>
      <xdr:rowOff>74295</xdr:rowOff>
    </xdr:to>
    <xdr:sp macro="" textlink="">
      <xdr:nvSpPr>
        <xdr:cNvPr id="773" name="楕円 772"/>
        <xdr:cNvSpPr/>
      </xdr:nvSpPr>
      <xdr:spPr>
        <a:xfrm>
          <a:off x="16757650" y="6349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66040</xdr:rowOff>
    </xdr:from>
    <xdr:ext cx="248285" cy="252095"/>
    <xdr:sp macro="" textlink="">
      <xdr:nvSpPr>
        <xdr:cNvPr id="774" name="テキスト ボックス 773"/>
        <xdr:cNvSpPr txBox="1"/>
      </xdr:nvSpPr>
      <xdr:spPr>
        <a:xfrm>
          <a:off x="16683990" y="644017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5" name="正方形/長方形 774"/>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6" name="正方形/長方形 775"/>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8" name="正方形/長方形 777"/>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0" name="正方形/長方形 779"/>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2" name="正方形/長方形 781"/>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0345"/>
    <xdr:sp macro="" textlink="">
      <xdr:nvSpPr>
        <xdr:cNvPr id="783" name="テキスト ボックス 782"/>
        <xdr:cNvSpPr txBox="1"/>
      </xdr:nvSpPr>
      <xdr:spPr>
        <a:xfrm>
          <a:off x="16440150" y="78886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4" name="直線コネクタ 783"/>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85" name="直線コネクタ 784"/>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7650" cy="252095"/>
    <xdr:sp macro="" textlink="">
      <xdr:nvSpPr>
        <xdr:cNvPr id="786" name="テキスト ボックス 785"/>
        <xdr:cNvSpPr txBox="1"/>
      </xdr:nvSpPr>
      <xdr:spPr>
        <a:xfrm>
          <a:off x="16248380" y="97243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7" name="直線コネクタ 786"/>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53340</xdr:rowOff>
    </xdr:from>
    <xdr:ext cx="531495" cy="252095"/>
    <xdr:sp macro="" textlink="">
      <xdr:nvSpPr>
        <xdr:cNvPr id="788" name="テキスト ボックス 787"/>
        <xdr:cNvSpPr txBox="1"/>
      </xdr:nvSpPr>
      <xdr:spPr>
        <a:xfrm>
          <a:off x="15984855" y="92773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89" name="直線コネクタ 788"/>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109220</xdr:rowOff>
    </xdr:from>
    <xdr:ext cx="531495" cy="252095"/>
    <xdr:sp macro="" textlink="">
      <xdr:nvSpPr>
        <xdr:cNvPr id="790" name="テキスト ボックス 789"/>
        <xdr:cNvSpPr txBox="1"/>
      </xdr:nvSpPr>
      <xdr:spPr>
        <a:xfrm>
          <a:off x="15984855" y="88303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91" name="直線コネクタ 790"/>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165100</xdr:rowOff>
    </xdr:from>
    <xdr:ext cx="531495" cy="252095"/>
    <xdr:sp macro="" textlink="">
      <xdr:nvSpPr>
        <xdr:cNvPr id="792" name="テキスト ボックス 791"/>
        <xdr:cNvSpPr txBox="1"/>
      </xdr:nvSpPr>
      <xdr:spPr>
        <a:xfrm>
          <a:off x="15984855" y="83832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3" name="直線コネクタ 792"/>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52095"/>
    <xdr:sp macro="" textlink="">
      <xdr:nvSpPr>
        <xdr:cNvPr id="794" name="テキスト ボックス 793"/>
        <xdr:cNvSpPr txBox="1"/>
      </xdr:nvSpPr>
      <xdr:spPr>
        <a:xfrm>
          <a:off x="15984855" y="7936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5"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3810</xdr:rowOff>
    </xdr:from>
    <xdr:to xmlns:xdr="http://schemas.openxmlformats.org/drawingml/2006/spreadsheetDrawing">
      <xdr:col>116</xdr:col>
      <xdr:colOff>62865</xdr:colOff>
      <xdr:row>58</xdr:row>
      <xdr:rowOff>136525</xdr:rowOff>
    </xdr:to>
    <xdr:cxnSp macro="">
      <xdr:nvCxnSpPr>
        <xdr:cNvPr id="796" name="直線コネクタ 795"/>
        <xdr:cNvCxnSpPr/>
      </xdr:nvCxnSpPr>
      <xdr:spPr>
        <a:xfrm flipV="1">
          <a:off x="19949795" y="872490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140335</xdr:rowOff>
    </xdr:from>
    <xdr:ext cx="249555" cy="252095"/>
    <xdr:sp macro="" textlink="">
      <xdr:nvSpPr>
        <xdr:cNvPr id="797" name="貸付金最小値テキスト"/>
        <xdr:cNvSpPr txBox="1"/>
      </xdr:nvSpPr>
      <xdr:spPr>
        <a:xfrm>
          <a:off x="20002500" y="986726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8" name="直線コネクタ 797"/>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118745</xdr:rowOff>
    </xdr:from>
    <xdr:ext cx="534670" cy="253365"/>
    <xdr:sp macro="" textlink="">
      <xdr:nvSpPr>
        <xdr:cNvPr id="799" name="貸付金最大値テキスト"/>
        <xdr:cNvSpPr txBox="1"/>
      </xdr:nvSpPr>
      <xdr:spPr>
        <a:xfrm>
          <a:off x="20002500" y="85045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3810</xdr:rowOff>
    </xdr:from>
    <xdr:to xmlns:xdr="http://schemas.openxmlformats.org/drawingml/2006/spreadsheetDrawing">
      <xdr:col>116</xdr:col>
      <xdr:colOff>152400</xdr:colOff>
      <xdr:row>52</xdr:row>
      <xdr:rowOff>3810</xdr:rowOff>
    </xdr:to>
    <xdr:cxnSp macro="">
      <xdr:nvCxnSpPr>
        <xdr:cNvPr id="800" name="直線コネクタ 799"/>
        <xdr:cNvCxnSpPr/>
      </xdr:nvCxnSpPr>
      <xdr:spPr>
        <a:xfrm>
          <a:off x="19881850" y="8724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61595</xdr:rowOff>
    </xdr:from>
    <xdr:to xmlns:xdr="http://schemas.openxmlformats.org/drawingml/2006/spreadsheetDrawing">
      <xdr:col>116</xdr:col>
      <xdr:colOff>63500</xdr:colOff>
      <xdr:row>58</xdr:row>
      <xdr:rowOff>62230</xdr:rowOff>
    </xdr:to>
    <xdr:cxnSp macro="">
      <xdr:nvCxnSpPr>
        <xdr:cNvPr id="801" name="直線コネクタ 800"/>
        <xdr:cNvCxnSpPr/>
      </xdr:nvCxnSpPr>
      <xdr:spPr>
        <a:xfrm>
          <a:off x="19202400" y="978852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147320</xdr:rowOff>
    </xdr:from>
    <xdr:ext cx="469900" cy="252095"/>
    <xdr:sp macro="" textlink="">
      <xdr:nvSpPr>
        <xdr:cNvPr id="802" name="貸付金平均値テキスト"/>
        <xdr:cNvSpPr txBox="1"/>
      </xdr:nvSpPr>
      <xdr:spPr>
        <a:xfrm>
          <a:off x="20002500" y="93713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124460</xdr:rowOff>
    </xdr:from>
    <xdr:to xmlns:xdr="http://schemas.openxmlformats.org/drawingml/2006/spreadsheetDrawing">
      <xdr:col>116</xdr:col>
      <xdr:colOff>114300</xdr:colOff>
      <xdr:row>57</xdr:row>
      <xdr:rowOff>55880</xdr:rowOff>
    </xdr:to>
    <xdr:sp macro="" textlink="">
      <xdr:nvSpPr>
        <xdr:cNvPr id="803" name="フローチャート: 判断 802"/>
        <xdr:cNvSpPr/>
      </xdr:nvSpPr>
      <xdr:spPr>
        <a:xfrm>
          <a:off x="19900900" y="9516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49530</xdr:rowOff>
    </xdr:from>
    <xdr:to xmlns:xdr="http://schemas.openxmlformats.org/drawingml/2006/spreadsheetDrawing">
      <xdr:col>111</xdr:col>
      <xdr:colOff>171450</xdr:colOff>
      <xdr:row>58</xdr:row>
      <xdr:rowOff>61595</xdr:rowOff>
    </xdr:to>
    <xdr:cxnSp macro="">
      <xdr:nvCxnSpPr>
        <xdr:cNvPr id="804" name="直線コネクタ 803"/>
        <xdr:cNvCxnSpPr/>
      </xdr:nvCxnSpPr>
      <xdr:spPr>
        <a:xfrm>
          <a:off x="18395950" y="977646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105410</xdr:rowOff>
    </xdr:from>
    <xdr:to xmlns:xdr="http://schemas.openxmlformats.org/drawingml/2006/spreadsheetDrawing">
      <xdr:col>112</xdr:col>
      <xdr:colOff>38100</xdr:colOff>
      <xdr:row>57</xdr:row>
      <xdr:rowOff>36830</xdr:rowOff>
    </xdr:to>
    <xdr:sp macro="" textlink="">
      <xdr:nvSpPr>
        <xdr:cNvPr id="805" name="フローチャート: 判断 804"/>
        <xdr:cNvSpPr/>
      </xdr:nvSpPr>
      <xdr:spPr>
        <a:xfrm>
          <a:off x="19157950" y="94970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52705</xdr:rowOff>
    </xdr:from>
    <xdr:ext cx="469900" cy="252095"/>
    <xdr:sp macro="" textlink="">
      <xdr:nvSpPr>
        <xdr:cNvPr id="806" name="テキスト ボックス 805"/>
        <xdr:cNvSpPr txBox="1"/>
      </xdr:nvSpPr>
      <xdr:spPr>
        <a:xfrm>
          <a:off x="18992850" y="92767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49530</xdr:rowOff>
    </xdr:from>
    <xdr:to xmlns:xdr="http://schemas.openxmlformats.org/drawingml/2006/spreadsheetDrawing">
      <xdr:col>107</xdr:col>
      <xdr:colOff>50800</xdr:colOff>
      <xdr:row>58</xdr:row>
      <xdr:rowOff>56515</xdr:rowOff>
    </xdr:to>
    <xdr:cxnSp macro="">
      <xdr:nvCxnSpPr>
        <xdr:cNvPr id="807" name="直線コネクタ 806"/>
        <xdr:cNvCxnSpPr/>
      </xdr:nvCxnSpPr>
      <xdr:spPr>
        <a:xfrm flipV="1">
          <a:off x="17602200" y="977646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6350</xdr:rowOff>
    </xdr:from>
    <xdr:to xmlns:xdr="http://schemas.openxmlformats.org/drawingml/2006/spreadsheetDrawing">
      <xdr:col>107</xdr:col>
      <xdr:colOff>101600</xdr:colOff>
      <xdr:row>57</xdr:row>
      <xdr:rowOff>106680</xdr:rowOff>
    </xdr:to>
    <xdr:sp macro="" textlink="">
      <xdr:nvSpPr>
        <xdr:cNvPr id="808" name="フローチャート: 判断 807"/>
        <xdr:cNvSpPr/>
      </xdr:nvSpPr>
      <xdr:spPr>
        <a:xfrm>
          <a:off x="18345150" y="9565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122555</xdr:rowOff>
    </xdr:from>
    <xdr:ext cx="469900" cy="251460"/>
    <xdr:sp macro="" textlink="">
      <xdr:nvSpPr>
        <xdr:cNvPr id="809" name="テキスト ボックス 808"/>
        <xdr:cNvSpPr txBox="1"/>
      </xdr:nvSpPr>
      <xdr:spPr>
        <a:xfrm>
          <a:off x="18180050" y="93465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53340</xdr:rowOff>
    </xdr:from>
    <xdr:to xmlns:xdr="http://schemas.openxmlformats.org/drawingml/2006/spreadsheetDrawing">
      <xdr:col>102</xdr:col>
      <xdr:colOff>114300</xdr:colOff>
      <xdr:row>58</xdr:row>
      <xdr:rowOff>56515</xdr:rowOff>
    </xdr:to>
    <xdr:cxnSp macro="">
      <xdr:nvCxnSpPr>
        <xdr:cNvPr id="810" name="直線コネクタ 809"/>
        <xdr:cNvCxnSpPr/>
      </xdr:nvCxnSpPr>
      <xdr:spPr>
        <a:xfrm>
          <a:off x="16802100" y="978027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17145</xdr:rowOff>
    </xdr:from>
    <xdr:to xmlns:xdr="http://schemas.openxmlformats.org/drawingml/2006/spreadsheetDrawing">
      <xdr:col>102</xdr:col>
      <xdr:colOff>165100</xdr:colOff>
      <xdr:row>57</xdr:row>
      <xdr:rowOff>116205</xdr:rowOff>
    </xdr:to>
    <xdr:sp macro="" textlink="">
      <xdr:nvSpPr>
        <xdr:cNvPr id="811" name="フローチャート: 判断 810"/>
        <xdr:cNvSpPr/>
      </xdr:nvSpPr>
      <xdr:spPr>
        <a:xfrm>
          <a:off x="17551400" y="9576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132080</xdr:rowOff>
    </xdr:from>
    <xdr:ext cx="469900" cy="253365"/>
    <xdr:sp macro="" textlink="">
      <xdr:nvSpPr>
        <xdr:cNvPr id="812" name="テキスト ボックス 811"/>
        <xdr:cNvSpPr txBox="1"/>
      </xdr:nvSpPr>
      <xdr:spPr>
        <a:xfrm>
          <a:off x="17386300" y="9356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11430</xdr:rowOff>
    </xdr:from>
    <xdr:to xmlns:xdr="http://schemas.openxmlformats.org/drawingml/2006/spreadsheetDrawing">
      <xdr:col>98</xdr:col>
      <xdr:colOff>38100</xdr:colOff>
      <xdr:row>57</xdr:row>
      <xdr:rowOff>110490</xdr:rowOff>
    </xdr:to>
    <xdr:sp macro="" textlink="">
      <xdr:nvSpPr>
        <xdr:cNvPr id="813" name="フローチャート: 判断 812"/>
        <xdr:cNvSpPr/>
      </xdr:nvSpPr>
      <xdr:spPr>
        <a:xfrm>
          <a:off x="16757650" y="95707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127000</xdr:rowOff>
    </xdr:from>
    <xdr:ext cx="469900" cy="252095"/>
    <xdr:sp macro="" textlink="">
      <xdr:nvSpPr>
        <xdr:cNvPr id="814" name="テキスト ボックス 813"/>
        <xdr:cNvSpPr txBox="1"/>
      </xdr:nvSpPr>
      <xdr:spPr>
        <a:xfrm>
          <a:off x="16592550" y="93510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5" name="テキスト ボックス 814"/>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6" name="テキスト ボックス 815"/>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0730" cy="253365"/>
    <xdr:sp macro="" textlink="">
      <xdr:nvSpPr>
        <xdr:cNvPr id="817" name="テキスト ボックス 816"/>
        <xdr:cNvSpPr txBox="1"/>
      </xdr:nvSpPr>
      <xdr:spPr>
        <a:xfrm>
          <a:off x="18224500"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8" name="テキスト ボックス 817"/>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9" name="テキスト ボックス 818"/>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13335</xdr:rowOff>
    </xdr:from>
    <xdr:to xmlns:xdr="http://schemas.openxmlformats.org/drawingml/2006/spreadsheetDrawing">
      <xdr:col>116</xdr:col>
      <xdr:colOff>114300</xdr:colOff>
      <xdr:row>58</xdr:row>
      <xdr:rowOff>112395</xdr:rowOff>
    </xdr:to>
    <xdr:sp macro="" textlink="">
      <xdr:nvSpPr>
        <xdr:cNvPr id="820" name="楕円 819"/>
        <xdr:cNvSpPr/>
      </xdr:nvSpPr>
      <xdr:spPr>
        <a:xfrm>
          <a:off x="19900900" y="9740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97155</xdr:rowOff>
    </xdr:from>
    <xdr:ext cx="469900" cy="253365"/>
    <xdr:sp macro="" textlink="">
      <xdr:nvSpPr>
        <xdr:cNvPr id="821" name="貸付金該当値テキスト"/>
        <xdr:cNvSpPr txBox="1"/>
      </xdr:nvSpPr>
      <xdr:spPr>
        <a:xfrm>
          <a:off x="20002500" y="9656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12700</xdr:rowOff>
    </xdr:from>
    <xdr:to xmlns:xdr="http://schemas.openxmlformats.org/drawingml/2006/spreadsheetDrawing">
      <xdr:col>112</xdr:col>
      <xdr:colOff>38100</xdr:colOff>
      <xdr:row>58</xdr:row>
      <xdr:rowOff>111760</xdr:rowOff>
    </xdr:to>
    <xdr:sp macro="" textlink="">
      <xdr:nvSpPr>
        <xdr:cNvPr id="822" name="楕円 821"/>
        <xdr:cNvSpPr/>
      </xdr:nvSpPr>
      <xdr:spPr>
        <a:xfrm>
          <a:off x="19157950" y="9739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103505</xdr:rowOff>
    </xdr:from>
    <xdr:ext cx="469900" cy="252095"/>
    <xdr:sp macro="" textlink="">
      <xdr:nvSpPr>
        <xdr:cNvPr id="823" name="テキスト ボックス 822"/>
        <xdr:cNvSpPr txBox="1"/>
      </xdr:nvSpPr>
      <xdr:spPr>
        <a:xfrm>
          <a:off x="18992850" y="98304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167005</xdr:rowOff>
    </xdr:from>
    <xdr:to xmlns:xdr="http://schemas.openxmlformats.org/drawingml/2006/spreadsheetDrawing">
      <xdr:col>107</xdr:col>
      <xdr:colOff>101600</xdr:colOff>
      <xdr:row>58</xdr:row>
      <xdr:rowOff>98425</xdr:rowOff>
    </xdr:to>
    <xdr:sp macro="" textlink="">
      <xdr:nvSpPr>
        <xdr:cNvPr id="824" name="楕円 823"/>
        <xdr:cNvSpPr/>
      </xdr:nvSpPr>
      <xdr:spPr>
        <a:xfrm>
          <a:off x="18345150" y="9726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90170</xdr:rowOff>
    </xdr:from>
    <xdr:ext cx="469900" cy="252095"/>
    <xdr:sp macro="" textlink="">
      <xdr:nvSpPr>
        <xdr:cNvPr id="825" name="テキスト ボックス 824"/>
        <xdr:cNvSpPr txBox="1"/>
      </xdr:nvSpPr>
      <xdr:spPr>
        <a:xfrm>
          <a:off x="18180050" y="98171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6350</xdr:rowOff>
    </xdr:from>
    <xdr:to xmlns:xdr="http://schemas.openxmlformats.org/drawingml/2006/spreadsheetDrawing">
      <xdr:col>102</xdr:col>
      <xdr:colOff>165100</xdr:colOff>
      <xdr:row>58</xdr:row>
      <xdr:rowOff>106680</xdr:rowOff>
    </xdr:to>
    <xdr:sp macro="" textlink="">
      <xdr:nvSpPr>
        <xdr:cNvPr id="826" name="楕円 825"/>
        <xdr:cNvSpPr/>
      </xdr:nvSpPr>
      <xdr:spPr>
        <a:xfrm>
          <a:off x="17551400" y="9733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97155</xdr:rowOff>
    </xdr:from>
    <xdr:ext cx="469900" cy="253365"/>
    <xdr:sp macro="" textlink="">
      <xdr:nvSpPr>
        <xdr:cNvPr id="827" name="テキスト ボックス 826"/>
        <xdr:cNvSpPr txBox="1"/>
      </xdr:nvSpPr>
      <xdr:spPr>
        <a:xfrm>
          <a:off x="17386300" y="9824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3810</xdr:rowOff>
    </xdr:from>
    <xdr:to xmlns:xdr="http://schemas.openxmlformats.org/drawingml/2006/spreadsheetDrawing">
      <xdr:col>98</xdr:col>
      <xdr:colOff>38100</xdr:colOff>
      <xdr:row>58</xdr:row>
      <xdr:rowOff>103505</xdr:rowOff>
    </xdr:to>
    <xdr:sp macro="" textlink="">
      <xdr:nvSpPr>
        <xdr:cNvPr id="828" name="楕円 827"/>
        <xdr:cNvSpPr/>
      </xdr:nvSpPr>
      <xdr:spPr>
        <a:xfrm>
          <a:off x="16757650" y="97307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94615</xdr:rowOff>
    </xdr:from>
    <xdr:ext cx="469900" cy="253365"/>
    <xdr:sp macro="" textlink="">
      <xdr:nvSpPr>
        <xdr:cNvPr id="829" name="テキスト ボックス 828"/>
        <xdr:cNvSpPr txBox="1"/>
      </xdr:nvSpPr>
      <xdr:spPr>
        <a:xfrm>
          <a:off x="16592550" y="9821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30" name="正方形/長方形 829"/>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31" name="正方形/長方形 830"/>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33" name="正方形/長方形 832"/>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35" name="正方形/長方形 834"/>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7" name="正方形/長方形 836"/>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8615" cy="220345"/>
    <xdr:sp macro="" textlink="">
      <xdr:nvSpPr>
        <xdr:cNvPr id="838" name="テキスト ボックス 837"/>
        <xdr:cNvSpPr txBox="1"/>
      </xdr:nvSpPr>
      <xdr:spPr>
        <a:xfrm>
          <a:off x="16440150" y="112414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9" name="直線コネクタ 838"/>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109220</xdr:rowOff>
    </xdr:from>
    <xdr:ext cx="531495" cy="252095"/>
    <xdr:sp macro="" textlink="">
      <xdr:nvSpPr>
        <xdr:cNvPr id="840" name="テキスト ボックス 839"/>
        <xdr:cNvSpPr txBox="1"/>
      </xdr:nvSpPr>
      <xdr:spPr>
        <a:xfrm>
          <a:off x="15984855" y="135242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96520</xdr:rowOff>
    </xdr:from>
    <xdr:to xmlns:xdr="http://schemas.openxmlformats.org/drawingml/2006/spreadsheetDrawing">
      <xdr:col>120</xdr:col>
      <xdr:colOff>114300</xdr:colOff>
      <xdr:row>79</xdr:row>
      <xdr:rowOff>96520</xdr:rowOff>
    </xdr:to>
    <xdr:cxnSp macro="">
      <xdr:nvCxnSpPr>
        <xdr:cNvPr id="841" name="直線コネクタ 840"/>
        <xdr:cNvCxnSpPr/>
      </xdr:nvCxnSpPr>
      <xdr:spPr>
        <a:xfrm>
          <a:off x="164592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125730</xdr:rowOff>
    </xdr:from>
    <xdr:ext cx="531495" cy="252095"/>
    <xdr:sp macro="" textlink="">
      <xdr:nvSpPr>
        <xdr:cNvPr id="842" name="テキスト ボックス 841"/>
        <xdr:cNvSpPr txBox="1"/>
      </xdr:nvSpPr>
      <xdr:spPr>
        <a:xfrm>
          <a:off x="15984855" y="13205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112395</xdr:rowOff>
    </xdr:from>
    <xdr:to xmlns:xdr="http://schemas.openxmlformats.org/drawingml/2006/spreadsheetDrawing">
      <xdr:col>120</xdr:col>
      <xdr:colOff>114300</xdr:colOff>
      <xdr:row>77</xdr:row>
      <xdr:rowOff>112395</xdr:rowOff>
    </xdr:to>
    <xdr:cxnSp macro="">
      <xdr:nvCxnSpPr>
        <xdr:cNvPr id="843" name="直線コネクタ 842"/>
        <xdr:cNvCxnSpPr/>
      </xdr:nvCxnSpPr>
      <xdr:spPr>
        <a:xfrm>
          <a:off x="164592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140970</xdr:rowOff>
    </xdr:from>
    <xdr:ext cx="531495" cy="252095"/>
    <xdr:sp macro="" textlink="">
      <xdr:nvSpPr>
        <xdr:cNvPr id="844" name="テキスト ボックス 843"/>
        <xdr:cNvSpPr txBox="1"/>
      </xdr:nvSpPr>
      <xdr:spPr>
        <a:xfrm>
          <a:off x="15984855" y="1288542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128905</xdr:rowOff>
    </xdr:from>
    <xdr:to xmlns:xdr="http://schemas.openxmlformats.org/drawingml/2006/spreadsheetDrawing">
      <xdr:col>120</xdr:col>
      <xdr:colOff>114300</xdr:colOff>
      <xdr:row>75</xdr:row>
      <xdr:rowOff>128905</xdr:rowOff>
    </xdr:to>
    <xdr:cxnSp macro="">
      <xdr:nvCxnSpPr>
        <xdr:cNvPr id="845" name="直線コネクタ 844"/>
        <xdr:cNvCxnSpPr/>
      </xdr:nvCxnSpPr>
      <xdr:spPr>
        <a:xfrm>
          <a:off x="164592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156845</xdr:rowOff>
    </xdr:from>
    <xdr:ext cx="531495" cy="253365"/>
    <xdr:sp macro="" textlink="">
      <xdr:nvSpPr>
        <xdr:cNvPr id="846" name="テキスト ボックス 845"/>
        <xdr:cNvSpPr txBox="1"/>
      </xdr:nvSpPr>
      <xdr:spPr>
        <a:xfrm>
          <a:off x="1598485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144780</xdr:rowOff>
    </xdr:from>
    <xdr:to xmlns:xdr="http://schemas.openxmlformats.org/drawingml/2006/spreadsheetDrawing">
      <xdr:col>120</xdr:col>
      <xdr:colOff>114300</xdr:colOff>
      <xdr:row>73</xdr:row>
      <xdr:rowOff>144780</xdr:rowOff>
    </xdr:to>
    <xdr:cxnSp macro="">
      <xdr:nvCxnSpPr>
        <xdr:cNvPr id="847" name="直線コネクタ 846"/>
        <xdr:cNvCxnSpPr/>
      </xdr:nvCxnSpPr>
      <xdr:spPr>
        <a:xfrm>
          <a:off x="164592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1495" cy="253365"/>
    <xdr:sp macro="" textlink="">
      <xdr:nvSpPr>
        <xdr:cNvPr id="848" name="テキスト ボックス 847"/>
        <xdr:cNvSpPr txBox="1"/>
      </xdr:nvSpPr>
      <xdr:spPr>
        <a:xfrm>
          <a:off x="1598485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161290</xdr:rowOff>
    </xdr:from>
    <xdr:to xmlns:xdr="http://schemas.openxmlformats.org/drawingml/2006/spreadsheetDrawing">
      <xdr:col>120</xdr:col>
      <xdr:colOff>114300</xdr:colOff>
      <xdr:row>71</xdr:row>
      <xdr:rowOff>161290</xdr:rowOff>
    </xdr:to>
    <xdr:cxnSp macro="">
      <xdr:nvCxnSpPr>
        <xdr:cNvPr id="849" name="直線コネクタ 848"/>
        <xdr:cNvCxnSpPr/>
      </xdr:nvCxnSpPr>
      <xdr:spPr>
        <a:xfrm>
          <a:off x="164592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21590</xdr:rowOff>
    </xdr:from>
    <xdr:ext cx="531495" cy="252730"/>
    <xdr:sp macro="" textlink="">
      <xdr:nvSpPr>
        <xdr:cNvPr id="850" name="テキスト ボックス 849"/>
        <xdr:cNvSpPr txBox="1"/>
      </xdr:nvSpPr>
      <xdr:spPr>
        <a:xfrm>
          <a:off x="1598485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51" name="直線コネクタ 850"/>
        <xdr:cNvCxnSpPr/>
      </xdr:nvCxnSpPr>
      <xdr:spPr>
        <a:xfrm>
          <a:off x="164592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37465</xdr:rowOff>
    </xdr:from>
    <xdr:ext cx="531495" cy="253365"/>
    <xdr:sp macro="" textlink="">
      <xdr:nvSpPr>
        <xdr:cNvPr id="852" name="テキスト ボックス 851"/>
        <xdr:cNvSpPr txBox="1"/>
      </xdr:nvSpPr>
      <xdr:spPr>
        <a:xfrm>
          <a:off x="159848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53" name="直線コネクタ 852"/>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53340</xdr:rowOff>
    </xdr:from>
    <xdr:ext cx="531495" cy="252095"/>
    <xdr:sp macro="" textlink="">
      <xdr:nvSpPr>
        <xdr:cNvPr id="854" name="テキスト ボックス 853"/>
        <xdr:cNvSpPr txBox="1"/>
      </xdr:nvSpPr>
      <xdr:spPr>
        <a:xfrm>
          <a:off x="15984855" y="112890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55"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117475</xdr:rowOff>
    </xdr:from>
    <xdr:to xmlns:xdr="http://schemas.openxmlformats.org/drawingml/2006/spreadsheetDrawing">
      <xdr:col>116</xdr:col>
      <xdr:colOff>62865</xdr:colOff>
      <xdr:row>78</xdr:row>
      <xdr:rowOff>165735</xdr:rowOff>
    </xdr:to>
    <xdr:cxnSp macro="">
      <xdr:nvCxnSpPr>
        <xdr:cNvPr id="856" name="直線コネクタ 855"/>
        <xdr:cNvCxnSpPr/>
      </xdr:nvCxnSpPr>
      <xdr:spPr>
        <a:xfrm flipV="1">
          <a:off x="19949795" y="12191365"/>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1905</xdr:rowOff>
    </xdr:from>
    <xdr:ext cx="534670" cy="253365"/>
    <xdr:sp macro="" textlink="">
      <xdr:nvSpPr>
        <xdr:cNvPr id="857" name="繰出金最小値テキスト"/>
        <xdr:cNvSpPr txBox="1"/>
      </xdr:nvSpPr>
      <xdr:spPr>
        <a:xfrm>
          <a:off x="20002500" y="132492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165735</xdr:rowOff>
    </xdr:from>
    <xdr:to xmlns:xdr="http://schemas.openxmlformats.org/drawingml/2006/spreadsheetDrawing">
      <xdr:col>116</xdr:col>
      <xdr:colOff>152400</xdr:colOff>
      <xdr:row>78</xdr:row>
      <xdr:rowOff>165735</xdr:rowOff>
    </xdr:to>
    <xdr:cxnSp macro="">
      <xdr:nvCxnSpPr>
        <xdr:cNvPr id="858" name="直線コネクタ 857"/>
        <xdr:cNvCxnSpPr/>
      </xdr:nvCxnSpPr>
      <xdr:spPr>
        <a:xfrm>
          <a:off x="19881850" y="13245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64770</xdr:rowOff>
    </xdr:from>
    <xdr:ext cx="534670" cy="253365"/>
    <xdr:sp macro="" textlink="">
      <xdr:nvSpPr>
        <xdr:cNvPr id="859" name="繰出金最大値テキスト"/>
        <xdr:cNvSpPr txBox="1"/>
      </xdr:nvSpPr>
      <xdr:spPr>
        <a:xfrm>
          <a:off x="20002500" y="11971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117475</xdr:rowOff>
    </xdr:from>
    <xdr:to xmlns:xdr="http://schemas.openxmlformats.org/drawingml/2006/spreadsheetDrawing">
      <xdr:col>116</xdr:col>
      <xdr:colOff>152400</xdr:colOff>
      <xdr:row>72</xdr:row>
      <xdr:rowOff>117475</xdr:rowOff>
    </xdr:to>
    <xdr:cxnSp macro="">
      <xdr:nvCxnSpPr>
        <xdr:cNvPr id="860" name="直線コネクタ 859"/>
        <xdr:cNvCxnSpPr/>
      </xdr:nvCxnSpPr>
      <xdr:spPr>
        <a:xfrm>
          <a:off x="19881850" y="12191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76</xdr:row>
      <xdr:rowOff>43815</xdr:rowOff>
    </xdr:from>
    <xdr:to xmlns:xdr="http://schemas.openxmlformats.org/drawingml/2006/spreadsheetDrawing">
      <xdr:col>116</xdr:col>
      <xdr:colOff>63500</xdr:colOff>
      <xdr:row>76</xdr:row>
      <xdr:rowOff>81280</xdr:rowOff>
    </xdr:to>
    <xdr:cxnSp macro="">
      <xdr:nvCxnSpPr>
        <xdr:cNvPr id="861" name="直線コネクタ 860"/>
        <xdr:cNvCxnSpPr/>
      </xdr:nvCxnSpPr>
      <xdr:spPr>
        <a:xfrm flipV="1">
          <a:off x="19202400" y="1278826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8890</xdr:rowOff>
    </xdr:from>
    <xdr:ext cx="534670" cy="253365"/>
    <xdr:sp macro="" textlink="">
      <xdr:nvSpPr>
        <xdr:cNvPr id="862" name="繰出金平均値テキスト"/>
        <xdr:cNvSpPr txBox="1"/>
      </xdr:nvSpPr>
      <xdr:spPr>
        <a:xfrm>
          <a:off x="20002500" y="127533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30480</xdr:rowOff>
    </xdr:from>
    <xdr:to xmlns:xdr="http://schemas.openxmlformats.org/drawingml/2006/spreadsheetDrawing">
      <xdr:col>116</xdr:col>
      <xdr:colOff>114300</xdr:colOff>
      <xdr:row>76</xdr:row>
      <xdr:rowOff>129540</xdr:rowOff>
    </xdr:to>
    <xdr:sp macro="" textlink="">
      <xdr:nvSpPr>
        <xdr:cNvPr id="863" name="フローチャート: 判断 862"/>
        <xdr:cNvSpPr/>
      </xdr:nvSpPr>
      <xdr:spPr>
        <a:xfrm>
          <a:off x="19900900" y="1277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81280</xdr:rowOff>
    </xdr:from>
    <xdr:to xmlns:xdr="http://schemas.openxmlformats.org/drawingml/2006/spreadsheetDrawing">
      <xdr:col>111</xdr:col>
      <xdr:colOff>171450</xdr:colOff>
      <xdr:row>76</xdr:row>
      <xdr:rowOff>107315</xdr:rowOff>
    </xdr:to>
    <xdr:cxnSp macro="">
      <xdr:nvCxnSpPr>
        <xdr:cNvPr id="864" name="直線コネクタ 863"/>
        <xdr:cNvCxnSpPr/>
      </xdr:nvCxnSpPr>
      <xdr:spPr>
        <a:xfrm flipV="1">
          <a:off x="18395950" y="1282573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53340</xdr:rowOff>
    </xdr:from>
    <xdr:to xmlns:xdr="http://schemas.openxmlformats.org/drawingml/2006/spreadsheetDrawing">
      <xdr:col>112</xdr:col>
      <xdr:colOff>38100</xdr:colOff>
      <xdr:row>76</xdr:row>
      <xdr:rowOff>152400</xdr:rowOff>
    </xdr:to>
    <xdr:sp macro="" textlink="">
      <xdr:nvSpPr>
        <xdr:cNvPr id="865" name="フローチャート: 判断 864"/>
        <xdr:cNvSpPr/>
      </xdr:nvSpPr>
      <xdr:spPr>
        <a:xfrm>
          <a:off x="19157950" y="12797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144145</xdr:rowOff>
    </xdr:from>
    <xdr:ext cx="533400" cy="252095"/>
    <xdr:sp macro="" textlink="">
      <xdr:nvSpPr>
        <xdr:cNvPr id="866" name="テキスト ボックス 865"/>
        <xdr:cNvSpPr txBox="1"/>
      </xdr:nvSpPr>
      <xdr:spPr>
        <a:xfrm>
          <a:off x="18960465" y="1288859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114935</xdr:rowOff>
    </xdr:from>
    <xdr:to xmlns:xdr="http://schemas.openxmlformats.org/drawingml/2006/spreadsheetDrawing">
      <xdr:col>107</xdr:col>
      <xdr:colOff>50800</xdr:colOff>
      <xdr:row>76</xdr:row>
      <xdr:rowOff>107315</xdr:rowOff>
    </xdr:to>
    <xdr:cxnSp macro="">
      <xdr:nvCxnSpPr>
        <xdr:cNvPr id="867" name="直線コネクタ 866"/>
        <xdr:cNvCxnSpPr/>
      </xdr:nvCxnSpPr>
      <xdr:spPr>
        <a:xfrm>
          <a:off x="17602200" y="11853545"/>
          <a:ext cx="793750" cy="998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145415</xdr:rowOff>
    </xdr:from>
    <xdr:to xmlns:xdr="http://schemas.openxmlformats.org/drawingml/2006/spreadsheetDrawing">
      <xdr:col>107</xdr:col>
      <xdr:colOff>101600</xdr:colOff>
      <xdr:row>77</xdr:row>
      <xdr:rowOff>76835</xdr:rowOff>
    </xdr:to>
    <xdr:sp macro="" textlink="">
      <xdr:nvSpPr>
        <xdr:cNvPr id="868" name="フローチャート: 判断 867"/>
        <xdr:cNvSpPr/>
      </xdr:nvSpPr>
      <xdr:spPr>
        <a:xfrm>
          <a:off x="18345150" y="12889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68580</xdr:rowOff>
    </xdr:from>
    <xdr:ext cx="533400" cy="252095"/>
    <xdr:sp macro="" textlink="">
      <xdr:nvSpPr>
        <xdr:cNvPr id="869" name="テキスト ボックス 868"/>
        <xdr:cNvSpPr txBox="1"/>
      </xdr:nvSpPr>
      <xdr:spPr>
        <a:xfrm>
          <a:off x="18166715" y="1298067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70</xdr:row>
      <xdr:rowOff>114935</xdr:rowOff>
    </xdr:from>
    <xdr:to xmlns:xdr="http://schemas.openxmlformats.org/drawingml/2006/spreadsheetDrawing">
      <xdr:col>102</xdr:col>
      <xdr:colOff>114300</xdr:colOff>
      <xdr:row>70</xdr:row>
      <xdr:rowOff>128905</xdr:rowOff>
    </xdr:to>
    <xdr:cxnSp macro="">
      <xdr:nvCxnSpPr>
        <xdr:cNvPr id="870" name="直線コネクタ 869"/>
        <xdr:cNvCxnSpPr/>
      </xdr:nvCxnSpPr>
      <xdr:spPr>
        <a:xfrm flipV="1">
          <a:off x="16802100" y="1185354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125095</xdr:rowOff>
    </xdr:from>
    <xdr:to xmlns:xdr="http://schemas.openxmlformats.org/drawingml/2006/spreadsheetDrawing">
      <xdr:col>102</xdr:col>
      <xdr:colOff>165100</xdr:colOff>
      <xdr:row>76</xdr:row>
      <xdr:rowOff>56515</xdr:rowOff>
    </xdr:to>
    <xdr:sp macro="" textlink="">
      <xdr:nvSpPr>
        <xdr:cNvPr id="871" name="フローチャート: 判断 870"/>
        <xdr:cNvSpPr/>
      </xdr:nvSpPr>
      <xdr:spPr>
        <a:xfrm>
          <a:off x="17551400" y="12701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48260</xdr:rowOff>
    </xdr:from>
    <xdr:ext cx="534670" cy="252095"/>
    <xdr:sp macro="" textlink="">
      <xdr:nvSpPr>
        <xdr:cNvPr id="872" name="テキスト ボックス 871"/>
        <xdr:cNvSpPr txBox="1"/>
      </xdr:nvSpPr>
      <xdr:spPr>
        <a:xfrm>
          <a:off x="17353915" y="12792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120650</xdr:rowOff>
    </xdr:from>
    <xdr:to xmlns:xdr="http://schemas.openxmlformats.org/drawingml/2006/spreadsheetDrawing">
      <xdr:col>98</xdr:col>
      <xdr:colOff>38100</xdr:colOff>
      <xdr:row>76</xdr:row>
      <xdr:rowOff>52705</xdr:rowOff>
    </xdr:to>
    <xdr:sp macro="" textlink="">
      <xdr:nvSpPr>
        <xdr:cNvPr id="873" name="フローチャート: 判断 872"/>
        <xdr:cNvSpPr/>
      </xdr:nvSpPr>
      <xdr:spPr>
        <a:xfrm>
          <a:off x="16757650" y="12697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43815</xdr:rowOff>
    </xdr:from>
    <xdr:ext cx="533400" cy="252730"/>
    <xdr:sp macro="" textlink="">
      <xdr:nvSpPr>
        <xdr:cNvPr id="874" name="テキスト ボックス 873"/>
        <xdr:cNvSpPr txBox="1"/>
      </xdr:nvSpPr>
      <xdr:spPr>
        <a:xfrm>
          <a:off x="16560165" y="127882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75" name="テキスト ボックス 874"/>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76" name="テキスト ボックス 875"/>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60730" cy="253365"/>
    <xdr:sp macro="" textlink="">
      <xdr:nvSpPr>
        <xdr:cNvPr id="877" name="テキスト ボックス 876"/>
        <xdr:cNvSpPr txBox="1"/>
      </xdr:nvSpPr>
      <xdr:spPr>
        <a:xfrm>
          <a:off x="18224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78" name="テキスト ボックス 877"/>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79" name="テキスト ボックス 878"/>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162560</xdr:rowOff>
    </xdr:from>
    <xdr:to xmlns:xdr="http://schemas.openxmlformats.org/drawingml/2006/spreadsheetDrawing">
      <xdr:col>116</xdr:col>
      <xdr:colOff>114300</xdr:colOff>
      <xdr:row>76</xdr:row>
      <xdr:rowOff>93980</xdr:rowOff>
    </xdr:to>
    <xdr:sp macro="" textlink="">
      <xdr:nvSpPr>
        <xdr:cNvPr id="880" name="楕円 879"/>
        <xdr:cNvSpPr/>
      </xdr:nvSpPr>
      <xdr:spPr>
        <a:xfrm>
          <a:off x="19900900" y="12739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17145</xdr:rowOff>
    </xdr:from>
    <xdr:ext cx="534670" cy="253365"/>
    <xdr:sp macro="" textlink="">
      <xdr:nvSpPr>
        <xdr:cNvPr id="881" name="繰出金該当値テキスト"/>
        <xdr:cNvSpPr txBox="1"/>
      </xdr:nvSpPr>
      <xdr:spPr>
        <a:xfrm>
          <a:off x="20002500" y="12593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31750</xdr:rowOff>
    </xdr:from>
    <xdr:to xmlns:xdr="http://schemas.openxmlformats.org/drawingml/2006/spreadsheetDrawing">
      <xdr:col>112</xdr:col>
      <xdr:colOff>38100</xdr:colOff>
      <xdr:row>76</xdr:row>
      <xdr:rowOff>130810</xdr:rowOff>
    </xdr:to>
    <xdr:sp macro="" textlink="">
      <xdr:nvSpPr>
        <xdr:cNvPr id="882" name="楕円 881"/>
        <xdr:cNvSpPr/>
      </xdr:nvSpPr>
      <xdr:spPr>
        <a:xfrm>
          <a:off x="19157950" y="127762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147320</xdr:rowOff>
    </xdr:from>
    <xdr:ext cx="533400" cy="252095"/>
    <xdr:sp macro="" textlink="">
      <xdr:nvSpPr>
        <xdr:cNvPr id="883" name="テキスト ボックス 882"/>
        <xdr:cNvSpPr txBox="1"/>
      </xdr:nvSpPr>
      <xdr:spPr>
        <a:xfrm>
          <a:off x="18960465" y="1255649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57785</xdr:rowOff>
    </xdr:from>
    <xdr:to xmlns:xdr="http://schemas.openxmlformats.org/drawingml/2006/spreadsheetDrawing">
      <xdr:col>107</xdr:col>
      <xdr:colOff>101600</xdr:colOff>
      <xdr:row>76</xdr:row>
      <xdr:rowOff>156845</xdr:rowOff>
    </xdr:to>
    <xdr:sp macro="" textlink="">
      <xdr:nvSpPr>
        <xdr:cNvPr id="884" name="楕円 883"/>
        <xdr:cNvSpPr/>
      </xdr:nvSpPr>
      <xdr:spPr>
        <a:xfrm>
          <a:off x="18345150" y="12802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5715</xdr:rowOff>
    </xdr:from>
    <xdr:ext cx="533400" cy="253365"/>
    <xdr:sp macro="" textlink="">
      <xdr:nvSpPr>
        <xdr:cNvPr id="885" name="テキスト ボックス 884"/>
        <xdr:cNvSpPr txBox="1"/>
      </xdr:nvSpPr>
      <xdr:spPr>
        <a:xfrm>
          <a:off x="18166715" y="1258252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64770</xdr:rowOff>
    </xdr:from>
    <xdr:to xmlns:xdr="http://schemas.openxmlformats.org/drawingml/2006/spreadsheetDrawing">
      <xdr:col>102</xdr:col>
      <xdr:colOff>165100</xdr:colOff>
      <xdr:row>70</xdr:row>
      <xdr:rowOff>164465</xdr:rowOff>
    </xdr:to>
    <xdr:sp macro="" textlink="">
      <xdr:nvSpPr>
        <xdr:cNvPr id="886" name="楕円 885"/>
        <xdr:cNvSpPr/>
      </xdr:nvSpPr>
      <xdr:spPr>
        <a:xfrm>
          <a:off x="17551400" y="11803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13335</xdr:rowOff>
    </xdr:from>
    <xdr:ext cx="534670" cy="252095"/>
    <xdr:sp macro="" textlink="">
      <xdr:nvSpPr>
        <xdr:cNvPr id="887" name="テキスト ボックス 886"/>
        <xdr:cNvSpPr txBox="1"/>
      </xdr:nvSpPr>
      <xdr:spPr>
        <a:xfrm>
          <a:off x="17353915" y="115843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79375</xdr:rowOff>
    </xdr:from>
    <xdr:to xmlns:xdr="http://schemas.openxmlformats.org/drawingml/2006/spreadsheetDrawing">
      <xdr:col>98</xdr:col>
      <xdr:colOff>38100</xdr:colOff>
      <xdr:row>71</xdr:row>
      <xdr:rowOff>11430</xdr:rowOff>
    </xdr:to>
    <xdr:sp macro="" textlink="">
      <xdr:nvSpPr>
        <xdr:cNvPr id="888" name="楕円 887"/>
        <xdr:cNvSpPr/>
      </xdr:nvSpPr>
      <xdr:spPr>
        <a:xfrm>
          <a:off x="16757650" y="118179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27305</xdr:rowOff>
    </xdr:from>
    <xdr:ext cx="533400" cy="253365"/>
    <xdr:sp macro="" textlink="">
      <xdr:nvSpPr>
        <xdr:cNvPr id="889" name="テキスト ボックス 888"/>
        <xdr:cNvSpPr txBox="1"/>
      </xdr:nvSpPr>
      <xdr:spPr>
        <a:xfrm>
          <a:off x="16560165" y="115982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90" name="正方形/長方形 889"/>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91" name="正方形/長方形 890"/>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93" name="正方形/長方形 892"/>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95" name="正方形/長方形 894"/>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8615" cy="220345"/>
    <xdr:sp macro="" textlink="">
      <xdr:nvSpPr>
        <xdr:cNvPr id="898" name="テキスト ボックス 897"/>
        <xdr:cNvSpPr txBox="1"/>
      </xdr:nvSpPr>
      <xdr:spPr>
        <a:xfrm>
          <a:off x="164401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901" name="テキスト ボックス 900"/>
        <xdr:cNvSpPr txBox="1"/>
      </xdr:nvSpPr>
      <xdr:spPr>
        <a:xfrm>
          <a:off x="16248380" y="15770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2" name="直線コネクタ 901"/>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7650" cy="252095"/>
    <xdr:sp macro="" textlink="">
      <xdr:nvSpPr>
        <xdr:cNvPr id="903" name="テキスト ボックス 902"/>
        <xdr:cNvSpPr txBox="1"/>
      </xdr:nvSpPr>
      <xdr:spPr>
        <a:xfrm>
          <a:off x="16248380" y="1464183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3" name="直線コネクタ 912"/>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5" name="テキスト ボックス 914"/>
        <xdr:cNvSpPr txBox="1"/>
      </xdr:nvSpPr>
      <xdr:spPr>
        <a:xfrm>
          <a:off x="190842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8" name="テキスト ボックス 917"/>
        <xdr:cNvSpPr txBox="1"/>
      </xdr:nvSpPr>
      <xdr:spPr>
        <a:xfrm>
          <a:off x="1829054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1" name="テキスト ボックス 920"/>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3" name="テキスト ボックス 922"/>
        <xdr:cNvSpPr txBox="1"/>
      </xdr:nvSpPr>
      <xdr:spPr>
        <a:xfrm>
          <a:off x="1668399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5" name="テキスト ボックス 924"/>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6" name="テキスト ボックス 925"/>
        <xdr:cNvSpPr txBox="1"/>
      </xdr:nvSpPr>
      <xdr:spPr>
        <a:xfrm>
          <a:off x="18224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8" name="テキスト ボックス 927"/>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2" name="テキスト ボックス 931"/>
        <xdr:cNvSpPr txBox="1"/>
      </xdr:nvSpPr>
      <xdr:spPr>
        <a:xfrm>
          <a:off x="190842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4" name="テキスト ボックス 933"/>
        <xdr:cNvSpPr txBox="1"/>
      </xdr:nvSpPr>
      <xdr:spPr>
        <a:xfrm>
          <a:off x="1829054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6" name="テキスト ボックス 935"/>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8" name="テキスト ボックス 937"/>
        <xdr:cNvSpPr txBox="1"/>
      </xdr:nvSpPr>
      <xdr:spPr>
        <a:xfrm>
          <a:off x="1668399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歳出決算に係る住民１人当たりのコストは、７２７，６３２円であり、令和３年度より７，４３３円少なくなっている。</a:t>
          </a:r>
        </a:p>
        <a:p>
          <a:r>
            <a:rPr kumimoji="1" lang="ja-JP" altLang="en-US" sz="1100">
              <a:latin typeface="ＭＳ Ｐゴシック"/>
              <a:ea typeface="ＭＳ Ｐゴシック"/>
            </a:rPr>
            <a:t>　１市７町の合併市である本市は、面積が広大であり、行政サービスの範囲が広いことから、支所・出張所を多く配置しており、職員数が他団体より多くなっていることから人件費が多額となっており、前年度並みであるものの、類似団体平均を１６，４２３円上回っている。　</a:t>
          </a:r>
        </a:p>
        <a:p>
          <a:r>
            <a:rPr kumimoji="1" lang="ja-JP" altLang="en-US" sz="1100">
              <a:latin typeface="ＭＳ Ｐゴシック"/>
              <a:ea typeface="ＭＳ Ｐゴシック"/>
            </a:rPr>
            <a:t>　物件費については、エネルギー・食料品価格高騰対応緊急支援事業費、コロナ対策事業費の増等により、前年度比１５，４２６円の増となっている。</a:t>
          </a:r>
        </a:p>
        <a:p>
          <a:r>
            <a:rPr kumimoji="1" lang="ja-JP" altLang="en-US" sz="1100">
              <a:latin typeface="ＭＳ Ｐゴシック"/>
              <a:ea typeface="ＭＳ Ｐゴシック"/>
            </a:rPr>
            <a:t>　扶助費は、新型コロナウイルス対策事業である生活応援商品券事業の減等により、前年度比１９，１１０円の減となっている。</a:t>
          </a:r>
        </a:p>
        <a:p>
          <a:r>
            <a:rPr kumimoji="1" lang="ja-JP" altLang="en-US" sz="1100">
              <a:latin typeface="ＭＳ Ｐゴシック"/>
              <a:ea typeface="ＭＳ Ｐゴシック"/>
            </a:rPr>
            <a:t>　補助費等は、非課税世帯への臨時特別給付金事業や夢ある園芸産地創造事業費の増等により、前年度比５，７５８円の増となっている。</a:t>
          </a:r>
        </a:p>
        <a:p>
          <a:r>
            <a:rPr kumimoji="1" lang="ja-JP" altLang="en-US" sz="1100">
              <a:latin typeface="ＭＳ Ｐゴシック"/>
              <a:ea typeface="ＭＳ Ｐゴシック"/>
            </a:rPr>
            <a:t>　普通建設事業費のうち、新規整備については、小学校建設事業の増等により、前年度比１０，０１３円の増となっている。</a:t>
          </a:r>
        </a:p>
        <a:p>
          <a:r>
            <a:rPr kumimoji="1" lang="ja-JP" altLang="en-US" sz="1100">
              <a:latin typeface="ＭＳ Ｐゴシック"/>
              <a:ea typeface="ＭＳ Ｐゴシック"/>
            </a:rPr>
            <a:t>　積立金については、財政調整基金や公共施設等総合管理基金、鳥海ダム振興基金の減等により、前年度比１４，６４６円の減となっている。</a:t>
          </a:r>
        </a:p>
        <a:p>
          <a:r>
            <a:rPr kumimoji="1" lang="ja-JP" altLang="en-US" sz="1100">
              <a:latin typeface="ＭＳ Ｐゴシック"/>
              <a:ea typeface="ＭＳ Ｐゴシック"/>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145000" y="189865"/>
          <a:ext cx="3543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265"/>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12950" y="90487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72,753
72,473
1,209.59
54,367,057
52,937,413
1,042,114
28,227,858
65,342,457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108.8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470650" y="1680210"/>
          <a:ext cx="3429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3760"/>
          <a:ext cx="13716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7260"/>
          <a:ext cx="1308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210800" y="119570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477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0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9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13333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4135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41350" y="341947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128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7145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2743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858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8615" cy="224790"/>
    <xdr:sp macro="" textlink="">
      <xdr:nvSpPr>
        <xdr:cNvPr id="40" name="テキスト ボックス 39"/>
        <xdr:cNvSpPr txBox="1"/>
      </xdr:nvSpPr>
      <xdr:spPr>
        <a:xfrm>
          <a:off x="66675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858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111125</xdr:rowOff>
    </xdr:from>
    <xdr:ext cx="466090" cy="257810"/>
    <xdr:sp macro="" textlink="">
      <xdr:nvSpPr>
        <xdr:cNvPr id="42" name="テキスト ボックス 41"/>
        <xdr:cNvSpPr txBox="1"/>
      </xdr:nvSpPr>
      <xdr:spPr>
        <a:xfrm>
          <a:off x="275590" y="68205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685800" y="658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7810"/>
    <xdr:sp macro="" textlink="">
      <xdr:nvSpPr>
        <xdr:cNvPr id="44" name="テキスト ボックス 43"/>
        <xdr:cNvSpPr txBox="1"/>
      </xdr:nvSpPr>
      <xdr:spPr>
        <a:xfrm>
          <a:off x="275590" y="64477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7810"/>
    <xdr:sp macro="" textlink="">
      <xdr:nvSpPr>
        <xdr:cNvPr id="46" name="テキスト ボックス 45"/>
        <xdr:cNvSpPr txBox="1"/>
      </xdr:nvSpPr>
      <xdr:spPr>
        <a:xfrm>
          <a:off x="275590" y="6074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139065</xdr:rowOff>
    </xdr:from>
    <xdr:to xmlns:xdr="http://schemas.openxmlformats.org/drawingml/2006/spreadsheetDrawing">
      <xdr:col>28</xdr:col>
      <xdr:colOff>114300</xdr:colOff>
      <xdr:row>34</xdr:row>
      <xdr:rowOff>139065</xdr:rowOff>
    </xdr:to>
    <xdr:cxnSp macro="">
      <xdr:nvCxnSpPr>
        <xdr:cNvPr id="47" name="直線コネクタ 46"/>
        <xdr:cNvCxnSpPr/>
      </xdr:nvCxnSpPr>
      <xdr:spPr>
        <a:xfrm>
          <a:off x="685800" y="58426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6090" cy="258445"/>
    <xdr:sp macro="" textlink="">
      <xdr:nvSpPr>
        <xdr:cNvPr id="48" name="テキスト ボックス 47"/>
        <xdr:cNvSpPr txBox="1"/>
      </xdr:nvSpPr>
      <xdr:spPr>
        <a:xfrm>
          <a:off x="275590" y="57035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685800" y="5469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8445"/>
    <xdr:sp macro="" textlink="">
      <xdr:nvSpPr>
        <xdr:cNvPr id="50" name="テキスト ボックス 49"/>
        <xdr:cNvSpPr txBox="1"/>
      </xdr:nvSpPr>
      <xdr:spPr>
        <a:xfrm>
          <a:off x="275590" y="53314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685800" y="5095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090" cy="257810"/>
    <xdr:sp macro="" textlink="">
      <xdr:nvSpPr>
        <xdr:cNvPr id="52" name="テキスト ボックス 51"/>
        <xdr:cNvSpPr txBox="1"/>
      </xdr:nvSpPr>
      <xdr:spPr>
        <a:xfrm>
          <a:off x="275590" y="495808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53975</xdr:rowOff>
    </xdr:from>
    <xdr:ext cx="466090" cy="257810"/>
    <xdr:sp macro="" textlink="">
      <xdr:nvSpPr>
        <xdr:cNvPr id="54" name="テキスト ボックス 53"/>
        <xdr:cNvSpPr txBox="1"/>
      </xdr:nvSpPr>
      <xdr:spPr>
        <a:xfrm>
          <a:off x="275590" y="45840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5" name="議会費グラフ枠"/>
        <xdr:cNvSpPr/>
      </xdr:nvSpPr>
      <xdr:spPr>
        <a:xfrm>
          <a:off x="6858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108585</xdr:rowOff>
    </xdr:from>
    <xdr:to xmlns:xdr="http://schemas.openxmlformats.org/drawingml/2006/spreadsheetDrawing">
      <xdr:col>24</xdr:col>
      <xdr:colOff>62865</xdr:colOff>
      <xdr:row>38</xdr:row>
      <xdr:rowOff>81280</xdr:rowOff>
    </xdr:to>
    <xdr:cxnSp macro="">
      <xdr:nvCxnSpPr>
        <xdr:cNvPr id="56" name="直線コネクタ 55"/>
        <xdr:cNvCxnSpPr/>
      </xdr:nvCxnSpPr>
      <xdr:spPr>
        <a:xfrm flipV="1">
          <a:off x="4176395" y="530923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85725</xdr:rowOff>
    </xdr:from>
    <xdr:ext cx="469900" cy="257175"/>
    <xdr:sp macro="" textlink="">
      <xdr:nvSpPr>
        <xdr:cNvPr id="57" name="議会費最小値テキスト"/>
        <xdr:cNvSpPr txBox="1"/>
      </xdr:nvSpPr>
      <xdr:spPr>
        <a:xfrm>
          <a:off x="4229100" y="6459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81280</xdr:rowOff>
    </xdr:from>
    <xdr:to xmlns:xdr="http://schemas.openxmlformats.org/drawingml/2006/spreadsheetDrawing">
      <xdr:col>24</xdr:col>
      <xdr:colOff>152400</xdr:colOff>
      <xdr:row>38</xdr:row>
      <xdr:rowOff>81280</xdr:rowOff>
    </xdr:to>
    <xdr:cxnSp macro="">
      <xdr:nvCxnSpPr>
        <xdr:cNvPr id="58" name="直線コネクタ 57"/>
        <xdr:cNvCxnSpPr/>
      </xdr:nvCxnSpPr>
      <xdr:spPr>
        <a:xfrm>
          <a:off x="4108450" y="6455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55245</xdr:rowOff>
    </xdr:from>
    <xdr:ext cx="469900" cy="257810"/>
    <xdr:sp macro="" textlink="">
      <xdr:nvSpPr>
        <xdr:cNvPr id="59" name="議会費最大値テキスト"/>
        <xdr:cNvSpPr txBox="1"/>
      </xdr:nvSpPr>
      <xdr:spPr>
        <a:xfrm>
          <a:off x="4229100" y="5088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108585</xdr:rowOff>
    </xdr:from>
    <xdr:to xmlns:xdr="http://schemas.openxmlformats.org/drawingml/2006/spreadsheetDrawing">
      <xdr:col>24</xdr:col>
      <xdr:colOff>152400</xdr:colOff>
      <xdr:row>31</xdr:row>
      <xdr:rowOff>108585</xdr:rowOff>
    </xdr:to>
    <xdr:cxnSp macro="">
      <xdr:nvCxnSpPr>
        <xdr:cNvPr id="60" name="直線コネクタ 59"/>
        <xdr:cNvCxnSpPr/>
      </xdr:nvCxnSpPr>
      <xdr:spPr>
        <a:xfrm>
          <a:off x="4108450" y="5309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33020</xdr:rowOff>
    </xdr:from>
    <xdr:to xmlns:xdr="http://schemas.openxmlformats.org/drawingml/2006/spreadsheetDrawing">
      <xdr:col>24</xdr:col>
      <xdr:colOff>63500</xdr:colOff>
      <xdr:row>36</xdr:row>
      <xdr:rowOff>66675</xdr:rowOff>
    </xdr:to>
    <xdr:cxnSp macro="">
      <xdr:nvCxnSpPr>
        <xdr:cNvPr id="61" name="直線コネクタ 60"/>
        <xdr:cNvCxnSpPr/>
      </xdr:nvCxnSpPr>
      <xdr:spPr>
        <a:xfrm flipV="1">
          <a:off x="3429000" y="607187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167640</xdr:rowOff>
    </xdr:from>
    <xdr:ext cx="469900" cy="258445"/>
    <xdr:sp macro="" textlink="">
      <xdr:nvSpPr>
        <xdr:cNvPr id="62" name="議会費平均値テキスト"/>
        <xdr:cNvSpPr txBox="1"/>
      </xdr:nvSpPr>
      <xdr:spPr>
        <a:xfrm>
          <a:off x="4229100" y="5871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148590</xdr:rowOff>
    </xdr:from>
    <xdr:to xmlns:xdr="http://schemas.openxmlformats.org/drawingml/2006/spreadsheetDrawing">
      <xdr:col>24</xdr:col>
      <xdr:colOff>114300</xdr:colOff>
      <xdr:row>36</xdr:row>
      <xdr:rowOff>78105</xdr:rowOff>
    </xdr:to>
    <xdr:sp macro="" textlink="">
      <xdr:nvSpPr>
        <xdr:cNvPr id="63" name="フローチャート: 判断 62"/>
        <xdr:cNvSpPr/>
      </xdr:nvSpPr>
      <xdr:spPr>
        <a:xfrm>
          <a:off x="4127500" y="60198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64770</xdr:rowOff>
    </xdr:from>
    <xdr:to xmlns:xdr="http://schemas.openxmlformats.org/drawingml/2006/spreadsheetDrawing">
      <xdr:col>19</xdr:col>
      <xdr:colOff>171450</xdr:colOff>
      <xdr:row>36</xdr:row>
      <xdr:rowOff>66675</xdr:rowOff>
    </xdr:to>
    <xdr:cxnSp macro="">
      <xdr:nvCxnSpPr>
        <xdr:cNvPr id="64" name="直線コネクタ 63"/>
        <xdr:cNvCxnSpPr/>
      </xdr:nvCxnSpPr>
      <xdr:spPr>
        <a:xfrm>
          <a:off x="2622550" y="610362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167640</xdr:rowOff>
    </xdr:from>
    <xdr:to xmlns:xdr="http://schemas.openxmlformats.org/drawingml/2006/spreadsheetDrawing">
      <xdr:col>20</xdr:col>
      <xdr:colOff>38100</xdr:colOff>
      <xdr:row>36</xdr:row>
      <xdr:rowOff>97790</xdr:rowOff>
    </xdr:to>
    <xdr:sp macro="" textlink="">
      <xdr:nvSpPr>
        <xdr:cNvPr id="65" name="フローチャート: 判断 64"/>
        <xdr:cNvSpPr/>
      </xdr:nvSpPr>
      <xdr:spPr>
        <a:xfrm>
          <a:off x="3384550" y="60388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114300</xdr:rowOff>
    </xdr:from>
    <xdr:ext cx="469900" cy="258445"/>
    <xdr:sp macro="" textlink="">
      <xdr:nvSpPr>
        <xdr:cNvPr id="66" name="テキスト ボックス 65"/>
        <xdr:cNvSpPr txBox="1"/>
      </xdr:nvSpPr>
      <xdr:spPr>
        <a:xfrm>
          <a:off x="3219450" y="5817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17145</xdr:rowOff>
    </xdr:from>
    <xdr:to xmlns:xdr="http://schemas.openxmlformats.org/drawingml/2006/spreadsheetDrawing">
      <xdr:col>15</xdr:col>
      <xdr:colOff>50800</xdr:colOff>
      <xdr:row>36</xdr:row>
      <xdr:rowOff>64770</xdr:rowOff>
    </xdr:to>
    <xdr:cxnSp macro="">
      <xdr:nvCxnSpPr>
        <xdr:cNvPr id="67" name="直線コネクタ 66"/>
        <xdr:cNvCxnSpPr/>
      </xdr:nvCxnSpPr>
      <xdr:spPr>
        <a:xfrm>
          <a:off x="1828800" y="605599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81280</xdr:rowOff>
    </xdr:to>
    <xdr:sp macro="" textlink="">
      <xdr:nvSpPr>
        <xdr:cNvPr id="68" name="フローチャート: 判断 67"/>
        <xdr:cNvSpPr/>
      </xdr:nvSpPr>
      <xdr:spPr>
        <a:xfrm>
          <a:off x="2571750" y="6022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97790</xdr:rowOff>
    </xdr:from>
    <xdr:ext cx="469900" cy="258445"/>
    <xdr:sp macro="" textlink="">
      <xdr:nvSpPr>
        <xdr:cNvPr id="69" name="テキスト ボックス 68"/>
        <xdr:cNvSpPr txBox="1"/>
      </xdr:nvSpPr>
      <xdr:spPr>
        <a:xfrm>
          <a:off x="2406650" y="5801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17145</xdr:rowOff>
    </xdr:from>
    <xdr:to xmlns:xdr="http://schemas.openxmlformats.org/drawingml/2006/spreadsheetDrawing">
      <xdr:col>10</xdr:col>
      <xdr:colOff>114300</xdr:colOff>
      <xdr:row>36</xdr:row>
      <xdr:rowOff>59055</xdr:rowOff>
    </xdr:to>
    <xdr:cxnSp macro="">
      <xdr:nvCxnSpPr>
        <xdr:cNvPr id="70" name="直線コネクタ 69"/>
        <xdr:cNvCxnSpPr/>
      </xdr:nvCxnSpPr>
      <xdr:spPr>
        <a:xfrm flipV="1">
          <a:off x="1028700" y="605599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111760</xdr:rowOff>
    </xdr:from>
    <xdr:to xmlns:xdr="http://schemas.openxmlformats.org/drawingml/2006/spreadsheetDrawing">
      <xdr:col>10</xdr:col>
      <xdr:colOff>165100</xdr:colOff>
      <xdr:row>36</xdr:row>
      <xdr:rowOff>41910</xdr:rowOff>
    </xdr:to>
    <xdr:sp macro="" textlink="">
      <xdr:nvSpPr>
        <xdr:cNvPr id="71" name="フローチャート: 判断 70"/>
        <xdr:cNvSpPr/>
      </xdr:nvSpPr>
      <xdr:spPr>
        <a:xfrm>
          <a:off x="1778000" y="598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59055</xdr:rowOff>
    </xdr:from>
    <xdr:ext cx="469900" cy="258445"/>
    <xdr:sp macro="" textlink="">
      <xdr:nvSpPr>
        <xdr:cNvPr id="72" name="テキスト ボックス 71"/>
        <xdr:cNvSpPr txBox="1"/>
      </xdr:nvSpPr>
      <xdr:spPr>
        <a:xfrm>
          <a:off x="1612900" y="5762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103505</xdr:rowOff>
    </xdr:from>
    <xdr:to xmlns:xdr="http://schemas.openxmlformats.org/drawingml/2006/spreadsheetDrawing">
      <xdr:col>6</xdr:col>
      <xdr:colOff>38100</xdr:colOff>
      <xdr:row>36</xdr:row>
      <xdr:rowOff>33655</xdr:rowOff>
    </xdr:to>
    <xdr:sp macro="" textlink="">
      <xdr:nvSpPr>
        <xdr:cNvPr id="73" name="フローチャート: 判断 72"/>
        <xdr:cNvSpPr/>
      </xdr:nvSpPr>
      <xdr:spPr>
        <a:xfrm>
          <a:off x="984250" y="5974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50165</xdr:rowOff>
    </xdr:from>
    <xdr:ext cx="469900" cy="257810"/>
    <xdr:sp macro="" textlink="">
      <xdr:nvSpPr>
        <xdr:cNvPr id="74" name="テキスト ボックス 73"/>
        <xdr:cNvSpPr txBox="1"/>
      </xdr:nvSpPr>
      <xdr:spPr>
        <a:xfrm>
          <a:off x="819150" y="5753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0068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6" name="テキスト ボックス 75"/>
        <xdr:cNvSpPr txBox="1"/>
      </xdr:nvSpPr>
      <xdr:spPr>
        <a:xfrm>
          <a:off x="32575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0730" cy="258445"/>
    <xdr:sp macro="" textlink="">
      <xdr:nvSpPr>
        <xdr:cNvPr id="77" name="テキスト ボックス 76"/>
        <xdr:cNvSpPr txBox="1"/>
      </xdr:nvSpPr>
      <xdr:spPr>
        <a:xfrm>
          <a:off x="24511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657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79" name="テキスト ボックス 78"/>
        <xdr:cNvSpPr txBox="1"/>
      </xdr:nvSpPr>
      <xdr:spPr>
        <a:xfrm>
          <a:off x="857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153670</xdr:rowOff>
    </xdr:from>
    <xdr:to xmlns:xdr="http://schemas.openxmlformats.org/drawingml/2006/spreadsheetDrawing">
      <xdr:col>24</xdr:col>
      <xdr:colOff>114300</xdr:colOff>
      <xdr:row>36</xdr:row>
      <xdr:rowOff>83185</xdr:rowOff>
    </xdr:to>
    <xdr:sp macro="" textlink="">
      <xdr:nvSpPr>
        <xdr:cNvPr id="80" name="楕円 79"/>
        <xdr:cNvSpPr/>
      </xdr:nvSpPr>
      <xdr:spPr>
        <a:xfrm>
          <a:off x="4127500" y="6024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131445</xdr:rowOff>
    </xdr:from>
    <xdr:ext cx="469900" cy="258445"/>
    <xdr:sp macro="" textlink="">
      <xdr:nvSpPr>
        <xdr:cNvPr id="81" name="議会費該当値テキスト"/>
        <xdr:cNvSpPr txBox="1"/>
      </xdr:nvSpPr>
      <xdr:spPr>
        <a:xfrm>
          <a:off x="4229100" y="6002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116840</xdr:rowOff>
    </xdr:to>
    <xdr:sp macro="" textlink="">
      <xdr:nvSpPr>
        <xdr:cNvPr id="82" name="楕円 81"/>
        <xdr:cNvSpPr/>
      </xdr:nvSpPr>
      <xdr:spPr>
        <a:xfrm>
          <a:off x="3384550" y="60547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108585</xdr:rowOff>
    </xdr:from>
    <xdr:ext cx="469900" cy="257810"/>
    <xdr:sp macro="" textlink="">
      <xdr:nvSpPr>
        <xdr:cNvPr id="83" name="テキスト ボックス 82"/>
        <xdr:cNvSpPr txBox="1"/>
      </xdr:nvSpPr>
      <xdr:spPr>
        <a:xfrm>
          <a:off x="3219450" y="6147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14605</xdr:rowOff>
    </xdr:from>
    <xdr:to xmlns:xdr="http://schemas.openxmlformats.org/drawingml/2006/spreadsheetDrawing">
      <xdr:col>15</xdr:col>
      <xdr:colOff>101600</xdr:colOff>
      <xdr:row>36</xdr:row>
      <xdr:rowOff>115570</xdr:rowOff>
    </xdr:to>
    <xdr:sp macro="" textlink="">
      <xdr:nvSpPr>
        <xdr:cNvPr id="84" name="楕円 83"/>
        <xdr:cNvSpPr/>
      </xdr:nvSpPr>
      <xdr:spPr>
        <a:xfrm>
          <a:off x="2571750" y="60534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107315</xdr:rowOff>
    </xdr:from>
    <xdr:ext cx="469900" cy="257810"/>
    <xdr:sp macro="" textlink="">
      <xdr:nvSpPr>
        <xdr:cNvPr id="85" name="テキスト ボックス 84"/>
        <xdr:cNvSpPr txBox="1"/>
      </xdr:nvSpPr>
      <xdr:spPr>
        <a:xfrm>
          <a:off x="2406650" y="6146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137795</xdr:rowOff>
    </xdr:from>
    <xdr:to xmlns:xdr="http://schemas.openxmlformats.org/drawingml/2006/spreadsheetDrawing">
      <xdr:col>10</xdr:col>
      <xdr:colOff>165100</xdr:colOff>
      <xdr:row>36</xdr:row>
      <xdr:rowOff>68580</xdr:rowOff>
    </xdr:to>
    <xdr:sp macro="" textlink="">
      <xdr:nvSpPr>
        <xdr:cNvPr id="86" name="楕円 85"/>
        <xdr:cNvSpPr/>
      </xdr:nvSpPr>
      <xdr:spPr>
        <a:xfrm>
          <a:off x="1778000" y="6009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59690</xdr:rowOff>
    </xdr:from>
    <xdr:ext cx="469900" cy="258445"/>
    <xdr:sp macro="" textlink="">
      <xdr:nvSpPr>
        <xdr:cNvPr id="87" name="テキスト ボックス 86"/>
        <xdr:cNvSpPr txBox="1"/>
      </xdr:nvSpPr>
      <xdr:spPr>
        <a:xfrm>
          <a:off x="1612900" y="609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7620</xdr:rowOff>
    </xdr:from>
    <xdr:to xmlns:xdr="http://schemas.openxmlformats.org/drawingml/2006/spreadsheetDrawing">
      <xdr:col>6</xdr:col>
      <xdr:colOff>38100</xdr:colOff>
      <xdr:row>36</xdr:row>
      <xdr:rowOff>109220</xdr:rowOff>
    </xdr:to>
    <xdr:sp macro="" textlink="">
      <xdr:nvSpPr>
        <xdr:cNvPr id="88" name="楕円 87"/>
        <xdr:cNvSpPr/>
      </xdr:nvSpPr>
      <xdr:spPr>
        <a:xfrm>
          <a:off x="984250" y="6046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100330</xdr:rowOff>
    </xdr:from>
    <xdr:ext cx="469900" cy="258445"/>
    <xdr:sp macro="" textlink="">
      <xdr:nvSpPr>
        <xdr:cNvPr id="89" name="テキスト ボックス 88"/>
        <xdr:cNvSpPr txBox="1"/>
      </xdr:nvSpPr>
      <xdr:spPr>
        <a:xfrm>
          <a:off x="819150" y="6139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58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91" name="正方形/長方形 90"/>
        <xdr:cNvSpPr/>
      </xdr:nvSpPr>
      <xdr:spPr>
        <a:xfrm>
          <a:off x="8128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3" name="正方形/長方形 92"/>
        <xdr:cNvSpPr/>
      </xdr:nvSpPr>
      <xdr:spPr>
        <a:xfrm>
          <a:off x="17145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5" name="正方形/長方形 94"/>
        <xdr:cNvSpPr/>
      </xdr:nvSpPr>
      <xdr:spPr>
        <a:xfrm>
          <a:off x="2743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6858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8615" cy="224790"/>
    <xdr:sp macro="" textlink="">
      <xdr:nvSpPr>
        <xdr:cNvPr id="98" name="テキスト ボックス 97"/>
        <xdr:cNvSpPr txBox="1"/>
      </xdr:nvSpPr>
      <xdr:spPr>
        <a:xfrm>
          <a:off x="66675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6858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0" name="直線コネクタ 99"/>
        <xdr:cNvCxnSpPr/>
      </xdr:nvCxnSpPr>
      <xdr:spPr>
        <a:xfrm>
          <a:off x="685800" y="9938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7810"/>
    <xdr:sp macro="" textlink="">
      <xdr:nvSpPr>
        <xdr:cNvPr id="101" name="テキスト ボックス 100"/>
        <xdr:cNvSpPr txBox="1"/>
      </xdr:nvSpPr>
      <xdr:spPr>
        <a:xfrm>
          <a:off x="474980" y="98005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7810"/>
    <xdr:sp macro="" textlink="">
      <xdr:nvSpPr>
        <xdr:cNvPr id="103" name="テキスト ボックス 102"/>
        <xdr:cNvSpPr txBox="1"/>
      </xdr:nvSpPr>
      <xdr:spPr>
        <a:xfrm>
          <a:off x="21145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4" name="直線コネクタ 103"/>
        <xdr:cNvCxnSpPr/>
      </xdr:nvCxnSpPr>
      <xdr:spPr>
        <a:xfrm>
          <a:off x="6858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8445"/>
    <xdr:sp macro="" textlink="">
      <xdr:nvSpPr>
        <xdr:cNvPr id="105" name="テキスト ボックス 104"/>
        <xdr:cNvSpPr txBox="1"/>
      </xdr:nvSpPr>
      <xdr:spPr>
        <a:xfrm>
          <a:off x="166370" y="90563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6" name="直線コネクタ 105"/>
        <xdr:cNvCxnSpPr/>
      </xdr:nvCxnSpPr>
      <xdr:spPr>
        <a:xfrm>
          <a:off x="685800" y="8822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8445"/>
    <xdr:sp macro="" textlink="">
      <xdr:nvSpPr>
        <xdr:cNvPr id="107" name="テキスト ボックス 106"/>
        <xdr:cNvSpPr txBox="1"/>
      </xdr:nvSpPr>
      <xdr:spPr>
        <a:xfrm>
          <a:off x="16637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08" name="直線コネクタ 107"/>
        <xdr:cNvCxnSpPr/>
      </xdr:nvCxnSpPr>
      <xdr:spPr>
        <a:xfrm>
          <a:off x="685800" y="8448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7810"/>
    <xdr:sp macro="" textlink="">
      <xdr:nvSpPr>
        <xdr:cNvPr id="109" name="テキスト ボックス 108"/>
        <xdr:cNvSpPr txBox="1"/>
      </xdr:nvSpPr>
      <xdr:spPr>
        <a:xfrm>
          <a:off x="16637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5630" cy="257810"/>
    <xdr:sp macro="" textlink="">
      <xdr:nvSpPr>
        <xdr:cNvPr id="111" name="テキスト ボックス 110"/>
        <xdr:cNvSpPr txBox="1"/>
      </xdr:nvSpPr>
      <xdr:spPr>
        <a:xfrm>
          <a:off x="1663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2" name="総務費グラフ枠"/>
        <xdr:cNvSpPr/>
      </xdr:nvSpPr>
      <xdr:spPr>
        <a:xfrm>
          <a:off x="6858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57</xdr:row>
      <xdr:rowOff>146050</xdr:rowOff>
    </xdr:to>
    <xdr:cxnSp macro="">
      <xdr:nvCxnSpPr>
        <xdr:cNvPr id="113" name="直線コネクタ 112"/>
        <xdr:cNvCxnSpPr/>
      </xdr:nvCxnSpPr>
      <xdr:spPr>
        <a:xfrm flipV="1">
          <a:off x="4176395" y="839406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150495</xdr:rowOff>
    </xdr:from>
    <xdr:ext cx="534670" cy="258445"/>
    <xdr:sp macro="" textlink="">
      <xdr:nvSpPr>
        <xdr:cNvPr id="114" name="総務費最小値テキスト"/>
        <xdr:cNvSpPr txBox="1"/>
      </xdr:nvSpPr>
      <xdr:spPr>
        <a:xfrm>
          <a:off x="4229100" y="9709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146050</xdr:rowOff>
    </xdr:from>
    <xdr:to xmlns:xdr="http://schemas.openxmlformats.org/drawingml/2006/spreadsheetDrawing">
      <xdr:col>24</xdr:col>
      <xdr:colOff>152400</xdr:colOff>
      <xdr:row>57</xdr:row>
      <xdr:rowOff>146050</xdr:rowOff>
    </xdr:to>
    <xdr:cxnSp macro="">
      <xdr:nvCxnSpPr>
        <xdr:cNvPr id="115" name="直線コネクタ 114"/>
        <xdr:cNvCxnSpPr/>
      </xdr:nvCxnSpPr>
      <xdr:spPr>
        <a:xfrm>
          <a:off x="4108450" y="9705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127000</xdr:rowOff>
    </xdr:from>
    <xdr:ext cx="598805" cy="257810"/>
    <xdr:sp macro="" textlink="">
      <xdr:nvSpPr>
        <xdr:cNvPr id="116" name="総務費最大値テキスト"/>
        <xdr:cNvSpPr txBox="1"/>
      </xdr:nvSpPr>
      <xdr:spPr>
        <a:xfrm>
          <a:off x="4229100" y="8177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7" name="直線コネクタ 116"/>
        <xdr:cNvCxnSpPr/>
      </xdr:nvCxnSpPr>
      <xdr:spPr>
        <a:xfrm>
          <a:off x="4108450" y="8394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54</xdr:row>
      <xdr:rowOff>12700</xdr:rowOff>
    </xdr:from>
    <xdr:to xmlns:xdr="http://schemas.openxmlformats.org/drawingml/2006/spreadsheetDrawing">
      <xdr:col>24</xdr:col>
      <xdr:colOff>63500</xdr:colOff>
      <xdr:row>54</xdr:row>
      <xdr:rowOff>110490</xdr:rowOff>
    </xdr:to>
    <xdr:cxnSp macro="">
      <xdr:nvCxnSpPr>
        <xdr:cNvPr id="118" name="直線コネクタ 117"/>
        <xdr:cNvCxnSpPr/>
      </xdr:nvCxnSpPr>
      <xdr:spPr>
        <a:xfrm>
          <a:off x="3429000" y="9069070"/>
          <a:ext cx="7493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120015</xdr:rowOff>
    </xdr:from>
    <xdr:ext cx="534670" cy="258445"/>
    <xdr:sp macro="" textlink="">
      <xdr:nvSpPr>
        <xdr:cNvPr id="119" name="総務費平均値テキスト"/>
        <xdr:cNvSpPr txBox="1"/>
      </xdr:nvSpPr>
      <xdr:spPr>
        <a:xfrm>
          <a:off x="4229100" y="91763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142240</xdr:rowOff>
    </xdr:from>
    <xdr:to xmlns:xdr="http://schemas.openxmlformats.org/drawingml/2006/spreadsheetDrawing">
      <xdr:col>24</xdr:col>
      <xdr:colOff>114300</xdr:colOff>
      <xdr:row>55</xdr:row>
      <xdr:rowOff>72390</xdr:rowOff>
    </xdr:to>
    <xdr:sp macro="" textlink="">
      <xdr:nvSpPr>
        <xdr:cNvPr id="120" name="フローチャート: 判断 119"/>
        <xdr:cNvSpPr/>
      </xdr:nvSpPr>
      <xdr:spPr>
        <a:xfrm>
          <a:off x="4127500" y="919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24765</xdr:rowOff>
    </xdr:from>
    <xdr:to xmlns:xdr="http://schemas.openxmlformats.org/drawingml/2006/spreadsheetDrawing">
      <xdr:col>19</xdr:col>
      <xdr:colOff>171450</xdr:colOff>
      <xdr:row>54</xdr:row>
      <xdr:rowOff>12700</xdr:rowOff>
    </xdr:to>
    <xdr:cxnSp macro="">
      <xdr:nvCxnSpPr>
        <xdr:cNvPr id="121" name="直線コネクタ 120"/>
        <xdr:cNvCxnSpPr/>
      </xdr:nvCxnSpPr>
      <xdr:spPr>
        <a:xfrm>
          <a:off x="2622550" y="8578215"/>
          <a:ext cx="80645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133985</xdr:rowOff>
    </xdr:from>
    <xdr:to xmlns:xdr="http://schemas.openxmlformats.org/drawingml/2006/spreadsheetDrawing">
      <xdr:col>20</xdr:col>
      <xdr:colOff>38100</xdr:colOff>
      <xdr:row>55</xdr:row>
      <xdr:rowOff>64135</xdr:rowOff>
    </xdr:to>
    <xdr:sp macro="" textlink="">
      <xdr:nvSpPr>
        <xdr:cNvPr id="122" name="フローチャート: 判断 121"/>
        <xdr:cNvSpPr/>
      </xdr:nvSpPr>
      <xdr:spPr>
        <a:xfrm>
          <a:off x="3384550" y="91903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55245</xdr:rowOff>
    </xdr:from>
    <xdr:ext cx="533400" cy="257810"/>
    <xdr:sp macro="" textlink="">
      <xdr:nvSpPr>
        <xdr:cNvPr id="123" name="テキスト ボックス 122"/>
        <xdr:cNvSpPr txBox="1"/>
      </xdr:nvSpPr>
      <xdr:spPr>
        <a:xfrm>
          <a:off x="3187065" y="9279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24765</xdr:rowOff>
    </xdr:from>
    <xdr:to xmlns:xdr="http://schemas.openxmlformats.org/drawingml/2006/spreadsheetDrawing">
      <xdr:col>15</xdr:col>
      <xdr:colOff>50800</xdr:colOff>
      <xdr:row>55</xdr:row>
      <xdr:rowOff>95885</xdr:rowOff>
    </xdr:to>
    <xdr:cxnSp macro="">
      <xdr:nvCxnSpPr>
        <xdr:cNvPr id="124" name="直線コネクタ 123"/>
        <xdr:cNvCxnSpPr/>
      </xdr:nvCxnSpPr>
      <xdr:spPr>
        <a:xfrm flipV="1">
          <a:off x="1828800" y="8578215"/>
          <a:ext cx="793750" cy="741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33655</xdr:rowOff>
    </xdr:from>
    <xdr:to xmlns:xdr="http://schemas.openxmlformats.org/drawingml/2006/spreadsheetDrawing">
      <xdr:col>15</xdr:col>
      <xdr:colOff>101600</xdr:colOff>
      <xdr:row>51</xdr:row>
      <xdr:rowOff>134620</xdr:rowOff>
    </xdr:to>
    <xdr:sp macro="" textlink="">
      <xdr:nvSpPr>
        <xdr:cNvPr id="125" name="フローチャート: 判断 124"/>
        <xdr:cNvSpPr/>
      </xdr:nvSpPr>
      <xdr:spPr>
        <a:xfrm>
          <a:off x="2571750" y="858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126365</xdr:rowOff>
    </xdr:from>
    <xdr:ext cx="597535" cy="257810"/>
    <xdr:sp macro="" textlink="">
      <xdr:nvSpPr>
        <xdr:cNvPr id="126" name="テキスト ボックス 125"/>
        <xdr:cNvSpPr txBox="1"/>
      </xdr:nvSpPr>
      <xdr:spPr>
        <a:xfrm>
          <a:off x="2360930" y="86798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95885</xdr:rowOff>
    </xdr:from>
    <xdr:to xmlns:xdr="http://schemas.openxmlformats.org/drawingml/2006/spreadsheetDrawing">
      <xdr:col>10</xdr:col>
      <xdr:colOff>114300</xdr:colOff>
      <xdr:row>55</xdr:row>
      <xdr:rowOff>119380</xdr:rowOff>
    </xdr:to>
    <xdr:cxnSp macro="">
      <xdr:nvCxnSpPr>
        <xdr:cNvPr id="127" name="直線コネクタ 126"/>
        <xdr:cNvCxnSpPr/>
      </xdr:nvCxnSpPr>
      <xdr:spPr>
        <a:xfrm flipV="1">
          <a:off x="1028700" y="9319895"/>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151765</xdr:rowOff>
    </xdr:from>
    <xdr:to xmlns:xdr="http://schemas.openxmlformats.org/drawingml/2006/spreadsheetDrawing">
      <xdr:col>10</xdr:col>
      <xdr:colOff>165100</xdr:colOff>
      <xdr:row>56</xdr:row>
      <xdr:rowOff>81280</xdr:rowOff>
    </xdr:to>
    <xdr:sp macro="" textlink="">
      <xdr:nvSpPr>
        <xdr:cNvPr id="128" name="フローチャート: 判断 127"/>
        <xdr:cNvSpPr/>
      </xdr:nvSpPr>
      <xdr:spPr>
        <a:xfrm>
          <a:off x="1778000" y="9375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73025</xdr:rowOff>
    </xdr:from>
    <xdr:ext cx="534670" cy="257810"/>
    <xdr:sp macro="" textlink="">
      <xdr:nvSpPr>
        <xdr:cNvPr id="129" name="テキスト ボックス 128"/>
        <xdr:cNvSpPr txBox="1"/>
      </xdr:nvSpPr>
      <xdr:spPr>
        <a:xfrm>
          <a:off x="1580515" y="9464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5080</xdr:rowOff>
    </xdr:from>
    <xdr:to xmlns:xdr="http://schemas.openxmlformats.org/drawingml/2006/spreadsheetDrawing">
      <xdr:col>6</xdr:col>
      <xdr:colOff>38100</xdr:colOff>
      <xdr:row>56</xdr:row>
      <xdr:rowOff>106680</xdr:rowOff>
    </xdr:to>
    <xdr:sp macro="" textlink="">
      <xdr:nvSpPr>
        <xdr:cNvPr id="130" name="フローチャート: 判断 129"/>
        <xdr:cNvSpPr/>
      </xdr:nvSpPr>
      <xdr:spPr>
        <a:xfrm>
          <a:off x="984250" y="9396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97155</xdr:rowOff>
    </xdr:from>
    <xdr:ext cx="533400" cy="258445"/>
    <xdr:sp macro="" textlink="">
      <xdr:nvSpPr>
        <xdr:cNvPr id="131" name="テキスト ボックス 130"/>
        <xdr:cNvSpPr txBox="1"/>
      </xdr:nvSpPr>
      <xdr:spPr>
        <a:xfrm>
          <a:off x="786765" y="94888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2" name="テキスト ボックス 131"/>
        <xdr:cNvSpPr txBox="1"/>
      </xdr:nvSpPr>
      <xdr:spPr>
        <a:xfrm>
          <a:off x="40068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3" name="テキスト ボックス 132"/>
        <xdr:cNvSpPr txBox="1"/>
      </xdr:nvSpPr>
      <xdr:spPr>
        <a:xfrm>
          <a:off x="32575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0730" cy="258445"/>
    <xdr:sp macro="" textlink="">
      <xdr:nvSpPr>
        <xdr:cNvPr id="134" name="テキスト ボックス 133"/>
        <xdr:cNvSpPr txBox="1"/>
      </xdr:nvSpPr>
      <xdr:spPr>
        <a:xfrm>
          <a:off x="24511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5" name="テキスト ボックス 134"/>
        <xdr:cNvSpPr txBox="1"/>
      </xdr:nvSpPr>
      <xdr:spPr>
        <a:xfrm>
          <a:off x="1657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6" name="テキスト ボックス 135"/>
        <xdr:cNvSpPr txBox="1"/>
      </xdr:nvSpPr>
      <xdr:spPr>
        <a:xfrm>
          <a:off x="857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60325</xdr:rowOff>
    </xdr:from>
    <xdr:to xmlns:xdr="http://schemas.openxmlformats.org/drawingml/2006/spreadsheetDrawing">
      <xdr:col>24</xdr:col>
      <xdr:colOff>114300</xdr:colOff>
      <xdr:row>54</xdr:row>
      <xdr:rowOff>161925</xdr:rowOff>
    </xdr:to>
    <xdr:sp macro="" textlink="">
      <xdr:nvSpPr>
        <xdr:cNvPr id="137" name="楕円 136"/>
        <xdr:cNvSpPr/>
      </xdr:nvSpPr>
      <xdr:spPr>
        <a:xfrm>
          <a:off x="4127500" y="91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82550</xdr:rowOff>
    </xdr:from>
    <xdr:ext cx="598805" cy="258445"/>
    <xdr:sp macro="" textlink="">
      <xdr:nvSpPr>
        <xdr:cNvPr id="138" name="総務費該当値テキスト"/>
        <xdr:cNvSpPr txBox="1"/>
      </xdr:nvSpPr>
      <xdr:spPr>
        <a:xfrm>
          <a:off x="4229100" y="8971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132715</xdr:rowOff>
    </xdr:from>
    <xdr:to xmlns:xdr="http://schemas.openxmlformats.org/drawingml/2006/spreadsheetDrawing">
      <xdr:col>20</xdr:col>
      <xdr:colOff>38100</xdr:colOff>
      <xdr:row>54</xdr:row>
      <xdr:rowOff>62865</xdr:rowOff>
    </xdr:to>
    <xdr:sp macro="" textlink="">
      <xdr:nvSpPr>
        <xdr:cNvPr id="139" name="楕円 138"/>
        <xdr:cNvSpPr/>
      </xdr:nvSpPr>
      <xdr:spPr>
        <a:xfrm>
          <a:off x="3384550" y="90214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80010</xdr:rowOff>
    </xdr:from>
    <xdr:ext cx="597535" cy="258445"/>
    <xdr:sp macro="" textlink="">
      <xdr:nvSpPr>
        <xdr:cNvPr id="140" name="テキスト ボックス 139"/>
        <xdr:cNvSpPr txBox="1"/>
      </xdr:nvSpPr>
      <xdr:spPr>
        <a:xfrm>
          <a:off x="3154680" y="88011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145415</xdr:rowOff>
    </xdr:from>
    <xdr:to xmlns:xdr="http://schemas.openxmlformats.org/drawingml/2006/spreadsheetDrawing">
      <xdr:col>15</xdr:col>
      <xdr:colOff>101600</xdr:colOff>
      <xdr:row>51</xdr:row>
      <xdr:rowOff>75565</xdr:rowOff>
    </xdr:to>
    <xdr:sp macro="" textlink="">
      <xdr:nvSpPr>
        <xdr:cNvPr id="141" name="楕円 140"/>
        <xdr:cNvSpPr/>
      </xdr:nvSpPr>
      <xdr:spPr>
        <a:xfrm>
          <a:off x="2571750" y="8531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92710</xdr:rowOff>
    </xdr:from>
    <xdr:ext cx="597535" cy="257810"/>
    <xdr:sp macro="" textlink="">
      <xdr:nvSpPr>
        <xdr:cNvPr id="142" name="テキスト ボックス 141"/>
        <xdr:cNvSpPr txBox="1"/>
      </xdr:nvSpPr>
      <xdr:spPr>
        <a:xfrm>
          <a:off x="2360930" y="8310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44450</xdr:rowOff>
    </xdr:from>
    <xdr:to xmlns:xdr="http://schemas.openxmlformats.org/drawingml/2006/spreadsheetDrawing">
      <xdr:col>10</xdr:col>
      <xdr:colOff>165100</xdr:colOff>
      <xdr:row>55</xdr:row>
      <xdr:rowOff>146050</xdr:rowOff>
    </xdr:to>
    <xdr:sp macro="" textlink="">
      <xdr:nvSpPr>
        <xdr:cNvPr id="143" name="楕円 142"/>
        <xdr:cNvSpPr/>
      </xdr:nvSpPr>
      <xdr:spPr>
        <a:xfrm>
          <a:off x="1778000" y="9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163195</xdr:rowOff>
    </xdr:from>
    <xdr:ext cx="534670" cy="257810"/>
    <xdr:sp macro="" textlink="">
      <xdr:nvSpPr>
        <xdr:cNvPr id="144" name="テキスト ボックス 143"/>
        <xdr:cNvSpPr txBox="1"/>
      </xdr:nvSpPr>
      <xdr:spPr>
        <a:xfrm>
          <a:off x="1580515" y="9051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68580</xdr:rowOff>
    </xdr:from>
    <xdr:to xmlns:xdr="http://schemas.openxmlformats.org/drawingml/2006/spreadsheetDrawing">
      <xdr:col>6</xdr:col>
      <xdr:colOff>38100</xdr:colOff>
      <xdr:row>55</xdr:row>
      <xdr:rowOff>167640</xdr:rowOff>
    </xdr:to>
    <xdr:sp macro="" textlink="">
      <xdr:nvSpPr>
        <xdr:cNvPr id="145" name="楕円 144"/>
        <xdr:cNvSpPr/>
      </xdr:nvSpPr>
      <xdr:spPr>
        <a:xfrm>
          <a:off x="984250" y="9292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15240</xdr:rowOff>
    </xdr:from>
    <xdr:ext cx="533400" cy="257810"/>
    <xdr:sp macro="" textlink="">
      <xdr:nvSpPr>
        <xdr:cNvPr id="146" name="テキスト ボックス 145"/>
        <xdr:cNvSpPr txBox="1"/>
      </xdr:nvSpPr>
      <xdr:spPr>
        <a:xfrm>
          <a:off x="786765" y="9071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58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48" name="正方形/長方形 147"/>
        <xdr:cNvSpPr/>
      </xdr:nvSpPr>
      <xdr:spPr>
        <a:xfrm>
          <a:off x="8128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50" name="正方形/長方形 149"/>
        <xdr:cNvSpPr/>
      </xdr:nvSpPr>
      <xdr:spPr>
        <a:xfrm>
          <a:off x="17145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2" name="正方形/長方形 151"/>
        <xdr:cNvSpPr/>
      </xdr:nvSpPr>
      <xdr:spPr>
        <a:xfrm>
          <a:off x="2743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8615" cy="224790"/>
    <xdr:sp macro="" textlink="">
      <xdr:nvSpPr>
        <xdr:cNvPr id="155" name="テキスト ボックス 154"/>
        <xdr:cNvSpPr txBox="1"/>
      </xdr:nvSpPr>
      <xdr:spPr>
        <a:xfrm>
          <a:off x="666750" y="112414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109220</xdr:rowOff>
    </xdr:from>
    <xdr:ext cx="595630" cy="252095"/>
    <xdr:sp macro="" textlink="">
      <xdr:nvSpPr>
        <xdr:cNvPr id="157" name="テキスト ボックス 156"/>
        <xdr:cNvSpPr txBox="1"/>
      </xdr:nvSpPr>
      <xdr:spPr>
        <a:xfrm>
          <a:off x="166370" y="135242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8" name="直線コネクタ 157"/>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5630" cy="252095"/>
    <xdr:sp macro="" textlink="">
      <xdr:nvSpPr>
        <xdr:cNvPr id="159" name="テキスト ボックス 158"/>
        <xdr:cNvSpPr txBox="1"/>
      </xdr:nvSpPr>
      <xdr:spPr>
        <a:xfrm>
          <a:off x="166370" y="1315212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0" name="直線コネクタ 159"/>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5630" cy="252095"/>
    <xdr:sp macro="" textlink="">
      <xdr:nvSpPr>
        <xdr:cNvPr id="161" name="テキスト ボックス 160"/>
        <xdr:cNvSpPr txBox="1"/>
      </xdr:nvSpPr>
      <xdr:spPr>
        <a:xfrm>
          <a:off x="166370" y="127793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2" name="直線コネクタ 161"/>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52095"/>
    <xdr:sp macro="" textlink="">
      <xdr:nvSpPr>
        <xdr:cNvPr id="163" name="テキスト ボックス 162"/>
        <xdr:cNvSpPr txBox="1"/>
      </xdr:nvSpPr>
      <xdr:spPr>
        <a:xfrm>
          <a:off x="166370" y="124066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4" name="直線コネクタ 163"/>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4000"/>
    <xdr:sp macro="" textlink="">
      <xdr:nvSpPr>
        <xdr:cNvPr id="165" name="テキスト ボックス 164"/>
        <xdr:cNvSpPr txBox="1"/>
      </xdr:nvSpPr>
      <xdr:spPr>
        <a:xfrm>
          <a:off x="166370" y="120370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62865</xdr:rowOff>
    </xdr:from>
    <xdr:to xmlns:xdr="http://schemas.openxmlformats.org/drawingml/2006/spreadsheetDrawing">
      <xdr:col>28</xdr:col>
      <xdr:colOff>114300</xdr:colOff>
      <xdr:row>70</xdr:row>
      <xdr:rowOff>62865</xdr:rowOff>
    </xdr:to>
    <xdr:cxnSp macro="">
      <xdr:nvCxnSpPr>
        <xdr:cNvPr id="166" name="直線コネクタ 165"/>
        <xdr:cNvCxnSpPr/>
      </xdr:nvCxnSpPr>
      <xdr:spPr>
        <a:xfrm>
          <a:off x="685800" y="11801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7810"/>
    <xdr:sp macro="" textlink="">
      <xdr:nvSpPr>
        <xdr:cNvPr id="167" name="テキスト ボックス 166"/>
        <xdr:cNvSpPr txBox="1"/>
      </xdr:nvSpPr>
      <xdr:spPr>
        <a:xfrm>
          <a:off x="166370" y="116636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53975</xdr:rowOff>
    </xdr:from>
    <xdr:ext cx="595630" cy="257810"/>
    <xdr:sp macro="" textlink="">
      <xdr:nvSpPr>
        <xdr:cNvPr id="169" name="テキスト ボックス 168"/>
        <xdr:cNvSpPr txBox="1"/>
      </xdr:nvSpPr>
      <xdr:spPr>
        <a:xfrm>
          <a:off x="1663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0"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154305</xdr:rowOff>
    </xdr:from>
    <xdr:to xmlns:xdr="http://schemas.openxmlformats.org/drawingml/2006/spreadsheetDrawing">
      <xdr:col>24</xdr:col>
      <xdr:colOff>62865</xdr:colOff>
      <xdr:row>79</xdr:row>
      <xdr:rowOff>38100</xdr:rowOff>
    </xdr:to>
    <xdr:cxnSp macro="">
      <xdr:nvCxnSpPr>
        <xdr:cNvPr id="171" name="直線コネクタ 170"/>
        <xdr:cNvCxnSpPr/>
      </xdr:nvCxnSpPr>
      <xdr:spPr>
        <a:xfrm flipV="1">
          <a:off x="4176395" y="1189291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41275</xdr:rowOff>
    </xdr:from>
    <xdr:ext cx="598805" cy="253365"/>
    <xdr:sp macro="" textlink="">
      <xdr:nvSpPr>
        <xdr:cNvPr id="172" name="民生費最小値テキスト"/>
        <xdr:cNvSpPr txBox="1"/>
      </xdr:nvSpPr>
      <xdr:spPr>
        <a:xfrm>
          <a:off x="4229100" y="132886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38100</xdr:rowOff>
    </xdr:from>
    <xdr:to xmlns:xdr="http://schemas.openxmlformats.org/drawingml/2006/spreadsheetDrawing">
      <xdr:col>24</xdr:col>
      <xdr:colOff>152400</xdr:colOff>
      <xdr:row>79</xdr:row>
      <xdr:rowOff>38100</xdr:rowOff>
    </xdr:to>
    <xdr:cxnSp macro="">
      <xdr:nvCxnSpPr>
        <xdr:cNvPr id="173" name="直線コネクタ 172"/>
        <xdr:cNvCxnSpPr/>
      </xdr:nvCxnSpPr>
      <xdr:spPr>
        <a:xfrm>
          <a:off x="4108450" y="13285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98805" cy="258445"/>
    <xdr:sp macro="" textlink="">
      <xdr:nvSpPr>
        <xdr:cNvPr id="174" name="民生費最大値テキスト"/>
        <xdr:cNvSpPr txBox="1"/>
      </xdr:nvSpPr>
      <xdr:spPr>
        <a:xfrm>
          <a:off x="4229100" y="116719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154305</xdr:rowOff>
    </xdr:from>
    <xdr:to xmlns:xdr="http://schemas.openxmlformats.org/drawingml/2006/spreadsheetDrawing">
      <xdr:col>24</xdr:col>
      <xdr:colOff>152400</xdr:colOff>
      <xdr:row>70</xdr:row>
      <xdr:rowOff>154305</xdr:rowOff>
    </xdr:to>
    <xdr:cxnSp macro="">
      <xdr:nvCxnSpPr>
        <xdr:cNvPr id="175" name="直線コネクタ 174"/>
        <xdr:cNvCxnSpPr/>
      </xdr:nvCxnSpPr>
      <xdr:spPr>
        <a:xfrm>
          <a:off x="4108450" y="11892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95885</xdr:rowOff>
    </xdr:from>
    <xdr:to xmlns:xdr="http://schemas.openxmlformats.org/drawingml/2006/spreadsheetDrawing">
      <xdr:col>24</xdr:col>
      <xdr:colOff>63500</xdr:colOff>
      <xdr:row>76</xdr:row>
      <xdr:rowOff>10795</xdr:rowOff>
    </xdr:to>
    <xdr:cxnSp macro="">
      <xdr:nvCxnSpPr>
        <xdr:cNvPr id="176" name="直線コネクタ 175"/>
        <xdr:cNvCxnSpPr/>
      </xdr:nvCxnSpPr>
      <xdr:spPr>
        <a:xfrm>
          <a:off x="3429000" y="12672695"/>
          <a:ext cx="7493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133985</xdr:rowOff>
    </xdr:from>
    <xdr:ext cx="598805" cy="253365"/>
    <xdr:sp macro="" textlink="">
      <xdr:nvSpPr>
        <xdr:cNvPr id="177" name="民生費平均値テキスト"/>
        <xdr:cNvSpPr txBox="1"/>
      </xdr:nvSpPr>
      <xdr:spPr>
        <a:xfrm>
          <a:off x="4229100" y="127107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86995</xdr:rowOff>
    </xdr:to>
    <xdr:sp macro="" textlink="">
      <xdr:nvSpPr>
        <xdr:cNvPr id="178" name="フローチャート: 判断 177"/>
        <xdr:cNvSpPr/>
      </xdr:nvSpPr>
      <xdr:spPr>
        <a:xfrm>
          <a:off x="4127500" y="12731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95885</xdr:rowOff>
    </xdr:from>
    <xdr:to xmlns:xdr="http://schemas.openxmlformats.org/drawingml/2006/spreadsheetDrawing">
      <xdr:col>19</xdr:col>
      <xdr:colOff>171450</xdr:colOff>
      <xdr:row>76</xdr:row>
      <xdr:rowOff>156845</xdr:rowOff>
    </xdr:to>
    <xdr:cxnSp macro="">
      <xdr:nvCxnSpPr>
        <xdr:cNvPr id="179" name="直線コネクタ 178"/>
        <xdr:cNvCxnSpPr/>
      </xdr:nvCxnSpPr>
      <xdr:spPr>
        <a:xfrm flipV="1">
          <a:off x="2622550" y="12672695"/>
          <a:ext cx="8064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18415</xdr:rowOff>
    </xdr:from>
    <xdr:to xmlns:xdr="http://schemas.openxmlformats.org/drawingml/2006/spreadsheetDrawing">
      <xdr:col>20</xdr:col>
      <xdr:colOff>38100</xdr:colOff>
      <xdr:row>75</xdr:row>
      <xdr:rowOff>117475</xdr:rowOff>
    </xdr:to>
    <xdr:sp macro="" textlink="">
      <xdr:nvSpPr>
        <xdr:cNvPr id="180" name="フローチャート: 判断 179"/>
        <xdr:cNvSpPr/>
      </xdr:nvSpPr>
      <xdr:spPr>
        <a:xfrm>
          <a:off x="3384550" y="12595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133985</xdr:rowOff>
    </xdr:from>
    <xdr:ext cx="597535" cy="253365"/>
    <xdr:sp macro="" textlink="">
      <xdr:nvSpPr>
        <xdr:cNvPr id="181" name="テキスト ボックス 180"/>
        <xdr:cNvSpPr txBox="1"/>
      </xdr:nvSpPr>
      <xdr:spPr>
        <a:xfrm>
          <a:off x="3154680" y="1237551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140970</xdr:rowOff>
    </xdr:from>
    <xdr:to xmlns:xdr="http://schemas.openxmlformats.org/drawingml/2006/spreadsheetDrawing">
      <xdr:col>15</xdr:col>
      <xdr:colOff>50800</xdr:colOff>
      <xdr:row>76</xdr:row>
      <xdr:rowOff>156845</xdr:rowOff>
    </xdr:to>
    <xdr:cxnSp macro="">
      <xdr:nvCxnSpPr>
        <xdr:cNvPr id="182" name="直線コネクタ 181"/>
        <xdr:cNvCxnSpPr/>
      </xdr:nvCxnSpPr>
      <xdr:spPr>
        <a:xfrm>
          <a:off x="1828800" y="1288542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11430</xdr:rowOff>
    </xdr:from>
    <xdr:to xmlns:xdr="http://schemas.openxmlformats.org/drawingml/2006/spreadsheetDrawing">
      <xdr:col>15</xdr:col>
      <xdr:colOff>101600</xdr:colOff>
      <xdr:row>77</xdr:row>
      <xdr:rowOff>110490</xdr:rowOff>
    </xdr:to>
    <xdr:sp macro="" textlink="">
      <xdr:nvSpPr>
        <xdr:cNvPr id="183" name="フローチャート: 判断 182"/>
        <xdr:cNvSpPr/>
      </xdr:nvSpPr>
      <xdr:spPr>
        <a:xfrm>
          <a:off x="2571750" y="12923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101600</xdr:rowOff>
    </xdr:from>
    <xdr:ext cx="597535" cy="253365"/>
    <xdr:sp macro="" textlink="">
      <xdr:nvSpPr>
        <xdr:cNvPr id="184" name="テキスト ボックス 183"/>
        <xdr:cNvSpPr txBox="1"/>
      </xdr:nvSpPr>
      <xdr:spPr>
        <a:xfrm>
          <a:off x="2360930" y="1301369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140970</xdr:rowOff>
    </xdr:from>
    <xdr:to xmlns:xdr="http://schemas.openxmlformats.org/drawingml/2006/spreadsheetDrawing">
      <xdr:col>10</xdr:col>
      <xdr:colOff>114300</xdr:colOff>
      <xdr:row>77</xdr:row>
      <xdr:rowOff>162560</xdr:rowOff>
    </xdr:to>
    <xdr:cxnSp macro="">
      <xdr:nvCxnSpPr>
        <xdr:cNvPr id="185" name="直線コネクタ 184"/>
        <xdr:cNvCxnSpPr/>
      </xdr:nvCxnSpPr>
      <xdr:spPr>
        <a:xfrm flipV="1">
          <a:off x="1028700" y="12885420"/>
          <a:ext cx="8001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77470</xdr:rowOff>
    </xdr:from>
    <xdr:to xmlns:xdr="http://schemas.openxmlformats.org/drawingml/2006/spreadsheetDrawing">
      <xdr:col>10</xdr:col>
      <xdr:colOff>165100</xdr:colOff>
      <xdr:row>78</xdr:row>
      <xdr:rowOff>8890</xdr:rowOff>
    </xdr:to>
    <xdr:sp macro="" textlink="">
      <xdr:nvSpPr>
        <xdr:cNvPr id="186" name="フローチャート: 判断 185"/>
        <xdr:cNvSpPr/>
      </xdr:nvSpPr>
      <xdr:spPr>
        <a:xfrm>
          <a:off x="1778000" y="1298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635</xdr:rowOff>
    </xdr:from>
    <xdr:ext cx="597535" cy="253365"/>
    <xdr:sp macro="" textlink="">
      <xdr:nvSpPr>
        <xdr:cNvPr id="187" name="テキスト ボックス 186"/>
        <xdr:cNvSpPr txBox="1"/>
      </xdr:nvSpPr>
      <xdr:spPr>
        <a:xfrm>
          <a:off x="1548130" y="1308036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146050</xdr:rowOff>
    </xdr:from>
    <xdr:to xmlns:xdr="http://schemas.openxmlformats.org/drawingml/2006/spreadsheetDrawing">
      <xdr:col>6</xdr:col>
      <xdr:colOff>38100</xdr:colOff>
      <xdr:row>78</xdr:row>
      <xdr:rowOff>77470</xdr:rowOff>
    </xdr:to>
    <xdr:sp macro="" textlink="">
      <xdr:nvSpPr>
        <xdr:cNvPr id="188" name="フローチャート: 判断 187"/>
        <xdr:cNvSpPr/>
      </xdr:nvSpPr>
      <xdr:spPr>
        <a:xfrm>
          <a:off x="984250" y="13058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69215</xdr:rowOff>
    </xdr:from>
    <xdr:ext cx="597535" cy="252095"/>
    <xdr:sp macro="" textlink="">
      <xdr:nvSpPr>
        <xdr:cNvPr id="189" name="テキスト ボックス 188"/>
        <xdr:cNvSpPr txBox="1"/>
      </xdr:nvSpPr>
      <xdr:spPr>
        <a:xfrm>
          <a:off x="754380" y="1314894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0" name="テキスト ボックス 189"/>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1" name="テキスト ボックス 190"/>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0730" cy="253365"/>
    <xdr:sp macro="" textlink="">
      <xdr:nvSpPr>
        <xdr:cNvPr id="192" name="テキスト ボックス 191"/>
        <xdr:cNvSpPr txBox="1"/>
      </xdr:nvSpPr>
      <xdr:spPr>
        <a:xfrm>
          <a:off x="24511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3" name="テキスト ボックス 192"/>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4" name="テキスト ボックス 193"/>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60325</xdr:rowOff>
    </xdr:to>
    <xdr:sp macro="" textlink="">
      <xdr:nvSpPr>
        <xdr:cNvPr id="195" name="楕円 194"/>
        <xdr:cNvSpPr/>
      </xdr:nvSpPr>
      <xdr:spPr>
        <a:xfrm>
          <a:off x="4127500" y="12705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151130</xdr:rowOff>
    </xdr:from>
    <xdr:ext cx="598805" cy="253365"/>
    <xdr:sp macro="" textlink="">
      <xdr:nvSpPr>
        <xdr:cNvPr id="196" name="民生費該当値テキスト"/>
        <xdr:cNvSpPr txBox="1"/>
      </xdr:nvSpPr>
      <xdr:spPr>
        <a:xfrm>
          <a:off x="4229100" y="125603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46990</xdr:rowOff>
    </xdr:from>
    <xdr:to xmlns:xdr="http://schemas.openxmlformats.org/drawingml/2006/spreadsheetDrawing">
      <xdr:col>20</xdr:col>
      <xdr:colOff>38100</xdr:colOff>
      <xdr:row>75</xdr:row>
      <xdr:rowOff>146050</xdr:rowOff>
    </xdr:to>
    <xdr:sp macro="" textlink="">
      <xdr:nvSpPr>
        <xdr:cNvPr id="197" name="楕円 196"/>
        <xdr:cNvSpPr/>
      </xdr:nvSpPr>
      <xdr:spPr>
        <a:xfrm>
          <a:off x="3384550" y="12623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137160</xdr:rowOff>
    </xdr:from>
    <xdr:ext cx="597535" cy="253365"/>
    <xdr:sp macro="" textlink="">
      <xdr:nvSpPr>
        <xdr:cNvPr id="198" name="テキスト ボックス 197"/>
        <xdr:cNvSpPr txBox="1"/>
      </xdr:nvSpPr>
      <xdr:spPr>
        <a:xfrm>
          <a:off x="3154680" y="127139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107315</xdr:rowOff>
    </xdr:from>
    <xdr:to xmlns:xdr="http://schemas.openxmlformats.org/drawingml/2006/spreadsheetDrawing">
      <xdr:col>15</xdr:col>
      <xdr:colOff>101600</xdr:colOff>
      <xdr:row>77</xdr:row>
      <xdr:rowOff>39370</xdr:rowOff>
    </xdr:to>
    <xdr:sp macro="" textlink="">
      <xdr:nvSpPr>
        <xdr:cNvPr id="199" name="楕円 198"/>
        <xdr:cNvSpPr/>
      </xdr:nvSpPr>
      <xdr:spPr>
        <a:xfrm>
          <a:off x="2571750" y="12851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55245</xdr:rowOff>
    </xdr:from>
    <xdr:ext cx="597535" cy="252730"/>
    <xdr:sp macro="" textlink="">
      <xdr:nvSpPr>
        <xdr:cNvPr id="200" name="テキスト ボックス 199"/>
        <xdr:cNvSpPr txBox="1"/>
      </xdr:nvSpPr>
      <xdr:spPr>
        <a:xfrm>
          <a:off x="2360930" y="12632055"/>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22860</xdr:rowOff>
    </xdr:to>
    <xdr:sp macro="" textlink="">
      <xdr:nvSpPr>
        <xdr:cNvPr id="201" name="楕円 200"/>
        <xdr:cNvSpPr/>
      </xdr:nvSpPr>
      <xdr:spPr>
        <a:xfrm>
          <a:off x="1778000" y="12835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39370</xdr:rowOff>
    </xdr:from>
    <xdr:ext cx="597535" cy="253365"/>
    <xdr:sp macro="" textlink="">
      <xdr:nvSpPr>
        <xdr:cNvPr id="202" name="テキスト ボックス 201"/>
        <xdr:cNvSpPr txBox="1"/>
      </xdr:nvSpPr>
      <xdr:spPr>
        <a:xfrm>
          <a:off x="1548130" y="1261618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112395</xdr:rowOff>
    </xdr:from>
    <xdr:to xmlns:xdr="http://schemas.openxmlformats.org/drawingml/2006/spreadsheetDrawing">
      <xdr:col>6</xdr:col>
      <xdr:colOff>38100</xdr:colOff>
      <xdr:row>78</xdr:row>
      <xdr:rowOff>43815</xdr:rowOff>
    </xdr:to>
    <xdr:sp macro="" textlink="">
      <xdr:nvSpPr>
        <xdr:cNvPr id="203" name="楕円 202"/>
        <xdr:cNvSpPr/>
      </xdr:nvSpPr>
      <xdr:spPr>
        <a:xfrm>
          <a:off x="984250" y="13024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60325</xdr:rowOff>
    </xdr:from>
    <xdr:ext cx="597535" cy="253365"/>
    <xdr:sp macro="" textlink="">
      <xdr:nvSpPr>
        <xdr:cNvPr id="204" name="テキスト ボックス 203"/>
        <xdr:cNvSpPr txBox="1"/>
      </xdr:nvSpPr>
      <xdr:spPr>
        <a:xfrm>
          <a:off x="754380" y="1280477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6" name="正方形/長方形 205"/>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8" name="正方形/長方形 207"/>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0" name="正方形/長方形 209"/>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8615" cy="220345"/>
    <xdr:sp macro="" textlink="">
      <xdr:nvSpPr>
        <xdr:cNvPr id="213" name="テキスト ボックス 212"/>
        <xdr:cNvSpPr txBox="1"/>
      </xdr:nvSpPr>
      <xdr:spPr>
        <a:xfrm>
          <a:off x="66675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5" name="テキスト ボックス 214"/>
        <xdr:cNvSpPr txBox="1"/>
      </xdr:nvSpPr>
      <xdr:spPr>
        <a:xfrm>
          <a:off x="4749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1" name="テキスト ボックス 220"/>
        <xdr:cNvSpPr txBox="1"/>
      </xdr:nvSpPr>
      <xdr:spPr>
        <a:xfrm>
          <a:off x="21145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3" name="テキスト ボックス 222"/>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4" name="直線コネクタ 223"/>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5630" cy="252730"/>
    <xdr:sp macro="" textlink="">
      <xdr:nvSpPr>
        <xdr:cNvPr id="225" name="テキスト ボックス 224"/>
        <xdr:cNvSpPr txBox="1"/>
      </xdr:nvSpPr>
      <xdr:spPr>
        <a:xfrm>
          <a:off x="166370" y="150145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6" name="直線コネクタ 225"/>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2095"/>
    <xdr:sp macro="" textlink="">
      <xdr:nvSpPr>
        <xdr:cNvPr id="227" name="テキスト ボックス 226"/>
        <xdr:cNvSpPr txBox="1"/>
      </xdr:nvSpPr>
      <xdr:spPr>
        <a:xfrm>
          <a:off x="1663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97</xdr:row>
      <xdr:rowOff>168910</xdr:rowOff>
    </xdr:to>
    <xdr:cxnSp macro="">
      <xdr:nvCxnSpPr>
        <xdr:cNvPr id="229" name="直線コネクタ 228"/>
        <xdr:cNvCxnSpPr/>
      </xdr:nvCxnSpPr>
      <xdr:spPr>
        <a:xfrm flipV="1">
          <a:off x="4176395" y="1515935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1270</xdr:rowOff>
    </xdr:from>
    <xdr:ext cx="534670" cy="259080"/>
    <xdr:sp macro="" textlink="">
      <xdr:nvSpPr>
        <xdr:cNvPr id="230" name="衛生費最小値テキスト"/>
        <xdr:cNvSpPr txBox="1"/>
      </xdr:nvSpPr>
      <xdr:spPr>
        <a:xfrm>
          <a:off x="422910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168910</xdr:rowOff>
    </xdr:from>
    <xdr:to xmlns:xdr="http://schemas.openxmlformats.org/drawingml/2006/spreadsheetDrawing">
      <xdr:col>24</xdr:col>
      <xdr:colOff>152400</xdr:colOff>
      <xdr:row>97</xdr:row>
      <xdr:rowOff>168910</xdr:rowOff>
    </xdr:to>
    <xdr:cxnSp macro="">
      <xdr:nvCxnSpPr>
        <xdr:cNvPr id="231" name="直線コネクタ 230"/>
        <xdr:cNvCxnSpPr/>
      </xdr:nvCxnSpPr>
      <xdr:spPr>
        <a:xfrm>
          <a:off x="4108450" y="16456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34670" cy="252095"/>
    <xdr:sp macro="" textlink="">
      <xdr:nvSpPr>
        <xdr:cNvPr id="232" name="衛生費最大値テキスト"/>
        <xdr:cNvSpPr txBox="1"/>
      </xdr:nvSpPr>
      <xdr:spPr>
        <a:xfrm>
          <a:off x="4229100" y="149396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3" name="直線コネクタ 232"/>
        <xdr:cNvCxnSpPr/>
      </xdr:nvCxnSpPr>
      <xdr:spPr>
        <a:xfrm>
          <a:off x="4108450" y="15159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67310</xdr:rowOff>
    </xdr:from>
    <xdr:to xmlns:xdr="http://schemas.openxmlformats.org/drawingml/2006/spreadsheetDrawing">
      <xdr:col>24</xdr:col>
      <xdr:colOff>63500</xdr:colOff>
      <xdr:row>96</xdr:row>
      <xdr:rowOff>87630</xdr:rowOff>
    </xdr:to>
    <xdr:cxnSp macro="">
      <xdr:nvCxnSpPr>
        <xdr:cNvPr id="234" name="直線コネクタ 233"/>
        <xdr:cNvCxnSpPr/>
      </xdr:nvCxnSpPr>
      <xdr:spPr>
        <a:xfrm flipV="1">
          <a:off x="3429000" y="16183610"/>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83185</xdr:rowOff>
    </xdr:from>
    <xdr:ext cx="534670" cy="259080"/>
    <xdr:sp macro="" textlink="">
      <xdr:nvSpPr>
        <xdr:cNvPr id="235" name="衛生費平均値テキスト"/>
        <xdr:cNvSpPr txBox="1"/>
      </xdr:nvSpPr>
      <xdr:spPr>
        <a:xfrm>
          <a:off x="4229100" y="1585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36" name="フローチャート: 判断 235"/>
        <xdr:cNvSpPr/>
      </xdr:nvSpPr>
      <xdr:spPr>
        <a:xfrm>
          <a:off x="4127500"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87630</xdr:rowOff>
    </xdr:from>
    <xdr:to xmlns:xdr="http://schemas.openxmlformats.org/drawingml/2006/spreadsheetDrawing">
      <xdr:col>19</xdr:col>
      <xdr:colOff>171450</xdr:colOff>
      <xdr:row>97</xdr:row>
      <xdr:rowOff>64770</xdr:rowOff>
    </xdr:to>
    <xdr:cxnSp macro="">
      <xdr:nvCxnSpPr>
        <xdr:cNvPr id="237" name="直線コネクタ 236"/>
        <xdr:cNvCxnSpPr/>
      </xdr:nvCxnSpPr>
      <xdr:spPr>
        <a:xfrm flipV="1">
          <a:off x="2622550" y="16203930"/>
          <a:ext cx="8064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55880</xdr:rowOff>
    </xdr:from>
    <xdr:to xmlns:xdr="http://schemas.openxmlformats.org/drawingml/2006/spreadsheetDrawing">
      <xdr:col>20</xdr:col>
      <xdr:colOff>38100</xdr:colOff>
      <xdr:row>95</xdr:row>
      <xdr:rowOff>157480</xdr:rowOff>
    </xdr:to>
    <xdr:sp macro="" textlink="">
      <xdr:nvSpPr>
        <xdr:cNvPr id="238" name="フローチャート: 判断 237"/>
        <xdr:cNvSpPr/>
      </xdr:nvSpPr>
      <xdr:spPr>
        <a:xfrm>
          <a:off x="3384550" y="16000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2540</xdr:rowOff>
    </xdr:from>
    <xdr:ext cx="533400" cy="259080"/>
    <xdr:sp macro="" textlink="">
      <xdr:nvSpPr>
        <xdr:cNvPr id="239" name="テキスト ボックス 238"/>
        <xdr:cNvSpPr txBox="1"/>
      </xdr:nvSpPr>
      <xdr:spPr>
        <a:xfrm>
          <a:off x="3187065" y="15775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64770</xdr:rowOff>
    </xdr:from>
    <xdr:to xmlns:xdr="http://schemas.openxmlformats.org/drawingml/2006/spreadsheetDrawing">
      <xdr:col>15</xdr:col>
      <xdr:colOff>50800</xdr:colOff>
      <xdr:row>97</xdr:row>
      <xdr:rowOff>82550</xdr:rowOff>
    </xdr:to>
    <xdr:cxnSp macro="">
      <xdr:nvCxnSpPr>
        <xdr:cNvPr id="240" name="直線コネクタ 239"/>
        <xdr:cNvCxnSpPr/>
      </xdr:nvCxnSpPr>
      <xdr:spPr>
        <a:xfrm flipV="1">
          <a:off x="1828800" y="1635252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1" name="フローチャート: 判断 240"/>
        <xdr:cNvSpPr/>
      </xdr:nvSpPr>
      <xdr:spPr>
        <a:xfrm>
          <a:off x="257175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33400" cy="259080"/>
    <xdr:sp macro="" textlink="">
      <xdr:nvSpPr>
        <xdr:cNvPr id="242" name="テキスト ボックス 241"/>
        <xdr:cNvSpPr txBox="1"/>
      </xdr:nvSpPr>
      <xdr:spPr>
        <a:xfrm>
          <a:off x="2393315" y="15902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82550</xdr:rowOff>
    </xdr:from>
    <xdr:to xmlns:xdr="http://schemas.openxmlformats.org/drawingml/2006/spreadsheetDrawing">
      <xdr:col>10</xdr:col>
      <xdr:colOff>114300</xdr:colOff>
      <xdr:row>97</xdr:row>
      <xdr:rowOff>88900</xdr:rowOff>
    </xdr:to>
    <xdr:cxnSp macro="">
      <xdr:nvCxnSpPr>
        <xdr:cNvPr id="243" name="直線コネクタ 242"/>
        <xdr:cNvCxnSpPr/>
      </xdr:nvCxnSpPr>
      <xdr:spPr>
        <a:xfrm flipV="1">
          <a:off x="1028700" y="163703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73025</xdr:rowOff>
    </xdr:from>
    <xdr:to xmlns:xdr="http://schemas.openxmlformats.org/drawingml/2006/spreadsheetDrawing">
      <xdr:col>10</xdr:col>
      <xdr:colOff>165100</xdr:colOff>
      <xdr:row>97</xdr:row>
      <xdr:rowOff>3175</xdr:rowOff>
    </xdr:to>
    <xdr:sp macro="" textlink="">
      <xdr:nvSpPr>
        <xdr:cNvPr id="244" name="フローチャート: 判断 243"/>
        <xdr:cNvSpPr/>
      </xdr:nvSpPr>
      <xdr:spPr>
        <a:xfrm>
          <a:off x="17780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19685</xdr:rowOff>
    </xdr:from>
    <xdr:ext cx="534670" cy="257810"/>
    <xdr:sp macro="" textlink="">
      <xdr:nvSpPr>
        <xdr:cNvPr id="245" name="テキスト ボックス 244"/>
        <xdr:cNvSpPr txBox="1"/>
      </xdr:nvSpPr>
      <xdr:spPr>
        <a:xfrm>
          <a:off x="1580515" y="15964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111125</xdr:rowOff>
    </xdr:from>
    <xdr:to xmlns:xdr="http://schemas.openxmlformats.org/drawingml/2006/spreadsheetDrawing">
      <xdr:col>6</xdr:col>
      <xdr:colOff>38100</xdr:colOff>
      <xdr:row>97</xdr:row>
      <xdr:rowOff>41275</xdr:rowOff>
    </xdr:to>
    <xdr:sp macro="" textlink="">
      <xdr:nvSpPr>
        <xdr:cNvPr id="246" name="フローチャート: 判断 245"/>
        <xdr:cNvSpPr/>
      </xdr:nvSpPr>
      <xdr:spPr>
        <a:xfrm>
          <a:off x="984250" y="16227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57785</xdr:rowOff>
    </xdr:from>
    <xdr:ext cx="533400" cy="259080"/>
    <xdr:sp macro="" textlink="">
      <xdr:nvSpPr>
        <xdr:cNvPr id="247" name="テキスト ボックス 246"/>
        <xdr:cNvSpPr txBox="1"/>
      </xdr:nvSpPr>
      <xdr:spPr>
        <a:xfrm>
          <a:off x="786765" y="16002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9" name="テキスト ボックス 248"/>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0" name="テキスト ボックス 249"/>
        <xdr:cNvSpPr txBox="1"/>
      </xdr:nvSpPr>
      <xdr:spPr>
        <a:xfrm>
          <a:off x="24511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2" name="テキスト ボックス 251"/>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16510</xdr:rowOff>
    </xdr:from>
    <xdr:to xmlns:xdr="http://schemas.openxmlformats.org/drawingml/2006/spreadsheetDrawing">
      <xdr:col>24</xdr:col>
      <xdr:colOff>114300</xdr:colOff>
      <xdr:row>96</xdr:row>
      <xdr:rowOff>118110</xdr:rowOff>
    </xdr:to>
    <xdr:sp macro="" textlink="">
      <xdr:nvSpPr>
        <xdr:cNvPr id="253" name="楕円 252"/>
        <xdr:cNvSpPr/>
      </xdr:nvSpPr>
      <xdr:spPr>
        <a:xfrm>
          <a:off x="4127500" y="16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166370</xdr:rowOff>
    </xdr:from>
    <xdr:ext cx="534670" cy="257810"/>
    <xdr:sp macro="" textlink="">
      <xdr:nvSpPr>
        <xdr:cNvPr id="254" name="衛生費該当値テキスト"/>
        <xdr:cNvSpPr txBox="1"/>
      </xdr:nvSpPr>
      <xdr:spPr>
        <a:xfrm>
          <a:off x="4229100" y="161112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36830</xdr:rowOff>
    </xdr:from>
    <xdr:to xmlns:xdr="http://schemas.openxmlformats.org/drawingml/2006/spreadsheetDrawing">
      <xdr:col>20</xdr:col>
      <xdr:colOff>38100</xdr:colOff>
      <xdr:row>96</xdr:row>
      <xdr:rowOff>138430</xdr:rowOff>
    </xdr:to>
    <xdr:sp macro="" textlink="">
      <xdr:nvSpPr>
        <xdr:cNvPr id="255" name="楕円 254"/>
        <xdr:cNvSpPr/>
      </xdr:nvSpPr>
      <xdr:spPr>
        <a:xfrm>
          <a:off x="3384550" y="1615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129540</xdr:rowOff>
    </xdr:from>
    <xdr:ext cx="533400" cy="259080"/>
    <xdr:sp macro="" textlink="">
      <xdr:nvSpPr>
        <xdr:cNvPr id="256" name="テキスト ボックス 255"/>
        <xdr:cNvSpPr txBox="1"/>
      </xdr:nvSpPr>
      <xdr:spPr>
        <a:xfrm>
          <a:off x="31870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13970</xdr:rowOff>
    </xdr:from>
    <xdr:to xmlns:xdr="http://schemas.openxmlformats.org/drawingml/2006/spreadsheetDrawing">
      <xdr:col>15</xdr:col>
      <xdr:colOff>101600</xdr:colOff>
      <xdr:row>97</xdr:row>
      <xdr:rowOff>115570</xdr:rowOff>
    </xdr:to>
    <xdr:sp macro="" textlink="">
      <xdr:nvSpPr>
        <xdr:cNvPr id="257" name="楕円 256"/>
        <xdr:cNvSpPr/>
      </xdr:nvSpPr>
      <xdr:spPr>
        <a:xfrm>
          <a:off x="257175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106680</xdr:rowOff>
    </xdr:from>
    <xdr:ext cx="533400" cy="259080"/>
    <xdr:sp macro="" textlink="">
      <xdr:nvSpPr>
        <xdr:cNvPr id="258" name="テキスト ボックス 257"/>
        <xdr:cNvSpPr txBox="1"/>
      </xdr:nvSpPr>
      <xdr:spPr>
        <a:xfrm>
          <a:off x="2393315" y="16394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31750</xdr:rowOff>
    </xdr:from>
    <xdr:to xmlns:xdr="http://schemas.openxmlformats.org/drawingml/2006/spreadsheetDrawing">
      <xdr:col>10</xdr:col>
      <xdr:colOff>165100</xdr:colOff>
      <xdr:row>97</xdr:row>
      <xdr:rowOff>133350</xdr:rowOff>
    </xdr:to>
    <xdr:sp macro="" textlink="">
      <xdr:nvSpPr>
        <xdr:cNvPr id="259" name="楕円 258"/>
        <xdr:cNvSpPr/>
      </xdr:nvSpPr>
      <xdr:spPr>
        <a:xfrm>
          <a:off x="17780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124460</xdr:rowOff>
    </xdr:from>
    <xdr:ext cx="534670" cy="259080"/>
    <xdr:sp macro="" textlink="">
      <xdr:nvSpPr>
        <xdr:cNvPr id="260" name="テキスト ボックス 259"/>
        <xdr:cNvSpPr txBox="1"/>
      </xdr:nvSpPr>
      <xdr:spPr>
        <a:xfrm>
          <a:off x="1580515"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38100</xdr:rowOff>
    </xdr:from>
    <xdr:to xmlns:xdr="http://schemas.openxmlformats.org/drawingml/2006/spreadsheetDrawing">
      <xdr:col>6</xdr:col>
      <xdr:colOff>38100</xdr:colOff>
      <xdr:row>97</xdr:row>
      <xdr:rowOff>139700</xdr:rowOff>
    </xdr:to>
    <xdr:sp macro="" textlink="">
      <xdr:nvSpPr>
        <xdr:cNvPr id="261" name="楕円 260"/>
        <xdr:cNvSpPr/>
      </xdr:nvSpPr>
      <xdr:spPr>
        <a:xfrm>
          <a:off x="984250" y="1632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130810</xdr:rowOff>
    </xdr:from>
    <xdr:ext cx="533400" cy="259080"/>
    <xdr:sp macro="" textlink="">
      <xdr:nvSpPr>
        <xdr:cNvPr id="262" name="テキスト ボックス 261"/>
        <xdr:cNvSpPr txBox="1"/>
      </xdr:nvSpPr>
      <xdr:spPr>
        <a:xfrm>
          <a:off x="786765" y="16418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956300" y="39160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4" name="正方形/長方形 263"/>
        <xdr:cNvSpPr/>
      </xdr:nvSpPr>
      <xdr:spPr>
        <a:xfrm>
          <a:off x="60642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0642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6" name="正方形/長方形 265"/>
        <xdr:cNvSpPr/>
      </xdr:nvSpPr>
      <xdr:spPr>
        <a:xfrm>
          <a:off x="69850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9850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68" name="正方形/長方形 267"/>
        <xdr:cNvSpPr/>
      </xdr:nvSpPr>
      <xdr:spPr>
        <a:xfrm>
          <a:off x="8013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013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0" name="正方形/長方形 269"/>
        <xdr:cNvSpPr/>
      </xdr:nvSpPr>
      <xdr:spPr>
        <a:xfrm>
          <a:off x="5956300" y="47224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8615" cy="224790"/>
    <xdr:sp macro="" textlink="">
      <xdr:nvSpPr>
        <xdr:cNvPr id="271" name="テキスト ボックス 270"/>
        <xdr:cNvSpPr txBox="1"/>
      </xdr:nvSpPr>
      <xdr:spPr>
        <a:xfrm>
          <a:off x="591820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2" name="直線コネクタ 271"/>
        <xdr:cNvCxnSpPr/>
      </xdr:nvCxnSpPr>
      <xdr:spPr>
        <a:xfrm>
          <a:off x="5956300" y="695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3" name="直線コネクタ 272"/>
        <xdr:cNvCxnSpPr/>
      </xdr:nvCxnSpPr>
      <xdr:spPr>
        <a:xfrm>
          <a:off x="5956300" y="658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7810"/>
    <xdr:sp macro="" textlink="">
      <xdr:nvSpPr>
        <xdr:cNvPr id="274" name="テキスト ボックス 273"/>
        <xdr:cNvSpPr txBox="1"/>
      </xdr:nvSpPr>
      <xdr:spPr>
        <a:xfrm>
          <a:off x="5726430" y="64477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5" name="直線コネクタ 274"/>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7810"/>
    <xdr:sp macro="" textlink="">
      <xdr:nvSpPr>
        <xdr:cNvPr id="276" name="テキスト ボックス 275"/>
        <xdr:cNvSpPr txBox="1"/>
      </xdr:nvSpPr>
      <xdr:spPr>
        <a:xfrm>
          <a:off x="5527040" y="60744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139065</xdr:rowOff>
    </xdr:from>
    <xdr:to xmlns:xdr="http://schemas.openxmlformats.org/drawingml/2006/spreadsheetDrawing">
      <xdr:col>59</xdr:col>
      <xdr:colOff>50800</xdr:colOff>
      <xdr:row>34</xdr:row>
      <xdr:rowOff>139065</xdr:rowOff>
    </xdr:to>
    <xdr:cxnSp macro="">
      <xdr:nvCxnSpPr>
        <xdr:cNvPr id="277" name="直線コネクタ 276"/>
        <xdr:cNvCxnSpPr/>
      </xdr:nvCxnSpPr>
      <xdr:spPr>
        <a:xfrm>
          <a:off x="5956300" y="58426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30225" cy="258445"/>
    <xdr:sp macro="" textlink="">
      <xdr:nvSpPr>
        <xdr:cNvPr id="278" name="テキスト ボックス 277"/>
        <xdr:cNvSpPr txBox="1"/>
      </xdr:nvSpPr>
      <xdr:spPr>
        <a:xfrm>
          <a:off x="5481955" y="57035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79" name="直線コネクタ 278"/>
        <xdr:cNvCxnSpPr/>
      </xdr:nvCxnSpPr>
      <xdr:spPr>
        <a:xfrm>
          <a:off x="5956300" y="5469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225" cy="258445"/>
    <xdr:sp macro="" textlink="">
      <xdr:nvSpPr>
        <xdr:cNvPr id="280" name="テキスト ボックス 279"/>
        <xdr:cNvSpPr txBox="1"/>
      </xdr:nvSpPr>
      <xdr:spPr>
        <a:xfrm>
          <a:off x="5481955" y="53314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81" name="直線コネクタ 280"/>
        <xdr:cNvCxnSpPr/>
      </xdr:nvCxnSpPr>
      <xdr:spPr>
        <a:xfrm>
          <a:off x="5956300" y="5095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225" cy="257810"/>
    <xdr:sp macro="" textlink="">
      <xdr:nvSpPr>
        <xdr:cNvPr id="282" name="テキスト ボックス 281"/>
        <xdr:cNvSpPr txBox="1"/>
      </xdr:nvSpPr>
      <xdr:spPr>
        <a:xfrm>
          <a:off x="5481955" y="49580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53975</xdr:rowOff>
    </xdr:from>
    <xdr:ext cx="530225" cy="257810"/>
    <xdr:sp macro="" textlink="">
      <xdr:nvSpPr>
        <xdr:cNvPr id="284" name="テキスト ボックス 283"/>
        <xdr:cNvSpPr txBox="1"/>
      </xdr:nvSpPr>
      <xdr:spPr>
        <a:xfrm>
          <a:off x="5481955" y="45840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5" name="労働費グラフ枠"/>
        <xdr:cNvSpPr/>
      </xdr:nvSpPr>
      <xdr:spPr>
        <a:xfrm>
          <a:off x="5956300" y="47224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50165</xdr:rowOff>
    </xdr:from>
    <xdr:to xmlns:xdr="http://schemas.openxmlformats.org/drawingml/2006/spreadsheetDrawing">
      <xdr:col>54</xdr:col>
      <xdr:colOff>171450</xdr:colOff>
      <xdr:row>39</xdr:row>
      <xdr:rowOff>43815</xdr:rowOff>
    </xdr:to>
    <xdr:cxnSp macro="">
      <xdr:nvCxnSpPr>
        <xdr:cNvPr id="286" name="直線コネクタ 285"/>
        <xdr:cNvCxnSpPr/>
      </xdr:nvCxnSpPr>
      <xdr:spPr>
        <a:xfrm flipV="1">
          <a:off x="9429750" y="52508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285" cy="257175"/>
    <xdr:sp macro="" textlink="">
      <xdr:nvSpPr>
        <xdr:cNvPr id="287" name="労働費最小値テキスト"/>
        <xdr:cNvSpPr txBox="1"/>
      </xdr:nvSpPr>
      <xdr:spPr>
        <a:xfrm>
          <a:off x="9480550" y="65900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43815</xdr:rowOff>
    </xdr:from>
    <xdr:to xmlns:xdr="http://schemas.openxmlformats.org/drawingml/2006/spreadsheetDrawing">
      <xdr:col>55</xdr:col>
      <xdr:colOff>88900</xdr:colOff>
      <xdr:row>39</xdr:row>
      <xdr:rowOff>43815</xdr:rowOff>
    </xdr:to>
    <xdr:cxnSp macro="">
      <xdr:nvCxnSpPr>
        <xdr:cNvPr id="288" name="直線コネクタ 287"/>
        <xdr:cNvCxnSpPr/>
      </xdr:nvCxnSpPr>
      <xdr:spPr>
        <a:xfrm>
          <a:off x="9359900" y="6585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533400" cy="258445"/>
    <xdr:sp macro="" textlink="">
      <xdr:nvSpPr>
        <xdr:cNvPr id="289" name="労働費最大値テキスト"/>
        <xdr:cNvSpPr txBox="1"/>
      </xdr:nvSpPr>
      <xdr:spPr>
        <a:xfrm>
          <a:off x="9480550" y="50330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9359900" y="5250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84455</xdr:rowOff>
    </xdr:from>
    <xdr:to xmlns:xdr="http://schemas.openxmlformats.org/drawingml/2006/spreadsheetDrawing">
      <xdr:col>55</xdr:col>
      <xdr:colOff>0</xdr:colOff>
      <xdr:row>38</xdr:row>
      <xdr:rowOff>107950</xdr:rowOff>
    </xdr:to>
    <xdr:cxnSp macro="">
      <xdr:nvCxnSpPr>
        <xdr:cNvPr id="291" name="直線コネクタ 290"/>
        <xdr:cNvCxnSpPr/>
      </xdr:nvCxnSpPr>
      <xdr:spPr>
        <a:xfrm flipV="1">
          <a:off x="8686800" y="6458585"/>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64135</xdr:rowOff>
    </xdr:from>
    <xdr:ext cx="468630" cy="258445"/>
    <xdr:sp macro="" textlink="">
      <xdr:nvSpPr>
        <xdr:cNvPr id="292" name="労働費平均値テキスト"/>
        <xdr:cNvSpPr txBox="1"/>
      </xdr:nvSpPr>
      <xdr:spPr>
        <a:xfrm>
          <a:off x="9480550" y="643826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85725</xdr:rowOff>
    </xdr:from>
    <xdr:to xmlns:xdr="http://schemas.openxmlformats.org/drawingml/2006/spreadsheetDrawing">
      <xdr:col>55</xdr:col>
      <xdr:colOff>50800</xdr:colOff>
      <xdr:row>39</xdr:row>
      <xdr:rowOff>16510</xdr:rowOff>
    </xdr:to>
    <xdr:sp macro="" textlink="">
      <xdr:nvSpPr>
        <xdr:cNvPr id="293" name="フローチャート: 判断 292"/>
        <xdr:cNvSpPr/>
      </xdr:nvSpPr>
      <xdr:spPr>
        <a:xfrm>
          <a:off x="9398000" y="645985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107950</xdr:rowOff>
    </xdr:from>
    <xdr:to xmlns:xdr="http://schemas.openxmlformats.org/drawingml/2006/spreadsheetDrawing">
      <xdr:col>50</xdr:col>
      <xdr:colOff>114300</xdr:colOff>
      <xdr:row>38</xdr:row>
      <xdr:rowOff>108585</xdr:rowOff>
    </xdr:to>
    <xdr:cxnSp macro="">
      <xdr:nvCxnSpPr>
        <xdr:cNvPr id="294" name="直線コネクタ 293"/>
        <xdr:cNvCxnSpPr/>
      </xdr:nvCxnSpPr>
      <xdr:spPr>
        <a:xfrm flipV="1">
          <a:off x="7886700" y="648208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118745</xdr:rowOff>
    </xdr:from>
    <xdr:to xmlns:xdr="http://schemas.openxmlformats.org/drawingml/2006/spreadsheetDrawing">
      <xdr:col>50</xdr:col>
      <xdr:colOff>165100</xdr:colOff>
      <xdr:row>39</xdr:row>
      <xdr:rowOff>48895</xdr:rowOff>
    </xdr:to>
    <xdr:sp macro="" textlink="">
      <xdr:nvSpPr>
        <xdr:cNvPr id="295" name="フローチャート: 判断 294"/>
        <xdr:cNvSpPr/>
      </xdr:nvSpPr>
      <xdr:spPr>
        <a:xfrm>
          <a:off x="863600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40005</xdr:rowOff>
    </xdr:from>
    <xdr:ext cx="378460" cy="258445"/>
    <xdr:sp macro="" textlink="">
      <xdr:nvSpPr>
        <xdr:cNvPr id="296" name="テキスト ボックス 295"/>
        <xdr:cNvSpPr txBox="1"/>
      </xdr:nvSpPr>
      <xdr:spPr>
        <a:xfrm>
          <a:off x="8516620" y="6581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108585</xdr:rowOff>
    </xdr:from>
    <xdr:to xmlns:xdr="http://schemas.openxmlformats.org/drawingml/2006/spreadsheetDrawing">
      <xdr:col>45</xdr:col>
      <xdr:colOff>171450</xdr:colOff>
      <xdr:row>38</xdr:row>
      <xdr:rowOff>108585</xdr:rowOff>
    </xdr:to>
    <xdr:cxnSp macro="">
      <xdr:nvCxnSpPr>
        <xdr:cNvPr id="297" name="直線コネクタ 296"/>
        <xdr:cNvCxnSpPr/>
      </xdr:nvCxnSpPr>
      <xdr:spPr>
        <a:xfrm flipV="1">
          <a:off x="7080250" y="64827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95250</xdr:rowOff>
    </xdr:from>
    <xdr:to xmlns:xdr="http://schemas.openxmlformats.org/drawingml/2006/spreadsheetDrawing">
      <xdr:col>46</xdr:col>
      <xdr:colOff>38100</xdr:colOff>
      <xdr:row>39</xdr:row>
      <xdr:rowOff>24765</xdr:rowOff>
    </xdr:to>
    <xdr:sp macro="" textlink="">
      <xdr:nvSpPr>
        <xdr:cNvPr id="298" name="フローチャート: 判断 297"/>
        <xdr:cNvSpPr/>
      </xdr:nvSpPr>
      <xdr:spPr>
        <a:xfrm>
          <a:off x="7842250" y="646938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39</xdr:row>
      <xdr:rowOff>16510</xdr:rowOff>
    </xdr:from>
    <xdr:ext cx="378460" cy="257810"/>
    <xdr:sp macro="" textlink="">
      <xdr:nvSpPr>
        <xdr:cNvPr id="299" name="テキスト ボックス 298"/>
        <xdr:cNvSpPr txBox="1"/>
      </xdr:nvSpPr>
      <xdr:spPr>
        <a:xfrm>
          <a:off x="7715250" y="6558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107315</xdr:rowOff>
    </xdr:from>
    <xdr:to xmlns:xdr="http://schemas.openxmlformats.org/drawingml/2006/spreadsheetDrawing">
      <xdr:col>41</xdr:col>
      <xdr:colOff>50800</xdr:colOff>
      <xdr:row>38</xdr:row>
      <xdr:rowOff>108585</xdr:rowOff>
    </xdr:to>
    <xdr:cxnSp macro="">
      <xdr:nvCxnSpPr>
        <xdr:cNvPr id="300" name="直線コネクタ 299"/>
        <xdr:cNvCxnSpPr/>
      </xdr:nvCxnSpPr>
      <xdr:spPr>
        <a:xfrm>
          <a:off x="6286500" y="648144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110490</xdr:rowOff>
    </xdr:from>
    <xdr:to xmlns:xdr="http://schemas.openxmlformats.org/drawingml/2006/spreadsheetDrawing">
      <xdr:col>41</xdr:col>
      <xdr:colOff>101600</xdr:colOff>
      <xdr:row>39</xdr:row>
      <xdr:rowOff>40640</xdr:rowOff>
    </xdr:to>
    <xdr:sp macro="" textlink="">
      <xdr:nvSpPr>
        <xdr:cNvPr id="301" name="フローチャート: 判断 300"/>
        <xdr:cNvSpPr/>
      </xdr:nvSpPr>
      <xdr:spPr>
        <a:xfrm>
          <a:off x="702945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32385</xdr:rowOff>
    </xdr:from>
    <xdr:ext cx="378460" cy="257810"/>
    <xdr:sp macro="" textlink="">
      <xdr:nvSpPr>
        <xdr:cNvPr id="302" name="テキスト ボックス 301"/>
        <xdr:cNvSpPr txBox="1"/>
      </xdr:nvSpPr>
      <xdr:spPr>
        <a:xfrm>
          <a:off x="6910070" y="65741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112395</xdr:rowOff>
    </xdr:from>
    <xdr:to xmlns:xdr="http://schemas.openxmlformats.org/drawingml/2006/spreadsheetDrawing">
      <xdr:col>36</xdr:col>
      <xdr:colOff>165100</xdr:colOff>
      <xdr:row>39</xdr:row>
      <xdr:rowOff>42545</xdr:rowOff>
    </xdr:to>
    <xdr:sp macro="" textlink="">
      <xdr:nvSpPr>
        <xdr:cNvPr id="303" name="フローチャート: 判断 302"/>
        <xdr:cNvSpPr/>
      </xdr:nvSpPr>
      <xdr:spPr>
        <a:xfrm>
          <a:off x="623570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34290</xdr:rowOff>
    </xdr:from>
    <xdr:ext cx="378460" cy="257810"/>
    <xdr:sp macro="" textlink="">
      <xdr:nvSpPr>
        <xdr:cNvPr id="304" name="テキスト ボックス 303"/>
        <xdr:cNvSpPr txBox="1"/>
      </xdr:nvSpPr>
      <xdr:spPr>
        <a:xfrm>
          <a:off x="6116320" y="65760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5" name="テキスト ボックス 304"/>
        <xdr:cNvSpPr txBox="1"/>
      </xdr:nvSpPr>
      <xdr:spPr>
        <a:xfrm>
          <a:off x="92583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6" name="テキスト ボックス 305"/>
        <xdr:cNvSpPr txBox="1"/>
      </xdr:nvSpPr>
      <xdr:spPr>
        <a:xfrm>
          <a:off x="8515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07" name="テキスト ボックス 306"/>
        <xdr:cNvSpPr txBox="1"/>
      </xdr:nvSpPr>
      <xdr:spPr>
        <a:xfrm>
          <a:off x="7715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0730" cy="258445"/>
    <xdr:sp macro="" textlink="">
      <xdr:nvSpPr>
        <xdr:cNvPr id="308" name="テキスト ボックス 307"/>
        <xdr:cNvSpPr txBox="1"/>
      </xdr:nvSpPr>
      <xdr:spPr>
        <a:xfrm>
          <a:off x="6908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09" name="テキスト ボックス 308"/>
        <xdr:cNvSpPr txBox="1"/>
      </xdr:nvSpPr>
      <xdr:spPr>
        <a:xfrm>
          <a:off x="6115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33655</xdr:rowOff>
    </xdr:from>
    <xdr:to xmlns:xdr="http://schemas.openxmlformats.org/drawingml/2006/spreadsheetDrawing">
      <xdr:col>55</xdr:col>
      <xdr:colOff>50800</xdr:colOff>
      <xdr:row>38</xdr:row>
      <xdr:rowOff>134620</xdr:rowOff>
    </xdr:to>
    <xdr:sp macro="" textlink="">
      <xdr:nvSpPr>
        <xdr:cNvPr id="310" name="楕円 309"/>
        <xdr:cNvSpPr/>
      </xdr:nvSpPr>
      <xdr:spPr>
        <a:xfrm>
          <a:off x="9398000" y="64077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55880</xdr:rowOff>
    </xdr:from>
    <xdr:ext cx="468630" cy="257810"/>
    <xdr:sp macro="" textlink="">
      <xdr:nvSpPr>
        <xdr:cNvPr id="311" name="労働費該当値テキスト"/>
        <xdr:cNvSpPr txBox="1"/>
      </xdr:nvSpPr>
      <xdr:spPr>
        <a:xfrm>
          <a:off x="9480550" y="6262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56515</xdr:rowOff>
    </xdr:from>
    <xdr:to xmlns:xdr="http://schemas.openxmlformats.org/drawingml/2006/spreadsheetDrawing">
      <xdr:col>50</xdr:col>
      <xdr:colOff>165100</xdr:colOff>
      <xdr:row>38</xdr:row>
      <xdr:rowOff>158750</xdr:rowOff>
    </xdr:to>
    <xdr:sp macro="" textlink="">
      <xdr:nvSpPr>
        <xdr:cNvPr id="312" name="楕円 311"/>
        <xdr:cNvSpPr/>
      </xdr:nvSpPr>
      <xdr:spPr>
        <a:xfrm>
          <a:off x="86360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3810</xdr:rowOff>
    </xdr:from>
    <xdr:ext cx="469900" cy="258445"/>
    <xdr:sp macro="" textlink="">
      <xdr:nvSpPr>
        <xdr:cNvPr id="313" name="テキスト ボックス 312"/>
        <xdr:cNvSpPr txBox="1"/>
      </xdr:nvSpPr>
      <xdr:spPr>
        <a:xfrm>
          <a:off x="8470900" y="621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57150</xdr:rowOff>
    </xdr:from>
    <xdr:to xmlns:xdr="http://schemas.openxmlformats.org/drawingml/2006/spreadsheetDrawing">
      <xdr:col>46</xdr:col>
      <xdr:colOff>38100</xdr:colOff>
      <xdr:row>38</xdr:row>
      <xdr:rowOff>159385</xdr:rowOff>
    </xdr:to>
    <xdr:sp macro="" textlink="">
      <xdr:nvSpPr>
        <xdr:cNvPr id="314" name="楕円 313"/>
        <xdr:cNvSpPr/>
      </xdr:nvSpPr>
      <xdr:spPr>
        <a:xfrm>
          <a:off x="7842250" y="643128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4445</xdr:rowOff>
    </xdr:from>
    <xdr:ext cx="469900" cy="258445"/>
    <xdr:sp macro="" textlink="">
      <xdr:nvSpPr>
        <xdr:cNvPr id="315" name="テキスト ボックス 314"/>
        <xdr:cNvSpPr txBox="1"/>
      </xdr:nvSpPr>
      <xdr:spPr>
        <a:xfrm>
          <a:off x="7677150" y="6210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57785</xdr:rowOff>
    </xdr:from>
    <xdr:to xmlns:xdr="http://schemas.openxmlformats.org/drawingml/2006/spreadsheetDrawing">
      <xdr:col>41</xdr:col>
      <xdr:colOff>101600</xdr:colOff>
      <xdr:row>38</xdr:row>
      <xdr:rowOff>160020</xdr:rowOff>
    </xdr:to>
    <xdr:sp macro="" textlink="">
      <xdr:nvSpPr>
        <xdr:cNvPr id="316" name="楕円 315"/>
        <xdr:cNvSpPr/>
      </xdr:nvSpPr>
      <xdr:spPr>
        <a:xfrm>
          <a:off x="7029450" y="643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5080</xdr:rowOff>
    </xdr:from>
    <xdr:ext cx="469900" cy="258445"/>
    <xdr:sp macro="" textlink="">
      <xdr:nvSpPr>
        <xdr:cNvPr id="317" name="テキスト ボックス 316"/>
        <xdr:cNvSpPr txBox="1"/>
      </xdr:nvSpPr>
      <xdr:spPr>
        <a:xfrm>
          <a:off x="6864350" y="6211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55880</xdr:rowOff>
    </xdr:from>
    <xdr:to xmlns:xdr="http://schemas.openxmlformats.org/drawingml/2006/spreadsheetDrawing">
      <xdr:col>36</xdr:col>
      <xdr:colOff>165100</xdr:colOff>
      <xdr:row>38</xdr:row>
      <xdr:rowOff>157480</xdr:rowOff>
    </xdr:to>
    <xdr:sp macro="" textlink="">
      <xdr:nvSpPr>
        <xdr:cNvPr id="318" name="楕円 317"/>
        <xdr:cNvSpPr/>
      </xdr:nvSpPr>
      <xdr:spPr>
        <a:xfrm>
          <a:off x="6235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3175</xdr:rowOff>
    </xdr:from>
    <xdr:ext cx="469900" cy="258445"/>
    <xdr:sp macro="" textlink="">
      <xdr:nvSpPr>
        <xdr:cNvPr id="319" name="テキスト ボックス 318"/>
        <xdr:cNvSpPr txBox="1"/>
      </xdr:nvSpPr>
      <xdr:spPr>
        <a:xfrm>
          <a:off x="6070600" y="6209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956300" y="72688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1" name="正方形/長方形 320"/>
        <xdr:cNvSpPr/>
      </xdr:nvSpPr>
      <xdr:spPr>
        <a:xfrm>
          <a:off x="60642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0642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3" name="正方形/長方形 322"/>
        <xdr:cNvSpPr/>
      </xdr:nvSpPr>
      <xdr:spPr>
        <a:xfrm>
          <a:off x="69850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9850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5" name="正方形/長方形 324"/>
        <xdr:cNvSpPr/>
      </xdr:nvSpPr>
      <xdr:spPr>
        <a:xfrm>
          <a:off x="8013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013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27" name="正方形/長方形 326"/>
        <xdr:cNvSpPr/>
      </xdr:nvSpPr>
      <xdr:spPr>
        <a:xfrm>
          <a:off x="5956300" y="80752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8615" cy="224790"/>
    <xdr:sp macro="" textlink="">
      <xdr:nvSpPr>
        <xdr:cNvPr id="328" name="テキスト ボックス 327"/>
        <xdr:cNvSpPr txBox="1"/>
      </xdr:nvSpPr>
      <xdr:spPr>
        <a:xfrm>
          <a:off x="591820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29" name="直線コネクタ 328"/>
        <xdr:cNvCxnSpPr/>
      </xdr:nvCxnSpPr>
      <xdr:spPr>
        <a:xfrm>
          <a:off x="5956300" y="10311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0" name="直線コネクタ 329"/>
        <xdr:cNvCxnSpPr/>
      </xdr:nvCxnSpPr>
      <xdr:spPr>
        <a:xfrm>
          <a:off x="5956300" y="9938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7810"/>
    <xdr:sp macro="" textlink="">
      <xdr:nvSpPr>
        <xdr:cNvPr id="331" name="テキスト ボックス 330"/>
        <xdr:cNvSpPr txBox="1"/>
      </xdr:nvSpPr>
      <xdr:spPr>
        <a:xfrm>
          <a:off x="5726430" y="980059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2" name="直線コネクタ 331"/>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225" cy="257810"/>
    <xdr:sp macro="" textlink="">
      <xdr:nvSpPr>
        <xdr:cNvPr id="333" name="テキスト ボックス 332"/>
        <xdr:cNvSpPr txBox="1"/>
      </xdr:nvSpPr>
      <xdr:spPr>
        <a:xfrm>
          <a:off x="548195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4" name="直線コネクタ 333"/>
        <xdr:cNvCxnSpPr/>
      </xdr:nvCxnSpPr>
      <xdr:spPr>
        <a:xfrm>
          <a:off x="5956300" y="91954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30225" cy="258445"/>
    <xdr:sp macro="" textlink="">
      <xdr:nvSpPr>
        <xdr:cNvPr id="335" name="テキスト ボックス 334"/>
        <xdr:cNvSpPr txBox="1"/>
      </xdr:nvSpPr>
      <xdr:spPr>
        <a:xfrm>
          <a:off x="5481955" y="90563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6" name="直線コネクタ 335"/>
        <xdr:cNvCxnSpPr/>
      </xdr:nvCxnSpPr>
      <xdr:spPr>
        <a:xfrm>
          <a:off x="5956300" y="8822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225" cy="258445"/>
    <xdr:sp macro="" textlink="">
      <xdr:nvSpPr>
        <xdr:cNvPr id="337" name="テキスト ボックス 336"/>
        <xdr:cNvSpPr txBox="1"/>
      </xdr:nvSpPr>
      <xdr:spPr>
        <a:xfrm>
          <a:off x="5481955" y="86842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38" name="直線コネクタ 337"/>
        <xdr:cNvCxnSpPr/>
      </xdr:nvCxnSpPr>
      <xdr:spPr>
        <a:xfrm>
          <a:off x="5956300" y="8448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225" cy="257810"/>
    <xdr:sp macro="" textlink="">
      <xdr:nvSpPr>
        <xdr:cNvPr id="339" name="テキスト ボックス 338"/>
        <xdr:cNvSpPr txBox="1"/>
      </xdr:nvSpPr>
      <xdr:spPr>
        <a:xfrm>
          <a:off x="5481955" y="83108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57810"/>
    <xdr:sp macro="" textlink="">
      <xdr:nvSpPr>
        <xdr:cNvPr id="341" name="テキスト ボックス 340"/>
        <xdr:cNvSpPr txBox="1"/>
      </xdr:nvSpPr>
      <xdr:spPr>
        <a:xfrm>
          <a:off x="541782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2" name="農林水産業費グラフ枠"/>
        <xdr:cNvSpPr/>
      </xdr:nvSpPr>
      <xdr:spPr>
        <a:xfrm>
          <a:off x="5956300" y="80752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136525</xdr:rowOff>
    </xdr:from>
    <xdr:to xmlns:xdr="http://schemas.openxmlformats.org/drawingml/2006/spreadsheetDrawing">
      <xdr:col>54</xdr:col>
      <xdr:colOff>171450</xdr:colOff>
      <xdr:row>58</xdr:row>
      <xdr:rowOff>137795</xdr:rowOff>
    </xdr:to>
    <xdr:cxnSp macro="">
      <xdr:nvCxnSpPr>
        <xdr:cNvPr id="343" name="直線コネクタ 342"/>
        <xdr:cNvCxnSpPr/>
      </xdr:nvCxnSpPr>
      <xdr:spPr>
        <a:xfrm flipV="1">
          <a:off x="9429750" y="852233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468630" cy="257175"/>
    <xdr:sp macro="" textlink="">
      <xdr:nvSpPr>
        <xdr:cNvPr id="344" name="農林水産業費最小値テキスト"/>
        <xdr:cNvSpPr txBox="1"/>
      </xdr:nvSpPr>
      <xdr:spPr>
        <a:xfrm>
          <a:off x="9480550" y="986917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5" name="直線コネクタ 344"/>
        <xdr:cNvCxnSpPr/>
      </xdr:nvCxnSpPr>
      <xdr:spPr>
        <a:xfrm>
          <a:off x="9359900" y="9864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83185</xdr:rowOff>
    </xdr:from>
    <xdr:ext cx="533400" cy="258445"/>
    <xdr:sp macro="" textlink="">
      <xdr:nvSpPr>
        <xdr:cNvPr id="346" name="農林水産業費最大値テキスト"/>
        <xdr:cNvSpPr txBox="1"/>
      </xdr:nvSpPr>
      <xdr:spPr>
        <a:xfrm>
          <a:off x="9480550" y="83013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136525</xdr:rowOff>
    </xdr:from>
    <xdr:to xmlns:xdr="http://schemas.openxmlformats.org/drawingml/2006/spreadsheetDrawing">
      <xdr:col>55</xdr:col>
      <xdr:colOff>88900</xdr:colOff>
      <xdr:row>50</xdr:row>
      <xdr:rowOff>136525</xdr:rowOff>
    </xdr:to>
    <xdr:cxnSp macro="">
      <xdr:nvCxnSpPr>
        <xdr:cNvPr id="347" name="直線コネクタ 346"/>
        <xdr:cNvCxnSpPr/>
      </xdr:nvCxnSpPr>
      <xdr:spPr>
        <a:xfrm>
          <a:off x="9359900" y="8522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35560</xdr:rowOff>
    </xdr:from>
    <xdr:to xmlns:xdr="http://schemas.openxmlformats.org/drawingml/2006/spreadsheetDrawing">
      <xdr:col>55</xdr:col>
      <xdr:colOff>0</xdr:colOff>
      <xdr:row>55</xdr:row>
      <xdr:rowOff>82550</xdr:rowOff>
    </xdr:to>
    <xdr:cxnSp macro="">
      <xdr:nvCxnSpPr>
        <xdr:cNvPr id="348" name="直線コネクタ 347"/>
        <xdr:cNvCxnSpPr/>
      </xdr:nvCxnSpPr>
      <xdr:spPr>
        <a:xfrm flipV="1">
          <a:off x="8686800" y="9259570"/>
          <a:ext cx="7429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107315</xdr:rowOff>
    </xdr:from>
    <xdr:ext cx="533400" cy="257810"/>
    <xdr:sp macro="" textlink="">
      <xdr:nvSpPr>
        <xdr:cNvPr id="349" name="農林水産業費平均値テキスト"/>
        <xdr:cNvSpPr txBox="1"/>
      </xdr:nvSpPr>
      <xdr:spPr>
        <a:xfrm>
          <a:off x="9480550" y="933132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128905</xdr:rowOff>
    </xdr:from>
    <xdr:to xmlns:xdr="http://schemas.openxmlformats.org/drawingml/2006/spreadsheetDrawing">
      <xdr:col>55</xdr:col>
      <xdr:colOff>50800</xdr:colOff>
      <xdr:row>56</xdr:row>
      <xdr:rowOff>59055</xdr:rowOff>
    </xdr:to>
    <xdr:sp macro="" textlink="">
      <xdr:nvSpPr>
        <xdr:cNvPr id="350" name="フローチャート: 判断 349"/>
        <xdr:cNvSpPr/>
      </xdr:nvSpPr>
      <xdr:spPr>
        <a:xfrm>
          <a:off x="9398000" y="93529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77470</xdr:rowOff>
    </xdr:from>
    <xdr:to xmlns:xdr="http://schemas.openxmlformats.org/drawingml/2006/spreadsheetDrawing">
      <xdr:col>50</xdr:col>
      <xdr:colOff>114300</xdr:colOff>
      <xdr:row>55</xdr:row>
      <xdr:rowOff>82550</xdr:rowOff>
    </xdr:to>
    <xdr:cxnSp macro="">
      <xdr:nvCxnSpPr>
        <xdr:cNvPr id="351" name="直線コネクタ 350"/>
        <xdr:cNvCxnSpPr/>
      </xdr:nvCxnSpPr>
      <xdr:spPr>
        <a:xfrm>
          <a:off x="7886700" y="930148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2" name="フローチャート: 判断 351"/>
        <xdr:cNvSpPr/>
      </xdr:nvSpPr>
      <xdr:spPr>
        <a:xfrm>
          <a:off x="8636000" y="9382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79375</xdr:rowOff>
    </xdr:from>
    <xdr:ext cx="534670" cy="258445"/>
    <xdr:sp macro="" textlink="">
      <xdr:nvSpPr>
        <xdr:cNvPr id="353" name="テキスト ボックス 352"/>
        <xdr:cNvSpPr txBox="1"/>
      </xdr:nvSpPr>
      <xdr:spPr>
        <a:xfrm>
          <a:off x="8438515" y="9471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128905</xdr:rowOff>
    </xdr:from>
    <xdr:to xmlns:xdr="http://schemas.openxmlformats.org/drawingml/2006/spreadsheetDrawing">
      <xdr:col>45</xdr:col>
      <xdr:colOff>171450</xdr:colOff>
      <xdr:row>55</xdr:row>
      <xdr:rowOff>77470</xdr:rowOff>
    </xdr:to>
    <xdr:cxnSp macro="">
      <xdr:nvCxnSpPr>
        <xdr:cNvPr id="354" name="直線コネクタ 353"/>
        <xdr:cNvCxnSpPr/>
      </xdr:nvCxnSpPr>
      <xdr:spPr>
        <a:xfrm>
          <a:off x="7080250" y="9017635"/>
          <a:ext cx="80645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45720</xdr:rowOff>
    </xdr:from>
    <xdr:to xmlns:xdr="http://schemas.openxmlformats.org/drawingml/2006/spreadsheetDrawing">
      <xdr:col>46</xdr:col>
      <xdr:colOff>38100</xdr:colOff>
      <xdr:row>56</xdr:row>
      <xdr:rowOff>147955</xdr:rowOff>
    </xdr:to>
    <xdr:sp macro="" textlink="">
      <xdr:nvSpPr>
        <xdr:cNvPr id="355" name="フローチャート: 判断 354"/>
        <xdr:cNvSpPr/>
      </xdr:nvSpPr>
      <xdr:spPr>
        <a:xfrm>
          <a:off x="7842250" y="943737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138430</xdr:rowOff>
    </xdr:from>
    <xdr:ext cx="533400" cy="258445"/>
    <xdr:sp macro="" textlink="">
      <xdr:nvSpPr>
        <xdr:cNvPr id="356" name="テキスト ボックス 355"/>
        <xdr:cNvSpPr txBox="1"/>
      </xdr:nvSpPr>
      <xdr:spPr>
        <a:xfrm>
          <a:off x="7644765" y="95300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128905</xdr:rowOff>
    </xdr:from>
    <xdr:to xmlns:xdr="http://schemas.openxmlformats.org/drawingml/2006/spreadsheetDrawing">
      <xdr:col>41</xdr:col>
      <xdr:colOff>50800</xdr:colOff>
      <xdr:row>54</xdr:row>
      <xdr:rowOff>45085</xdr:rowOff>
    </xdr:to>
    <xdr:cxnSp macro="">
      <xdr:nvCxnSpPr>
        <xdr:cNvPr id="357" name="直線コネクタ 356"/>
        <xdr:cNvCxnSpPr/>
      </xdr:nvCxnSpPr>
      <xdr:spPr>
        <a:xfrm flipV="1">
          <a:off x="6286500" y="9017635"/>
          <a:ext cx="7937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62865</xdr:rowOff>
    </xdr:from>
    <xdr:to xmlns:xdr="http://schemas.openxmlformats.org/drawingml/2006/spreadsheetDrawing">
      <xdr:col>41</xdr:col>
      <xdr:colOff>101600</xdr:colOff>
      <xdr:row>56</xdr:row>
      <xdr:rowOff>165100</xdr:rowOff>
    </xdr:to>
    <xdr:sp macro="" textlink="">
      <xdr:nvSpPr>
        <xdr:cNvPr id="358" name="フローチャート: 判断 357"/>
        <xdr:cNvSpPr/>
      </xdr:nvSpPr>
      <xdr:spPr>
        <a:xfrm>
          <a:off x="7029450" y="945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155575</xdr:rowOff>
    </xdr:from>
    <xdr:ext cx="533400" cy="258445"/>
    <xdr:sp macro="" textlink="">
      <xdr:nvSpPr>
        <xdr:cNvPr id="359" name="テキスト ボックス 358"/>
        <xdr:cNvSpPr txBox="1"/>
      </xdr:nvSpPr>
      <xdr:spPr>
        <a:xfrm>
          <a:off x="6851015" y="95472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60" name="フローチャート: 判断 359"/>
        <xdr:cNvSpPr/>
      </xdr:nvSpPr>
      <xdr:spPr>
        <a:xfrm>
          <a:off x="623570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34670" cy="258445"/>
    <xdr:sp macro="" textlink="">
      <xdr:nvSpPr>
        <xdr:cNvPr id="361" name="テキスト ボックス 360"/>
        <xdr:cNvSpPr txBox="1"/>
      </xdr:nvSpPr>
      <xdr:spPr>
        <a:xfrm>
          <a:off x="6038215" y="9544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2" name="テキスト ボックス 361"/>
        <xdr:cNvSpPr txBox="1"/>
      </xdr:nvSpPr>
      <xdr:spPr>
        <a:xfrm>
          <a:off x="92583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3" name="テキスト ボックス 362"/>
        <xdr:cNvSpPr txBox="1"/>
      </xdr:nvSpPr>
      <xdr:spPr>
        <a:xfrm>
          <a:off x="8515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4" name="テキスト ボックス 363"/>
        <xdr:cNvSpPr txBox="1"/>
      </xdr:nvSpPr>
      <xdr:spPr>
        <a:xfrm>
          <a:off x="7715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0730" cy="258445"/>
    <xdr:sp macro="" textlink="">
      <xdr:nvSpPr>
        <xdr:cNvPr id="365" name="テキスト ボックス 364"/>
        <xdr:cNvSpPr txBox="1"/>
      </xdr:nvSpPr>
      <xdr:spPr>
        <a:xfrm>
          <a:off x="6908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6" name="テキスト ボックス 365"/>
        <xdr:cNvSpPr txBox="1"/>
      </xdr:nvSpPr>
      <xdr:spPr>
        <a:xfrm>
          <a:off x="6115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155575</xdr:rowOff>
    </xdr:from>
    <xdr:to xmlns:xdr="http://schemas.openxmlformats.org/drawingml/2006/spreadsheetDrawing">
      <xdr:col>55</xdr:col>
      <xdr:colOff>50800</xdr:colOff>
      <xdr:row>55</xdr:row>
      <xdr:rowOff>85725</xdr:rowOff>
    </xdr:to>
    <xdr:sp macro="" textlink="">
      <xdr:nvSpPr>
        <xdr:cNvPr id="367" name="楕円 366"/>
        <xdr:cNvSpPr/>
      </xdr:nvSpPr>
      <xdr:spPr>
        <a:xfrm>
          <a:off x="9398000" y="92119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6985</xdr:rowOff>
    </xdr:from>
    <xdr:ext cx="533400" cy="258445"/>
    <xdr:sp macro="" textlink="">
      <xdr:nvSpPr>
        <xdr:cNvPr id="368" name="農林水産業費該当値テキスト"/>
        <xdr:cNvSpPr txBox="1"/>
      </xdr:nvSpPr>
      <xdr:spPr>
        <a:xfrm>
          <a:off x="9480550" y="90633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32385</xdr:rowOff>
    </xdr:from>
    <xdr:to xmlns:xdr="http://schemas.openxmlformats.org/drawingml/2006/spreadsheetDrawing">
      <xdr:col>50</xdr:col>
      <xdr:colOff>165100</xdr:colOff>
      <xdr:row>55</xdr:row>
      <xdr:rowOff>133350</xdr:rowOff>
    </xdr:to>
    <xdr:sp macro="" textlink="">
      <xdr:nvSpPr>
        <xdr:cNvPr id="369" name="楕円 368"/>
        <xdr:cNvSpPr/>
      </xdr:nvSpPr>
      <xdr:spPr>
        <a:xfrm>
          <a:off x="8636000" y="9256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150495</xdr:rowOff>
    </xdr:from>
    <xdr:ext cx="534670" cy="258445"/>
    <xdr:sp macro="" textlink="">
      <xdr:nvSpPr>
        <xdr:cNvPr id="370" name="テキスト ボックス 369"/>
        <xdr:cNvSpPr txBox="1"/>
      </xdr:nvSpPr>
      <xdr:spPr>
        <a:xfrm>
          <a:off x="8438515" y="9039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26670</xdr:rowOff>
    </xdr:from>
    <xdr:to xmlns:xdr="http://schemas.openxmlformats.org/drawingml/2006/spreadsheetDrawing">
      <xdr:col>46</xdr:col>
      <xdr:colOff>38100</xdr:colOff>
      <xdr:row>55</xdr:row>
      <xdr:rowOff>128905</xdr:rowOff>
    </xdr:to>
    <xdr:sp macro="" textlink="">
      <xdr:nvSpPr>
        <xdr:cNvPr id="371" name="楕円 370"/>
        <xdr:cNvSpPr/>
      </xdr:nvSpPr>
      <xdr:spPr>
        <a:xfrm>
          <a:off x="7842250" y="925068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144780</xdr:rowOff>
    </xdr:from>
    <xdr:ext cx="533400" cy="257810"/>
    <xdr:sp macro="" textlink="">
      <xdr:nvSpPr>
        <xdr:cNvPr id="372" name="テキスト ボックス 371"/>
        <xdr:cNvSpPr txBox="1"/>
      </xdr:nvSpPr>
      <xdr:spPr>
        <a:xfrm>
          <a:off x="7644765" y="9033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77470</xdr:rowOff>
    </xdr:from>
    <xdr:to xmlns:xdr="http://schemas.openxmlformats.org/drawingml/2006/spreadsheetDrawing">
      <xdr:col>41</xdr:col>
      <xdr:colOff>101600</xdr:colOff>
      <xdr:row>54</xdr:row>
      <xdr:rowOff>7620</xdr:rowOff>
    </xdr:to>
    <xdr:sp macro="" textlink="">
      <xdr:nvSpPr>
        <xdr:cNvPr id="373" name="楕円 372"/>
        <xdr:cNvSpPr/>
      </xdr:nvSpPr>
      <xdr:spPr>
        <a:xfrm>
          <a:off x="7029450" y="896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24130</xdr:rowOff>
    </xdr:from>
    <xdr:ext cx="533400" cy="258445"/>
    <xdr:sp macro="" textlink="">
      <xdr:nvSpPr>
        <xdr:cNvPr id="374" name="テキスト ボックス 373"/>
        <xdr:cNvSpPr txBox="1"/>
      </xdr:nvSpPr>
      <xdr:spPr>
        <a:xfrm>
          <a:off x="6851015" y="87452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165735</xdr:rowOff>
    </xdr:from>
    <xdr:to xmlns:xdr="http://schemas.openxmlformats.org/drawingml/2006/spreadsheetDrawing">
      <xdr:col>36</xdr:col>
      <xdr:colOff>165100</xdr:colOff>
      <xdr:row>54</xdr:row>
      <xdr:rowOff>96520</xdr:rowOff>
    </xdr:to>
    <xdr:sp macro="" textlink="">
      <xdr:nvSpPr>
        <xdr:cNvPr id="375" name="楕円 374"/>
        <xdr:cNvSpPr/>
      </xdr:nvSpPr>
      <xdr:spPr>
        <a:xfrm>
          <a:off x="6235700" y="9054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112395</xdr:rowOff>
    </xdr:from>
    <xdr:ext cx="534670" cy="258445"/>
    <xdr:sp macro="" textlink="">
      <xdr:nvSpPr>
        <xdr:cNvPr id="376" name="テキスト ボックス 375"/>
        <xdr:cNvSpPr txBox="1"/>
      </xdr:nvSpPr>
      <xdr:spPr>
        <a:xfrm>
          <a:off x="6038215" y="883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5956300" y="106216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78" name="正方形/長方形 377"/>
        <xdr:cNvSpPr/>
      </xdr:nvSpPr>
      <xdr:spPr>
        <a:xfrm>
          <a:off x="60642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0642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0" name="正方形/長方形 379"/>
        <xdr:cNvSpPr/>
      </xdr:nvSpPr>
      <xdr:spPr>
        <a:xfrm>
          <a:off x="69850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9850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2" name="正方形/長方形 381"/>
        <xdr:cNvSpPr/>
      </xdr:nvSpPr>
      <xdr:spPr>
        <a:xfrm>
          <a:off x="8013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013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4" name="正方形/長方形 383"/>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8615" cy="224790"/>
    <xdr:sp macro="" textlink="">
      <xdr:nvSpPr>
        <xdr:cNvPr id="385" name="テキスト ボックス 384"/>
        <xdr:cNvSpPr txBox="1"/>
      </xdr:nvSpPr>
      <xdr:spPr>
        <a:xfrm>
          <a:off x="5918200" y="112414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6" name="直線コネクタ 385"/>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7" name="直線コネクタ 386"/>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7650" cy="252095"/>
    <xdr:sp macro="" textlink="">
      <xdr:nvSpPr>
        <xdr:cNvPr id="388" name="テキスト ボックス 387"/>
        <xdr:cNvSpPr txBox="1"/>
      </xdr:nvSpPr>
      <xdr:spPr>
        <a:xfrm>
          <a:off x="5726430" y="1307719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9" name="直線コネクタ 388"/>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53340</xdr:rowOff>
    </xdr:from>
    <xdr:ext cx="530225" cy="252095"/>
    <xdr:sp macro="" textlink="">
      <xdr:nvSpPr>
        <xdr:cNvPr id="390" name="テキスト ボックス 389"/>
        <xdr:cNvSpPr txBox="1"/>
      </xdr:nvSpPr>
      <xdr:spPr>
        <a:xfrm>
          <a:off x="5481955" y="1263015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1" name="直線コネクタ 390"/>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109220</xdr:rowOff>
    </xdr:from>
    <xdr:ext cx="530225" cy="252095"/>
    <xdr:sp macro="" textlink="">
      <xdr:nvSpPr>
        <xdr:cNvPr id="392" name="テキスト ボックス 391"/>
        <xdr:cNvSpPr txBox="1"/>
      </xdr:nvSpPr>
      <xdr:spPr>
        <a:xfrm>
          <a:off x="5481955" y="1218311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139065</xdr:rowOff>
    </xdr:from>
    <xdr:to xmlns:xdr="http://schemas.openxmlformats.org/drawingml/2006/spreadsheetDrawing">
      <xdr:col>59</xdr:col>
      <xdr:colOff>50800</xdr:colOff>
      <xdr:row>70</xdr:row>
      <xdr:rowOff>139065</xdr:rowOff>
    </xdr:to>
    <xdr:cxnSp macro="">
      <xdr:nvCxnSpPr>
        <xdr:cNvPr id="393" name="直線コネクタ 392"/>
        <xdr:cNvCxnSpPr/>
      </xdr:nvCxnSpPr>
      <xdr:spPr>
        <a:xfrm>
          <a:off x="5956300" y="11877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30225" cy="258445"/>
    <xdr:sp macro="" textlink="">
      <xdr:nvSpPr>
        <xdr:cNvPr id="394" name="テキスト ボックス 393"/>
        <xdr:cNvSpPr txBox="1"/>
      </xdr:nvSpPr>
      <xdr:spPr>
        <a:xfrm>
          <a:off x="5481955" y="117386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5" name="直線コネクタ 394"/>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225" cy="257810"/>
    <xdr:sp macro="" textlink="">
      <xdr:nvSpPr>
        <xdr:cNvPr id="396" name="テキスト ボックス 395"/>
        <xdr:cNvSpPr txBox="1"/>
      </xdr:nvSpPr>
      <xdr:spPr>
        <a:xfrm>
          <a:off x="5481955" y="112896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7"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12065</xdr:rowOff>
    </xdr:from>
    <xdr:to xmlns:xdr="http://schemas.openxmlformats.org/drawingml/2006/spreadsheetDrawing">
      <xdr:col>54</xdr:col>
      <xdr:colOff>171450</xdr:colOff>
      <xdr:row>78</xdr:row>
      <xdr:rowOff>44450</xdr:rowOff>
    </xdr:to>
    <xdr:cxnSp macro="">
      <xdr:nvCxnSpPr>
        <xdr:cNvPr id="398" name="直線コネクタ 397"/>
        <xdr:cNvCxnSpPr/>
      </xdr:nvCxnSpPr>
      <xdr:spPr>
        <a:xfrm flipV="1">
          <a:off x="9429750" y="1175067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48895</xdr:rowOff>
    </xdr:from>
    <xdr:ext cx="468630" cy="252095"/>
    <xdr:sp macro="" textlink="">
      <xdr:nvSpPr>
        <xdr:cNvPr id="399" name="商工費最小値テキスト"/>
        <xdr:cNvSpPr txBox="1"/>
      </xdr:nvSpPr>
      <xdr:spPr>
        <a:xfrm>
          <a:off x="9480550" y="1312862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44450</xdr:rowOff>
    </xdr:from>
    <xdr:to xmlns:xdr="http://schemas.openxmlformats.org/drawingml/2006/spreadsheetDrawing">
      <xdr:col>55</xdr:col>
      <xdr:colOff>88900</xdr:colOff>
      <xdr:row>78</xdr:row>
      <xdr:rowOff>44450</xdr:rowOff>
    </xdr:to>
    <xdr:cxnSp macro="">
      <xdr:nvCxnSpPr>
        <xdr:cNvPr id="400" name="直線コネクタ 399"/>
        <xdr:cNvCxnSpPr/>
      </xdr:nvCxnSpPr>
      <xdr:spPr>
        <a:xfrm>
          <a:off x="9359900" y="13124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130175</xdr:rowOff>
    </xdr:from>
    <xdr:ext cx="533400" cy="257810"/>
    <xdr:sp macro="" textlink="">
      <xdr:nvSpPr>
        <xdr:cNvPr id="401" name="商工費最大値テキスト"/>
        <xdr:cNvSpPr txBox="1"/>
      </xdr:nvSpPr>
      <xdr:spPr>
        <a:xfrm>
          <a:off x="9480550" y="11533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12065</xdr:rowOff>
    </xdr:from>
    <xdr:to xmlns:xdr="http://schemas.openxmlformats.org/drawingml/2006/spreadsheetDrawing">
      <xdr:col>55</xdr:col>
      <xdr:colOff>88900</xdr:colOff>
      <xdr:row>70</xdr:row>
      <xdr:rowOff>12065</xdr:rowOff>
    </xdr:to>
    <xdr:cxnSp macro="">
      <xdr:nvCxnSpPr>
        <xdr:cNvPr id="402" name="直線コネクタ 401"/>
        <xdr:cNvCxnSpPr/>
      </xdr:nvCxnSpPr>
      <xdr:spPr>
        <a:xfrm>
          <a:off x="9359900" y="11750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128270</xdr:rowOff>
    </xdr:from>
    <xdr:to xmlns:xdr="http://schemas.openxmlformats.org/drawingml/2006/spreadsheetDrawing">
      <xdr:col>55</xdr:col>
      <xdr:colOff>0</xdr:colOff>
      <xdr:row>75</xdr:row>
      <xdr:rowOff>154940</xdr:rowOff>
    </xdr:to>
    <xdr:cxnSp macro="">
      <xdr:nvCxnSpPr>
        <xdr:cNvPr id="403" name="直線コネクタ 402"/>
        <xdr:cNvCxnSpPr/>
      </xdr:nvCxnSpPr>
      <xdr:spPr>
        <a:xfrm>
          <a:off x="8686800" y="12705080"/>
          <a:ext cx="742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76835</xdr:rowOff>
    </xdr:from>
    <xdr:ext cx="533400" cy="253365"/>
    <xdr:sp macro="" textlink="">
      <xdr:nvSpPr>
        <xdr:cNvPr id="404" name="商工費平均値テキスト"/>
        <xdr:cNvSpPr txBox="1"/>
      </xdr:nvSpPr>
      <xdr:spPr>
        <a:xfrm>
          <a:off x="9480550" y="1248600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54610</xdr:rowOff>
    </xdr:from>
    <xdr:to xmlns:xdr="http://schemas.openxmlformats.org/drawingml/2006/spreadsheetDrawing">
      <xdr:col>55</xdr:col>
      <xdr:colOff>50800</xdr:colOff>
      <xdr:row>75</xdr:row>
      <xdr:rowOff>153670</xdr:rowOff>
    </xdr:to>
    <xdr:sp macro="" textlink="">
      <xdr:nvSpPr>
        <xdr:cNvPr id="405" name="フローチャート: 判断 404"/>
        <xdr:cNvSpPr/>
      </xdr:nvSpPr>
      <xdr:spPr>
        <a:xfrm>
          <a:off x="9398000" y="126314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74</xdr:row>
      <xdr:rowOff>121920</xdr:rowOff>
    </xdr:from>
    <xdr:to xmlns:xdr="http://schemas.openxmlformats.org/drawingml/2006/spreadsheetDrawing">
      <xdr:col>50</xdr:col>
      <xdr:colOff>114300</xdr:colOff>
      <xdr:row>75</xdr:row>
      <xdr:rowOff>128270</xdr:rowOff>
    </xdr:to>
    <xdr:cxnSp macro="">
      <xdr:nvCxnSpPr>
        <xdr:cNvPr id="406" name="直線コネクタ 405"/>
        <xdr:cNvCxnSpPr/>
      </xdr:nvCxnSpPr>
      <xdr:spPr>
        <a:xfrm>
          <a:off x="7886700" y="12531090"/>
          <a:ext cx="8001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41910</xdr:rowOff>
    </xdr:from>
    <xdr:to xmlns:xdr="http://schemas.openxmlformats.org/drawingml/2006/spreadsheetDrawing">
      <xdr:col>50</xdr:col>
      <xdr:colOff>165100</xdr:colOff>
      <xdr:row>75</xdr:row>
      <xdr:rowOff>141605</xdr:rowOff>
    </xdr:to>
    <xdr:sp macro="" textlink="">
      <xdr:nvSpPr>
        <xdr:cNvPr id="407" name="フローチャート: 判断 406"/>
        <xdr:cNvSpPr/>
      </xdr:nvSpPr>
      <xdr:spPr>
        <a:xfrm>
          <a:off x="8636000" y="12618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157480</xdr:rowOff>
    </xdr:from>
    <xdr:ext cx="534670" cy="253365"/>
    <xdr:sp macro="" textlink="">
      <xdr:nvSpPr>
        <xdr:cNvPr id="408" name="テキスト ボックス 407"/>
        <xdr:cNvSpPr txBox="1"/>
      </xdr:nvSpPr>
      <xdr:spPr>
        <a:xfrm>
          <a:off x="8438515" y="12399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121920</xdr:rowOff>
    </xdr:from>
    <xdr:to xmlns:xdr="http://schemas.openxmlformats.org/drawingml/2006/spreadsheetDrawing">
      <xdr:col>45</xdr:col>
      <xdr:colOff>171450</xdr:colOff>
      <xdr:row>76</xdr:row>
      <xdr:rowOff>140335</xdr:rowOff>
    </xdr:to>
    <xdr:cxnSp macro="">
      <xdr:nvCxnSpPr>
        <xdr:cNvPr id="409" name="直線コネクタ 408"/>
        <xdr:cNvCxnSpPr/>
      </xdr:nvCxnSpPr>
      <xdr:spPr>
        <a:xfrm flipV="1">
          <a:off x="7080250" y="12531090"/>
          <a:ext cx="80645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95250</xdr:rowOff>
    </xdr:from>
    <xdr:to xmlns:xdr="http://schemas.openxmlformats.org/drawingml/2006/spreadsheetDrawing">
      <xdr:col>46</xdr:col>
      <xdr:colOff>38100</xdr:colOff>
      <xdr:row>76</xdr:row>
      <xdr:rowOff>27305</xdr:rowOff>
    </xdr:to>
    <xdr:sp macro="" textlink="">
      <xdr:nvSpPr>
        <xdr:cNvPr id="410" name="フローチャート: 判断 409"/>
        <xdr:cNvSpPr/>
      </xdr:nvSpPr>
      <xdr:spPr>
        <a:xfrm>
          <a:off x="7842250" y="126720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18415</xdr:rowOff>
    </xdr:from>
    <xdr:ext cx="533400" cy="252730"/>
    <xdr:sp macro="" textlink="">
      <xdr:nvSpPr>
        <xdr:cNvPr id="411" name="テキスト ボックス 410"/>
        <xdr:cNvSpPr txBox="1"/>
      </xdr:nvSpPr>
      <xdr:spPr>
        <a:xfrm>
          <a:off x="7644765" y="127628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128905</xdr:rowOff>
    </xdr:from>
    <xdr:to xmlns:xdr="http://schemas.openxmlformats.org/drawingml/2006/spreadsheetDrawing">
      <xdr:col>41</xdr:col>
      <xdr:colOff>50800</xdr:colOff>
      <xdr:row>76</xdr:row>
      <xdr:rowOff>140335</xdr:rowOff>
    </xdr:to>
    <xdr:cxnSp macro="">
      <xdr:nvCxnSpPr>
        <xdr:cNvPr id="412" name="直線コネクタ 411"/>
        <xdr:cNvCxnSpPr/>
      </xdr:nvCxnSpPr>
      <xdr:spPr>
        <a:xfrm>
          <a:off x="6286500" y="1287335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69215</xdr:rowOff>
    </xdr:to>
    <xdr:sp macro="" textlink="">
      <xdr:nvSpPr>
        <xdr:cNvPr id="413" name="フローチャート: 判断 412"/>
        <xdr:cNvSpPr/>
      </xdr:nvSpPr>
      <xdr:spPr>
        <a:xfrm>
          <a:off x="7029450" y="12881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60325</xdr:rowOff>
    </xdr:from>
    <xdr:ext cx="533400" cy="253365"/>
    <xdr:sp macro="" textlink="">
      <xdr:nvSpPr>
        <xdr:cNvPr id="414" name="テキスト ボックス 413"/>
        <xdr:cNvSpPr txBox="1"/>
      </xdr:nvSpPr>
      <xdr:spPr>
        <a:xfrm>
          <a:off x="6851015" y="129724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135255</xdr:rowOff>
    </xdr:from>
    <xdr:to xmlns:xdr="http://schemas.openxmlformats.org/drawingml/2006/spreadsheetDrawing">
      <xdr:col>36</xdr:col>
      <xdr:colOff>165100</xdr:colOff>
      <xdr:row>77</xdr:row>
      <xdr:rowOff>67310</xdr:rowOff>
    </xdr:to>
    <xdr:sp macro="" textlink="">
      <xdr:nvSpPr>
        <xdr:cNvPr id="415" name="フローチャート: 判断 414"/>
        <xdr:cNvSpPr/>
      </xdr:nvSpPr>
      <xdr:spPr>
        <a:xfrm>
          <a:off x="6235700" y="12879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58420</xdr:rowOff>
    </xdr:from>
    <xdr:ext cx="534670" cy="253365"/>
    <xdr:sp macro="" textlink="">
      <xdr:nvSpPr>
        <xdr:cNvPr id="416" name="テキスト ボックス 415"/>
        <xdr:cNvSpPr txBox="1"/>
      </xdr:nvSpPr>
      <xdr:spPr>
        <a:xfrm>
          <a:off x="6038215" y="12970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7" name="テキスト ボックス 416"/>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8" name="テキスト ボックス 417"/>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9" name="テキスト ボックス 418"/>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0730" cy="253365"/>
    <xdr:sp macro="" textlink="">
      <xdr:nvSpPr>
        <xdr:cNvPr id="420" name="テキスト ボックス 419"/>
        <xdr:cNvSpPr txBox="1"/>
      </xdr:nvSpPr>
      <xdr:spPr>
        <a:xfrm>
          <a:off x="6908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1" name="テキスト ボックス 420"/>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106045</xdr:rowOff>
    </xdr:from>
    <xdr:to xmlns:xdr="http://schemas.openxmlformats.org/drawingml/2006/spreadsheetDrawing">
      <xdr:col>55</xdr:col>
      <xdr:colOff>50800</xdr:colOff>
      <xdr:row>76</xdr:row>
      <xdr:rowOff>37465</xdr:rowOff>
    </xdr:to>
    <xdr:sp macro="" textlink="">
      <xdr:nvSpPr>
        <xdr:cNvPr id="422" name="楕円 421"/>
        <xdr:cNvSpPr/>
      </xdr:nvSpPr>
      <xdr:spPr>
        <a:xfrm>
          <a:off x="9398000" y="12682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84455</xdr:rowOff>
    </xdr:from>
    <xdr:ext cx="533400" cy="252095"/>
    <xdr:sp macro="" textlink="">
      <xdr:nvSpPr>
        <xdr:cNvPr id="423" name="商工費該当値テキスト"/>
        <xdr:cNvSpPr txBox="1"/>
      </xdr:nvSpPr>
      <xdr:spPr>
        <a:xfrm>
          <a:off x="9480550" y="126612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78105</xdr:rowOff>
    </xdr:from>
    <xdr:to xmlns:xdr="http://schemas.openxmlformats.org/drawingml/2006/spreadsheetDrawing">
      <xdr:col>50</xdr:col>
      <xdr:colOff>165100</xdr:colOff>
      <xdr:row>76</xdr:row>
      <xdr:rowOff>10160</xdr:rowOff>
    </xdr:to>
    <xdr:sp macro="" textlink="">
      <xdr:nvSpPr>
        <xdr:cNvPr id="424" name="楕円 423"/>
        <xdr:cNvSpPr/>
      </xdr:nvSpPr>
      <xdr:spPr>
        <a:xfrm>
          <a:off x="8636000" y="1265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1270</xdr:rowOff>
    </xdr:from>
    <xdr:ext cx="534670" cy="253365"/>
    <xdr:sp macro="" textlink="">
      <xdr:nvSpPr>
        <xdr:cNvPr id="425" name="テキスト ボックス 424"/>
        <xdr:cNvSpPr txBox="1"/>
      </xdr:nvSpPr>
      <xdr:spPr>
        <a:xfrm>
          <a:off x="8438515" y="12745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72390</xdr:rowOff>
    </xdr:from>
    <xdr:to xmlns:xdr="http://schemas.openxmlformats.org/drawingml/2006/spreadsheetDrawing">
      <xdr:col>46</xdr:col>
      <xdr:colOff>38100</xdr:colOff>
      <xdr:row>75</xdr:row>
      <xdr:rowOff>3810</xdr:rowOff>
    </xdr:to>
    <xdr:sp macro="" textlink="">
      <xdr:nvSpPr>
        <xdr:cNvPr id="426" name="楕円 425"/>
        <xdr:cNvSpPr/>
      </xdr:nvSpPr>
      <xdr:spPr>
        <a:xfrm>
          <a:off x="7842250" y="1248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20320</xdr:rowOff>
    </xdr:from>
    <xdr:ext cx="533400" cy="253365"/>
    <xdr:sp macro="" textlink="">
      <xdr:nvSpPr>
        <xdr:cNvPr id="427" name="テキスト ボックス 426"/>
        <xdr:cNvSpPr txBox="1"/>
      </xdr:nvSpPr>
      <xdr:spPr>
        <a:xfrm>
          <a:off x="7644765" y="1226185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90170</xdr:rowOff>
    </xdr:from>
    <xdr:to xmlns:xdr="http://schemas.openxmlformats.org/drawingml/2006/spreadsheetDrawing">
      <xdr:col>41</xdr:col>
      <xdr:colOff>101600</xdr:colOff>
      <xdr:row>77</xdr:row>
      <xdr:rowOff>21590</xdr:rowOff>
    </xdr:to>
    <xdr:sp macro="" textlink="">
      <xdr:nvSpPr>
        <xdr:cNvPr id="428" name="楕円 427"/>
        <xdr:cNvSpPr/>
      </xdr:nvSpPr>
      <xdr:spPr>
        <a:xfrm>
          <a:off x="7029450" y="1283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38100</xdr:rowOff>
    </xdr:from>
    <xdr:ext cx="533400" cy="253365"/>
    <xdr:sp macro="" textlink="">
      <xdr:nvSpPr>
        <xdr:cNvPr id="429" name="テキスト ボックス 428"/>
        <xdr:cNvSpPr txBox="1"/>
      </xdr:nvSpPr>
      <xdr:spPr>
        <a:xfrm>
          <a:off x="6851015" y="126149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79375</xdr:rowOff>
    </xdr:from>
    <xdr:to xmlns:xdr="http://schemas.openxmlformats.org/drawingml/2006/spreadsheetDrawing">
      <xdr:col>36</xdr:col>
      <xdr:colOff>165100</xdr:colOff>
      <xdr:row>77</xdr:row>
      <xdr:rowOff>11430</xdr:rowOff>
    </xdr:to>
    <xdr:sp macro="" textlink="">
      <xdr:nvSpPr>
        <xdr:cNvPr id="430" name="楕円 429"/>
        <xdr:cNvSpPr/>
      </xdr:nvSpPr>
      <xdr:spPr>
        <a:xfrm>
          <a:off x="6235700" y="12823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27305</xdr:rowOff>
    </xdr:from>
    <xdr:ext cx="534670" cy="253365"/>
    <xdr:sp macro="" textlink="">
      <xdr:nvSpPr>
        <xdr:cNvPr id="431" name="テキスト ボックス 430"/>
        <xdr:cNvSpPr txBox="1"/>
      </xdr:nvSpPr>
      <xdr:spPr>
        <a:xfrm>
          <a:off x="6038215" y="126041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3" name="正方形/長方形 432"/>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5" name="正方形/長方形 434"/>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7" name="正方形/長方形 436"/>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8615" cy="220345"/>
    <xdr:sp macro="" textlink="">
      <xdr:nvSpPr>
        <xdr:cNvPr id="440" name="テキスト ボックス 439"/>
        <xdr:cNvSpPr txBox="1"/>
      </xdr:nvSpPr>
      <xdr:spPr>
        <a:xfrm>
          <a:off x="5918200" y="1459420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3" name="テキスト ボックス 442"/>
        <xdr:cNvSpPr txBox="1"/>
      </xdr:nvSpPr>
      <xdr:spPr>
        <a:xfrm>
          <a:off x="572643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5" name="テキスト ボックス 444"/>
        <xdr:cNvSpPr txBox="1"/>
      </xdr:nvSpPr>
      <xdr:spPr>
        <a:xfrm>
          <a:off x="548195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47" name="テキスト ボックス 446"/>
        <xdr:cNvSpPr txBox="1"/>
      </xdr:nvSpPr>
      <xdr:spPr>
        <a:xfrm>
          <a:off x="5481955" y="157708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49" name="テキスト ボックス 448"/>
        <xdr:cNvSpPr txBox="1"/>
      </xdr:nvSpPr>
      <xdr:spPr>
        <a:xfrm>
          <a:off x="548195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0" name="直線コネクタ 449"/>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5630" cy="252730"/>
    <xdr:sp macro="" textlink="">
      <xdr:nvSpPr>
        <xdr:cNvPr id="451" name="テキスト ボックス 450"/>
        <xdr:cNvSpPr txBox="1"/>
      </xdr:nvSpPr>
      <xdr:spPr>
        <a:xfrm>
          <a:off x="5417820" y="150145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2" name="直線コネクタ 45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2095"/>
    <xdr:sp macro="" textlink="">
      <xdr:nvSpPr>
        <xdr:cNvPr id="453" name="テキスト ボックス 452"/>
        <xdr:cNvSpPr txBox="1"/>
      </xdr:nvSpPr>
      <xdr:spPr>
        <a:xfrm>
          <a:off x="541782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13335</xdr:rowOff>
    </xdr:from>
    <xdr:to xmlns:xdr="http://schemas.openxmlformats.org/drawingml/2006/spreadsheetDrawing">
      <xdr:col>54</xdr:col>
      <xdr:colOff>171450</xdr:colOff>
      <xdr:row>97</xdr:row>
      <xdr:rowOff>104775</xdr:rowOff>
    </xdr:to>
    <xdr:cxnSp macro="">
      <xdr:nvCxnSpPr>
        <xdr:cNvPr id="455" name="直線コネクタ 454"/>
        <xdr:cNvCxnSpPr/>
      </xdr:nvCxnSpPr>
      <xdr:spPr>
        <a:xfrm flipV="1">
          <a:off x="9429750" y="1510474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33400" cy="257810"/>
    <xdr:sp macro="" textlink="">
      <xdr:nvSpPr>
        <xdr:cNvPr id="456" name="土木費最小値テキスト"/>
        <xdr:cNvSpPr txBox="1"/>
      </xdr:nvSpPr>
      <xdr:spPr>
        <a:xfrm>
          <a:off x="9480550" y="1639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104775</xdr:rowOff>
    </xdr:from>
    <xdr:to xmlns:xdr="http://schemas.openxmlformats.org/drawingml/2006/spreadsheetDrawing">
      <xdr:col>55</xdr:col>
      <xdr:colOff>88900</xdr:colOff>
      <xdr:row>97</xdr:row>
      <xdr:rowOff>104775</xdr:rowOff>
    </xdr:to>
    <xdr:cxnSp macro="">
      <xdr:nvCxnSpPr>
        <xdr:cNvPr id="457" name="直線コネクタ 456"/>
        <xdr:cNvCxnSpPr/>
      </xdr:nvCxnSpPr>
      <xdr:spPr>
        <a:xfrm>
          <a:off x="9359900" y="16392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128905</xdr:rowOff>
    </xdr:from>
    <xdr:ext cx="597535" cy="253365"/>
    <xdr:sp macro="" textlink="">
      <xdr:nvSpPr>
        <xdr:cNvPr id="458" name="土木費最大値テキスト"/>
        <xdr:cNvSpPr txBox="1"/>
      </xdr:nvSpPr>
      <xdr:spPr>
        <a:xfrm>
          <a:off x="9480550" y="1488503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59" name="直線コネクタ 458"/>
        <xdr:cNvCxnSpPr/>
      </xdr:nvCxnSpPr>
      <xdr:spPr>
        <a:xfrm>
          <a:off x="9359900" y="15104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83185</xdr:rowOff>
    </xdr:from>
    <xdr:to xmlns:xdr="http://schemas.openxmlformats.org/drawingml/2006/spreadsheetDrawing">
      <xdr:col>55</xdr:col>
      <xdr:colOff>0</xdr:colOff>
      <xdr:row>90</xdr:row>
      <xdr:rowOff>153670</xdr:rowOff>
    </xdr:to>
    <xdr:cxnSp macro="">
      <xdr:nvCxnSpPr>
        <xdr:cNvPr id="460" name="直線コネクタ 459"/>
        <xdr:cNvCxnSpPr/>
      </xdr:nvCxnSpPr>
      <xdr:spPr>
        <a:xfrm>
          <a:off x="8686800" y="15174595"/>
          <a:ext cx="742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123825</xdr:rowOff>
    </xdr:from>
    <xdr:ext cx="533400" cy="257810"/>
    <xdr:sp macro="" textlink="">
      <xdr:nvSpPr>
        <xdr:cNvPr id="461" name="土木費平均値テキスト"/>
        <xdr:cNvSpPr txBox="1"/>
      </xdr:nvSpPr>
      <xdr:spPr>
        <a:xfrm>
          <a:off x="9480550" y="1589722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145415</xdr:rowOff>
    </xdr:from>
    <xdr:to xmlns:xdr="http://schemas.openxmlformats.org/drawingml/2006/spreadsheetDrawing">
      <xdr:col>55</xdr:col>
      <xdr:colOff>50800</xdr:colOff>
      <xdr:row>95</xdr:row>
      <xdr:rowOff>75565</xdr:rowOff>
    </xdr:to>
    <xdr:sp macro="" textlink="">
      <xdr:nvSpPr>
        <xdr:cNvPr id="462" name="フローチャート: 判断 461"/>
        <xdr:cNvSpPr/>
      </xdr:nvSpPr>
      <xdr:spPr>
        <a:xfrm>
          <a:off x="9398000" y="15918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90</xdr:row>
      <xdr:rowOff>83185</xdr:rowOff>
    </xdr:from>
    <xdr:to xmlns:xdr="http://schemas.openxmlformats.org/drawingml/2006/spreadsheetDrawing">
      <xdr:col>50</xdr:col>
      <xdr:colOff>114300</xdr:colOff>
      <xdr:row>91</xdr:row>
      <xdr:rowOff>126365</xdr:rowOff>
    </xdr:to>
    <xdr:cxnSp macro="">
      <xdr:nvCxnSpPr>
        <xdr:cNvPr id="463" name="直線コネクタ 462"/>
        <xdr:cNvCxnSpPr/>
      </xdr:nvCxnSpPr>
      <xdr:spPr>
        <a:xfrm flipV="1">
          <a:off x="7886700" y="15174595"/>
          <a:ext cx="8001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123190</xdr:rowOff>
    </xdr:from>
    <xdr:to xmlns:xdr="http://schemas.openxmlformats.org/drawingml/2006/spreadsheetDrawing">
      <xdr:col>50</xdr:col>
      <xdr:colOff>165100</xdr:colOff>
      <xdr:row>95</xdr:row>
      <xdr:rowOff>53340</xdr:rowOff>
    </xdr:to>
    <xdr:sp macro="" textlink="">
      <xdr:nvSpPr>
        <xdr:cNvPr id="464" name="フローチャート: 判断 463"/>
        <xdr:cNvSpPr/>
      </xdr:nvSpPr>
      <xdr:spPr>
        <a:xfrm>
          <a:off x="8636000" y="1589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44450</xdr:rowOff>
    </xdr:from>
    <xdr:ext cx="534670" cy="259080"/>
    <xdr:sp macro="" textlink="">
      <xdr:nvSpPr>
        <xdr:cNvPr id="465" name="テキスト ボックス 464"/>
        <xdr:cNvSpPr txBox="1"/>
      </xdr:nvSpPr>
      <xdr:spPr>
        <a:xfrm>
          <a:off x="8438515" y="15989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126365</xdr:rowOff>
    </xdr:from>
    <xdr:to xmlns:xdr="http://schemas.openxmlformats.org/drawingml/2006/spreadsheetDrawing">
      <xdr:col>45</xdr:col>
      <xdr:colOff>171450</xdr:colOff>
      <xdr:row>94</xdr:row>
      <xdr:rowOff>32385</xdr:rowOff>
    </xdr:to>
    <xdr:cxnSp macro="">
      <xdr:nvCxnSpPr>
        <xdr:cNvPr id="466" name="直線コネクタ 465"/>
        <xdr:cNvCxnSpPr/>
      </xdr:nvCxnSpPr>
      <xdr:spPr>
        <a:xfrm flipV="1">
          <a:off x="7080250" y="15385415"/>
          <a:ext cx="80645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29210</xdr:rowOff>
    </xdr:from>
    <xdr:to xmlns:xdr="http://schemas.openxmlformats.org/drawingml/2006/spreadsheetDrawing">
      <xdr:col>46</xdr:col>
      <xdr:colOff>38100</xdr:colOff>
      <xdr:row>95</xdr:row>
      <xdr:rowOff>130175</xdr:rowOff>
    </xdr:to>
    <xdr:sp macro="" textlink="">
      <xdr:nvSpPr>
        <xdr:cNvPr id="467" name="フローチャート: 判断 466"/>
        <xdr:cNvSpPr/>
      </xdr:nvSpPr>
      <xdr:spPr>
        <a:xfrm>
          <a:off x="7842250" y="159740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121285</xdr:rowOff>
    </xdr:from>
    <xdr:ext cx="533400" cy="257810"/>
    <xdr:sp macro="" textlink="">
      <xdr:nvSpPr>
        <xdr:cNvPr id="468" name="テキスト ボックス 467"/>
        <xdr:cNvSpPr txBox="1"/>
      </xdr:nvSpPr>
      <xdr:spPr>
        <a:xfrm>
          <a:off x="7644765" y="16066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116840</xdr:rowOff>
    </xdr:from>
    <xdr:to xmlns:xdr="http://schemas.openxmlformats.org/drawingml/2006/spreadsheetDrawing">
      <xdr:col>41</xdr:col>
      <xdr:colOff>50800</xdr:colOff>
      <xdr:row>94</xdr:row>
      <xdr:rowOff>32385</xdr:rowOff>
    </xdr:to>
    <xdr:cxnSp macro="">
      <xdr:nvCxnSpPr>
        <xdr:cNvPr id="469" name="直線コネクタ 468"/>
        <xdr:cNvCxnSpPr/>
      </xdr:nvCxnSpPr>
      <xdr:spPr>
        <a:xfrm>
          <a:off x="6286500" y="15375890"/>
          <a:ext cx="79375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66040</xdr:rowOff>
    </xdr:from>
    <xdr:to xmlns:xdr="http://schemas.openxmlformats.org/drawingml/2006/spreadsheetDrawing">
      <xdr:col>41</xdr:col>
      <xdr:colOff>101600</xdr:colOff>
      <xdr:row>95</xdr:row>
      <xdr:rowOff>167640</xdr:rowOff>
    </xdr:to>
    <xdr:sp macro="" textlink="">
      <xdr:nvSpPr>
        <xdr:cNvPr id="470" name="フローチャート: 判断 469"/>
        <xdr:cNvSpPr/>
      </xdr:nvSpPr>
      <xdr:spPr>
        <a:xfrm>
          <a:off x="7029450" y="160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158750</xdr:rowOff>
    </xdr:from>
    <xdr:ext cx="533400" cy="259080"/>
    <xdr:sp macro="" textlink="">
      <xdr:nvSpPr>
        <xdr:cNvPr id="471" name="テキスト ボックス 470"/>
        <xdr:cNvSpPr txBox="1"/>
      </xdr:nvSpPr>
      <xdr:spPr>
        <a:xfrm>
          <a:off x="6851015" y="1610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60960</xdr:rowOff>
    </xdr:from>
    <xdr:to xmlns:xdr="http://schemas.openxmlformats.org/drawingml/2006/spreadsheetDrawing">
      <xdr:col>36</xdr:col>
      <xdr:colOff>165100</xdr:colOff>
      <xdr:row>95</xdr:row>
      <xdr:rowOff>162560</xdr:rowOff>
    </xdr:to>
    <xdr:sp macro="" textlink="">
      <xdr:nvSpPr>
        <xdr:cNvPr id="472" name="フローチャート: 判断 471"/>
        <xdr:cNvSpPr/>
      </xdr:nvSpPr>
      <xdr:spPr>
        <a:xfrm>
          <a:off x="6235700" y="1600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153670</xdr:rowOff>
    </xdr:from>
    <xdr:ext cx="534670" cy="259080"/>
    <xdr:sp macro="" textlink="">
      <xdr:nvSpPr>
        <xdr:cNvPr id="473" name="テキスト ボックス 472"/>
        <xdr:cNvSpPr txBox="1"/>
      </xdr:nvSpPr>
      <xdr:spPr>
        <a:xfrm>
          <a:off x="6038215" y="1609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6" name="テキスト ボックス 47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7" name="テキスト ボックス 476"/>
        <xdr:cNvSpPr txBox="1"/>
      </xdr:nvSpPr>
      <xdr:spPr>
        <a:xfrm>
          <a:off x="6908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104775</xdr:rowOff>
    </xdr:from>
    <xdr:to xmlns:xdr="http://schemas.openxmlformats.org/drawingml/2006/spreadsheetDrawing">
      <xdr:col>55</xdr:col>
      <xdr:colOff>50800</xdr:colOff>
      <xdr:row>91</xdr:row>
      <xdr:rowOff>36830</xdr:rowOff>
    </xdr:to>
    <xdr:sp macro="" textlink="">
      <xdr:nvSpPr>
        <xdr:cNvPr id="479" name="楕円 478"/>
        <xdr:cNvSpPr/>
      </xdr:nvSpPr>
      <xdr:spPr>
        <a:xfrm>
          <a:off x="9398000" y="151961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89</xdr:row>
      <xdr:rowOff>127000</xdr:rowOff>
    </xdr:from>
    <xdr:ext cx="597535" cy="253365"/>
    <xdr:sp macro="" textlink="">
      <xdr:nvSpPr>
        <xdr:cNvPr id="480" name="土木費該当値テキスト"/>
        <xdr:cNvSpPr txBox="1"/>
      </xdr:nvSpPr>
      <xdr:spPr>
        <a:xfrm>
          <a:off x="9480550" y="150507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33655</xdr:rowOff>
    </xdr:from>
    <xdr:to xmlns:xdr="http://schemas.openxmlformats.org/drawingml/2006/spreadsheetDrawing">
      <xdr:col>50</xdr:col>
      <xdr:colOff>165100</xdr:colOff>
      <xdr:row>90</xdr:row>
      <xdr:rowOff>132715</xdr:rowOff>
    </xdr:to>
    <xdr:sp macro="" textlink="">
      <xdr:nvSpPr>
        <xdr:cNvPr id="481" name="楕円 480"/>
        <xdr:cNvSpPr/>
      </xdr:nvSpPr>
      <xdr:spPr>
        <a:xfrm>
          <a:off x="8636000" y="15125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88</xdr:row>
      <xdr:rowOff>149225</xdr:rowOff>
    </xdr:from>
    <xdr:ext cx="597535" cy="253365"/>
    <xdr:sp macro="" textlink="">
      <xdr:nvSpPr>
        <xdr:cNvPr id="482" name="テキスト ボックス 481"/>
        <xdr:cNvSpPr txBox="1"/>
      </xdr:nvSpPr>
      <xdr:spPr>
        <a:xfrm>
          <a:off x="8406130" y="1490535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75565</xdr:rowOff>
    </xdr:from>
    <xdr:to xmlns:xdr="http://schemas.openxmlformats.org/drawingml/2006/spreadsheetDrawing">
      <xdr:col>46</xdr:col>
      <xdr:colOff>38100</xdr:colOff>
      <xdr:row>92</xdr:row>
      <xdr:rowOff>6350</xdr:rowOff>
    </xdr:to>
    <xdr:sp macro="" textlink="">
      <xdr:nvSpPr>
        <xdr:cNvPr id="483" name="楕円 482"/>
        <xdr:cNvSpPr/>
      </xdr:nvSpPr>
      <xdr:spPr>
        <a:xfrm>
          <a:off x="7842250" y="153346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21590</xdr:rowOff>
    </xdr:from>
    <xdr:ext cx="597535" cy="255270"/>
    <xdr:sp macro="" textlink="">
      <xdr:nvSpPr>
        <xdr:cNvPr id="484" name="テキスト ボックス 483"/>
        <xdr:cNvSpPr txBox="1"/>
      </xdr:nvSpPr>
      <xdr:spPr>
        <a:xfrm>
          <a:off x="7612380" y="15113000"/>
          <a:ext cx="5975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153035</xdr:rowOff>
    </xdr:from>
    <xdr:to xmlns:xdr="http://schemas.openxmlformats.org/drawingml/2006/spreadsheetDrawing">
      <xdr:col>41</xdr:col>
      <xdr:colOff>101600</xdr:colOff>
      <xdr:row>94</xdr:row>
      <xdr:rowOff>83185</xdr:rowOff>
    </xdr:to>
    <xdr:sp macro="" textlink="">
      <xdr:nvSpPr>
        <xdr:cNvPr id="485" name="楕円 484"/>
        <xdr:cNvSpPr/>
      </xdr:nvSpPr>
      <xdr:spPr>
        <a:xfrm>
          <a:off x="7029450" y="157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99695</xdr:rowOff>
    </xdr:from>
    <xdr:ext cx="533400" cy="257810"/>
    <xdr:sp macro="" textlink="">
      <xdr:nvSpPr>
        <xdr:cNvPr id="486" name="テキスト ボックス 485"/>
        <xdr:cNvSpPr txBox="1"/>
      </xdr:nvSpPr>
      <xdr:spPr>
        <a:xfrm>
          <a:off x="6851015" y="1553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66040</xdr:rowOff>
    </xdr:from>
    <xdr:to xmlns:xdr="http://schemas.openxmlformats.org/drawingml/2006/spreadsheetDrawing">
      <xdr:col>36</xdr:col>
      <xdr:colOff>165100</xdr:colOff>
      <xdr:row>91</xdr:row>
      <xdr:rowOff>167640</xdr:rowOff>
    </xdr:to>
    <xdr:sp macro="" textlink="">
      <xdr:nvSpPr>
        <xdr:cNvPr id="487" name="楕円 486"/>
        <xdr:cNvSpPr/>
      </xdr:nvSpPr>
      <xdr:spPr>
        <a:xfrm>
          <a:off x="6235700" y="153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90</xdr:row>
      <xdr:rowOff>12700</xdr:rowOff>
    </xdr:from>
    <xdr:ext cx="597535" cy="254635"/>
    <xdr:sp macro="" textlink="">
      <xdr:nvSpPr>
        <xdr:cNvPr id="488" name="テキスト ボックス 487"/>
        <xdr:cNvSpPr txBox="1"/>
      </xdr:nvSpPr>
      <xdr:spPr>
        <a:xfrm>
          <a:off x="6005830" y="15104110"/>
          <a:ext cx="5975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89" name="正方形/長方形 488"/>
        <xdr:cNvSpPr/>
      </xdr:nvSpPr>
      <xdr:spPr>
        <a:xfrm>
          <a:off x="11207750" y="39160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0" name="正方形/長方形 489"/>
        <xdr:cNvSpPr/>
      </xdr:nvSpPr>
      <xdr:spPr>
        <a:xfrm>
          <a:off x="11315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315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492" name="正方形/長方形 491"/>
        <xdr:cNvSpPr/>
      </xdr:nvSpPr>
      <xdr:spPr>
        <a:xfrm>
          <a:off x="122364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22364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494" name="正方形/長方形 493"/>
        <xdr:cNvSpPr/>
      </xdr:nvSpPr>
      <xdr:spPr>
        <a:xfrm>
          <a:off x="132651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32651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496" name="正方形/長方形 495"/>
        <xdr:cNvSpPr/>
      </xdr:nvSpPr>
      <xdr:spPr>
        <a:xfrm>
          <a:off x="11207750" y="47224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497" name="テキスト ボックス 496"/>
        <xdr:cNvSpPr txBox="1"/>
      </xdr:nvSpPr>
      <xdr:spPr>
        <a:xfrm>
          <a:off x="11169650" y="45358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498" name="直線コネクタ 497"/>
        <xdr:cNvCxnSpPr/>
      </xdr:nvCxnSpPr>
      <xdr:spPr>
        <a:xfrm>
          <a:off x="11207750" y="695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111125</xdr:rowOff>
    </xdr:from>
    <xdr:ext cx="247650" cy="257810"/>
    <xdr:sp macro="" textlink="">
      <xdr:nvSpPr>
        <xdr:cNvPr id="499" name="テキスト ボックス 498"/>
        <xdr:cNvSpPr txBox="1"/>
      </xdr:nvSpPr>
      <xdr:spPr>
        <a:xfrm>
          <a:off x="10977880" y="68205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139065</xdr:rowOff>
    </xdr:from>
    <xdr:to xmlns:xdr="http://schemas.openxmlformats.org/drawingml/2006/spreadsheetDrawing">
      <xdr:col>89</xdr:col>
      <xdr:colOff>171450</xdr:colOff>
      <xdr:row>38</xdr:row>
      <xdr:rowOff>139065</xdr:rowOff>
    </xdr:to>
    <xdr:cxnSp macro="">
      <xdr:nvCxnSpPr>
        <xdr:cNvPr id="500" name="直線コネクタ 499"/>
        <xdr:cNvCxnSpPr/>
      </xdr:nvCxnSpPr>
      <xdr:spPr>
        <a:xfrm>
          <a:off x="11207750" y="6513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1495" cy="258445"/>
    <xdr:sp macro="" textlink="">
      <xdr:nvSpPr>
        <xdr:cNvPr id="501" name="テキスト ボックス 500"/>
        <xdr:cNvSpPr txBox="1"/>
      </xdr:nvSpPr>
      <xdr:spPr>
        <a:xfrm>
          <a:off x="10733405" y="63741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502" name="直線コネクタ 501"/>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53975</xdr:rowOff>
    </xdr:from>
    <xdr:ext cx="531495" cy="257810"/>
    <xdr:sp macro="" textlink="">
      <xdr:nvSpPr>
        <xdr:cNvPr id="503" name="テキスト ボックス 502"/>
        <xdr:cNvSpPr txBox="1"/>
      </xdr:nvSpPr>
      <xdr:spPr>
        <a:xfrm>
          <a:off x="10733405" y="59251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81915</xdr:rowOff>
    </xdr:from>
    <xdr:to xmlns:xdr="http://schemas.openxmlformats.org/drawingml/2006/spreadsheetDrawing">
      <xdr:col>89</xdr:col>
      <xdr:colOff>171450</xdr:colOff>
      <xdr:row>33</xdr:row>
      <xdr:rowOff>81915</xdr:rowOff>
    </xdr:to>
    <xdr:cxnSp macro="">
      <xdr:nvCxnSpPr>
        <xdr:cNvPr id="504" name="直線コネクタ 503"/>
        <xdr:cNvCxnSpPr/>
      </xdr:nvCxnSpPr>
      <xdr:spPr>
        <a:xfrm>
          <a:off x="11207750" y="56178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111125</xdr:rowOff>
    </xdr:from>
    <xdr:ext cx="531495" cy="257810"/>
    <xdr:sp macro="" textlink="">
      <xdr:nvSpPr>
        <xdr:cNvPr id="505" name="テキスト ボックス 504"/>
        <xdr:cNvSpPr txBox="1"/>
      </xdr:nvSpPr>
      <xdr:spPr>
        <a:xfrm>
          <a:off x="10733405" y="54794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139065</xdr:rowOff>
    </xdr:from>
    <xdr:to xmlns:xdr="http://schemas.openxmlformats.org/drawingml/2006/spreadsheetDrawing">
      <xdr:col>89</xdr:col>
      <xdr:colOff>171450</xdr:colOff>
      <xdr:row>30</xdr:row>
      <xdr:rowOff>139065</xdr:rowOff>
    </xdr:to>
    <xdr:cxnSp macro="">
      <xdr:nvCxnSpPr>
        <xdr:cNvPr id="506" name="直線コネクタ 505"/>
        <xdr:cNvCxnSpPr/>
      </xdr:nvCxnSpPr>
      <xdr:spPr>
        <a:xfrm>
          <a:off x="11207750" y="51720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1495" cy="258445"/>
    <xdr:sp macro="" textlink="">
      <xdr:nvSpPr>
        <xdr:cNvPr id="507" name="テキスト ボックス 506"/>
        <xdr:cNvSpPr txBox="1"/>
      </xdr:nvSpPr>
      <xdr:spPr>
        <a:xfrm>
          <a:off x="10733405" y="503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8" name="直線コネクタ 507"/>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31495" cy="257810"/>
    <xdr:sp macro="" textlink="">
      <xdr:nvSpPr>
        <xdr:cNvPr id="509" name="テキスト ボックス 508"/>
        <xdr:cNvSpPr txBox="1"/>
      </xdr:nvSpPr>
      <xdr:spPr>
        <a:xfrm>
          <a:off x="1073340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10" name="消防費グラフ枠"/>
        <xdr:cNvSpPr/>
      </xdr:nvSpPr>
      <xdr:spPr>
        <a:xfrm>
          <a:off x="11207750" y="47224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167640</xdr:rowOff>
    </xdr:to>
    <xdr:cxnSp macro="">
      <xdr:nvCxnSpPr>
        <xdr:cNvPr id="511" name="直線コネクタ 510"/>
        <xdr:cNvCxnSpPr/>
      </xdr:nvCxnSpPr>
      <xdr:spPr>
        <a:xfrm flipV="1">
          <a:off x="14698345" y="526415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635</xdr:rowOff>
    </xdr:from>
    <xdr:ext cx="469900" cy="258445"/>
    <xdr:sp macro="" textlink="">
      <xdr:nvSpPr>
        <xdr:cNvPr id="512" name="消防費最小値テキスト"/>
        <xdr:cNvSpPr txBox="1"/>
      </xdr:nvSpPr>
      <xdr:spPr>
        <a:xfrm>
          <a:off x="14744700" y="654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3" name="直線コネクタ 512"/>
        <xdr:cNvCxnSpPr/>
      </xdr:nvCxnSpPr>
      <xdr:spPr>
        <a:xfrm>
          <a:off x="14611350" y="6541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10795</xdr:rowOff>
    </xdr:from>
    <xdr:ext cx="534670" cy="256540"/>
    <xdr:sp macro="" textlink="">
      <xdr:nvSpPr>
        <xdr:cNvPr id="514" name="消防費最大値テキスト"/>
        <xdr:cNvSpPr txBox="1"/>
      </xdr:nvSpPr>
      <xdr:spPr>
        <a:xfrm>
          <a:off x="14744700" y="5043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5" name="直線コネクタ 514"/>
        <xdr:cNvCxnSpPr/>
      </xdr:nvCxnSpPr>
      <xdr:spPr>
        <a:xfrm>
          <a:off x="14611350" y="5264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67310</xdr:rowOff>
    </xdr:from>
    <xdr:to xmlns:xdr="http://schemas.openxmlformats.org/drawingml/2006/spreadsheetDrawing">
      <xdr:col>85</xdr:col>
      <xdr:colOff>127000</xdr:colOff>
      <xdr:row>35</xdr:row>
      <xdr:rowOff>19685</xdr:rowOff>
    </xdr:to>
    <xdr:cxnSp macro="">
      <xdr:nvCxnSpPr>
        <xdr:cNvPr id="516" name="直線コネクタ 515"/>
        <xdr:cNvCxnSpPr/>
      </xdr:nvCxnSpPr>
      <xdr:spPr>
        <a:xfrm flipV="1">
          <a:off x="13938250" y="5770880"/>
          <a:ext cx="762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144780</xdr:rowOff>
    </xdr:from>
    <xdr:ext cx="534670" cy="257810"/>
    <xdr:sp macro="" textlink="">
      <xdr:nvSpPr>
        <xdr:cNvPr id="517" name="消防費平均値テキスト"/>
        <xdr:cNvSpPr txBox="1"/>
      </xdr:nvSpPr>
      <xdr:spPr>
        <a:xfrm>
          <a:off x="14744700" y="60159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166370</xdr:rowOff>
    </xdr:from>
    <xdr:to xmlns:xdr="http://schemas.openxmlformats.org/drawingml/2006/spreadsheetDrawing">
      <xdr:col>85</xdr:col>
      <xdr:colOff>171450</xdr:colOff>
      <xdr:row>36</xdr:row>
      <xdr:rowOff>97155</xdr:rowOff>
    </xdr:to>
    <xdr:sp macro="" textlink="">
      <xdr:nvSpPr>
        <xdr:cNvPr id="518" name="フローチャート: 判断 517"/>
        <xdr:cNvSpPr/>
      </xdr:nvSpPr>
      <xdr:spPr>
        <a:xfrm>
          <a:off x="14649450" y="603758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153670</xdr:rowOff>
    </xdr:from>
    <xdr:to xmlns:xdr="http://schemas.openxmlformats.org/drawingml/2006/spreadsheetDrawing">
      <xdr:col>81</xdr:col>
      <xdr:colOff>50800</xdr:colOff>
      <xdr:row>35</xdr:row>
      <xdr:rowOff>19685</xdr:rowOff>
    </xdr:to>
    <xdr:cxnSp macro="">
      <xdr:nvCxnSpPr>
        <xdr:cNvPr id="519" name="直線コネクタ 518"/>
        <xdr:cNvCxnSpPr/>
      </xdr:nvCxnSpPr>
      <xdr:spPr>
        <a:xfrm>
          <a:off x="13144500" y="585724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118110</xdr:rowOff>
    </xdr:from>
    <xdr:to xmlns:xdr="http://schemas.openxmlformats.org/drawingml/2006/spreadsheetDrawing">
      <xdr:col>81</xdr:col>
      <xdr:colOff>101600</xdr:colOff>
      <xdr:row>36</xdr:row>
      <xdr:rowOff>48260</xdr:rowOff>
    </xdr:to>
    <xdr:sp macro="" textlink="">
      <xdr:nvSpPr>
        <xdr:cNvPr id="520" name="フローチャート: 判断 519"/>
        <xdr:cNvSpPr/>
      </xdr:nvSpPr>
      <xdr:spPr>
        <a:xfrm>
          <a:off x="13887450" y="598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39370</xdr:rowOff>
    </xdr:from>
    <xdr:ext cx="533400" cy="258445"/>
    <xdr:sp macro="" textlink="">
      <xdr:nvSpPr>
        <xdr:cNvPr id="521" name="テキスト ボックス 520"/>
        <xdr:cNvSpPr txBox="1"/>
      </xdr:nvSpPr>
      <xdr:spPr>
        <a:xfrm>
          <a:off x="13709015" y="60782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34</xdr:row>
      <xdr:rowOff>114300</xdr:rowOff>
    </xdr:from>
    <xdr:to xmlns:xdr="http://schemas.openxmlformats.org/drawingml/2006/spreadsheetDrawing">
      <xdr:col>76</xdr:col>
      <xdr:colOff>114300</xdr:colOff>
      <xdr:row>34</xdr:row>
      <xdr:rowOff>153670</xdr:rowOff>
    </xdr:to>
    <xdr:cxnSp macro="">
      <xdr:nvCxnSpPr>
        <xdr:cNvPr id="522" name="直線コネクタ 521"/>
        <xdr:cNvCxnSpPr/>
      </xdr:nvCxnSpPr>
      <xdr:spPr>
        <a:xfrm>
          <a:off x="12344400" y="581787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93345</xdr:rowOff>
    </xdr:from>
    <xdr:to xmlns:xdr="http://schemas.openxmlformats.org/drawingml/2006/spreadsheetDrawing">
      <xdr:col>76</xdr:col>
      <xdr:colOff>165100</xdr:colOff>
      <xdr:row>36</xdr:row>
      <xdr:rowOff>22860</xdr:rowOff>
    </xdr:to>
    <xdr:sp macro="" textlink="">
      <xdr:nvSpPr>
        <xdr:cNvPr id="523" name="フローチャート: 判断 522"/>
        <xdr:cNvSpPr/>
      </xdr:nvSpPr>
      <xdr:spPr>
        <a:xfrm>
          <a:off x="13093700" y="59645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xdr:rowOff>
    </xdr:from>
    <xdr:ext cx="534670" cy="257810"/>
    <xdr:sp macro="" textlink="">
      <xdr:nvSpPr>
        <xdr:cNvPr id="524" name="テキスト ボックス 523"/>
        <xdr:cNvSpPr txBox="1"/>
      </xdr:nvSpPr>
      <xdr:spPr>
        <a:xfrm>
          <a:off x="12896215" y="6053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114300</xdr:rowOff>
    </xdr:from>
    <xdr:to xmlns:xdr="http://schemas.openxmlformats.org/drawingml/2006/spreadsheetDrawing">
      <xdr:col>71</xdr:col>
      <xdr:colOff>171450</xdr:colOff>
      <xdr:row>34</xdr:row>
      <xdr:rowOff>118110</xdr:rowOff>
    </xdr:to>
    <xdr:cxnSp macro="">
      <xdr:nvCxnSpPr>
        <xdr:cNvPr id="525" name="直線コネクタ 524"/>
        <xdr:cNvCxnSpPr/>
      </xdr:nvCxnSpPr>
      <xdr:spPr>
        <a:xfrm flipV="1">
          <a:off x="11537950" y="58178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5715</xdr:rowOff>
    </xdr:from>
    <xdr:to xmlns:xdr="http://schemas.openxmlformats.org/drawingml/2006/spreadsheetDrawing">
      <xdr:col>72</xdr:col>
      <xdr:colOff>38100</xdr:colOff>
      <xdr:row>36</xdr:row>
      <xdr:rowOff>107315</xdr:rowOff>
    </xdr:to>
    <xdr:sp macro="" textlink="">
      <xdr:nvSpPr>
        <xdr:cNvPr id="526" name="フローチャート: 判断 525"/>
        <xdr:cNvSpPr/>
      </xdr:nvSpPr>
      <xdr:spPr>
        <a:xfrm>
          <a:off x="12299950" y="604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97790</xdr:rowOff>
    </xdr:from>
    <xdr:ext cx="533400" cy="258445"/>
    <xdr:sp macro="" textlink="">
      <xdr:nvSpPr>
        <xdr:cNvPr id="527" name="テキスト ボックス 526"/>
        <xdr:cNvSpPr txBox="1"/>
      </xdr:nvSpPr>
      <xdr:spPr>
        <a:xfrm>
          <a:off x="12102465" y="61366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19050</xdr:rowOff>
    </xdr:from>
    <xdr:to xmlns:xdr="http://schemas.openxmlformats.org/drawingml/2006/spreadsheetDrawing">
      <xdr:col>67</xdr:col>
      <xdr:colOff>101600</xdr:colOff>
      <xdr:row>36</xdr:row>
      <xdr:rowOff>120650</xdr:rowOff>
    </xdr:to>
    <xdr:sp macro="" textlink="">
      <xdr:nvSpPr>
        <xdr:cNvPr id="528" name="フローチャート: 判断 527"/>
        <xdr:cNvSpPr/>
      </xdr:nvSpPr>
      <xdr:spPr>
        <a:xfrm>
          <a:off x="1148715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111760</xdr:rowOff>
    </xdr:from>
    <xdr:ext cx="533400" cy="258445"/>
    <xdr:sp macro="" textlink="">
      <xdr:nvSpPr>
        <xdr:cNvPr id="529" name="テキスト ボックス 528"/>
        <xdr:cNvSpPr txBox="1"/>
      </xdr:nvSpPr>
      <xdr:spPr>
        <a:xfrm>
          <a:off x="11308715" y="61506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0" name="テキスト ボックス 529"/>
        <xdr:cNvSpPr txBox="1"/>
      </xdr:nvSpPr>
      <xdr:spPr>
        <a:xfrm>
          <a:off x="145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0730" cy="258445"/>
    <xdr:sp macro="" textlink="">
      <xdr:nvSpPr>
        <xdr:cNvPr id="531" name="テキスト ボックス 530"/>
        <xdr:cNvSpPr txBox="1"/>
      </xdr:nvSpPr>
      <xdr:spPr>
        <a:xfrm>
          <a:off x="137668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32" name="テキスト ボックス 531"/>
        <xdr:cNvSpPr txBox="1"/>
      </xdr:nvSpPr>
      <xdr:spPr>
        <a:xfrm>
          <a:off x="12973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33" name="テキスト ボックス 532"/>
        <xdr:cNvSpPr txBox="1"/>
      </xdr:nvSpPr>
      <xdr:spPr>
        <a:xfrm>
          <a:off x="12172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0730" cy="258445"/>
    <xdr:sp macro="" textlink="">
      <xdr:nvSpPr>
        <xdr:cNvPr id="534" name="テキスト ボックス 533"/>
        <xdr:cNvSpPr txBox="1"/>
      </xdr:nvSpPr>
      <xdr:spPr>
        <a:xfrm>
          <a:off x="11366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16510</xdr:rowOff>
    </xdr:from>
    <xdr:to xmlns:xdr="http://schemas.openxmlformats.org/drawingml/2006/spreadsheetDrawing">
      <xdr:col>85</xdr:col>
      <xdr:colOff>171450</xdr:colOff>
      <xdr:row>34</xdr:row>
      <xdr:rowOff>118110</xdr:rowOff>
    </xdr:to>
    <xdr:sp macro="" textlink="">
      <xdr:nvSpPr>
        <xdr:cNvPr id="535" name="楕円 534"/>
        <xdr:cNvSpPr/>
      </xdr:nvSpPr>
      <xdr:spPr>
        <a:xfrm>
          <a:off x="14649450" y="5720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33</xdr:row>
      <xdr:rowOff>39370</xdr:rowOff>
    </xdr:from>
    <xdr:ext cx="534670" cy="258445"/>
    <xdr:sp macro="" textlink="">
      <xdr:nvSpPr>
        <xdr:cNvPr id="536" name="消防費該当値テキスト"/>
        <xdr:cNvSpPr txBox="1"/>
      </xdr:nvSpPr>
      <xdr:spPr>
        <a:xfrm>
          <a:off x="14744700" y="5575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140970</xdr:rowOff>
    </xdr:from>
    <xdr:to xmlns:xdr="http://schemas.openxmlformats.org/drawingml/2006/spreadsheetDrawing">
      <xdr:col>81</xdr:col>
      <xdr:colOff>101600</xdr:colOff>
      <xdr:row>35</xdr:row>
      <xdr:rowOff>71120</xdr:rowOff>
    </xdr:to>
    <xdr:sp macro="" textlink="">
      <xdr:nvSpPr>
        <xdr:cNvPr id="537" name="楕円 536"/>
        <xdr:cNvSpPr/>
      </xdr:nvSpPr>
      <xdr:spPr>
        <a:xfrm>
          <a:off x="13887450" y="5844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86995</xdr:rowOff>
    </xdr:from>
    <xdr:ext cx="533400" cy="257175"/>
    <xdr:sp macro="" textlink="">
      <xdr:nvSpPr>
        <xdr:cNvPr id="538" name="テキスト ボックス 537"/>
        <xdr:cNvSpPr txBox="1"/>
      </xdr:nvSpPr>
      <xdr:spPr>
        <a:xfrm>
          <a:off x="13709015" y="5622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102870</xdr:rowOff>
    </xdr:from>
    <xdr:to xmlns:xdr="http://schemas.openxmlformats.org/drawingml/2006/spreadsheetDrawing">
      <xdr:col>76</xdr:col>
      <xdr:colOff>165100</xdr:colOff>
      <xdr:row>35</xdr:row>
      <xdr:rowOff>33020</xdr:rowOff>
    </xdr:to>
    <xdr:sp macro="" textlink="">
      <xdr:nvSpPr>
        <xdr:cNvPr id="539" name="楕円 538"/>
        <xdr:cNvSpPr/>
      </xdr:nvSpPr>
      <xdr:spPr>
        <a:xfrm>
          <a:off x="13093700" y="580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49530</xdr:rowOff>
    </xdr:from>
    <xdr:ext cx="534670" cy="258445"/>
    <xdr:sp macro="" textlink="">
      <xdr:nvSpPr>
        <xdr:cNvPr id="540" name="テキスト ボックス 539"/>
        <xdr:cNvSpPr txBox="1"/>
      </xdr:nvSpPr>
      <xdr:spPr>
        <a:xfrm>
          <a:off x="12896215" y="5585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63500</xdr:rowOff>
    </xdr:from>
    <xdr:to xmlns:xdr="http://schemas.openxmlformats.org/drawingml/2006/spreadsheetDrawing">
      <xdr:col>72</xdr:col>
      <xdr:colOff>38100</xdr:colOff>
      <xdr:row>34</xdr:row>
      <xdr:rowOff>165735</xdr:rowOff>
    </xdr:to>
    <xdr:sp macro="" textlink="">
      <xdr:nvSpPr>
        <xdr:cNvPr id="541" name="楕円 540"/>
        <xdr:cNvSpPr/>
      </xdr:nvSpPr>
      <xdr:spPr>
        <a:xfrm>
          <a:off x="12299950" y="576707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10795</xdr:rowOff>
    </xdr:from>
    <xdr:ext cx="533400" cy="256540"/>
    <xdr:sp macro="" textlink="">
      <xdr:nvSpPr>
        <xdr:cNvPr id="542" name="テキスト ボックス 541"/>
        <xdr:cNvSpPr txBox="1"/>
      </xdr:nvSpPr>
      <xdr:spPr>
        <a:xfrm>
          <a:off x="12102465" y="5546725"/>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67310</xdr:rowOff>
    </xdr:from>
    <xdr:to xmlns:xdr="http://schemas.openxmlformats.org/drawingml/2006/spreadsheetDrawing">
      <xdr:col>67</xdr:col>
      <xdr:colOff>101600</xdr:colOff>
      <xdr:row>34</xdr:row>
      <xdr:rowOff>167640</xdr:rowOff>
    </xdr:to>
    <xdr:sp macro="" textlink="">
      <xdr:nvSpPr>
        <xdr:cNvPr id="543" name="楕円 542"/>
        <xdr:cNvSpPr/>
      </xdr:nvSpPr>
      <xdr:spPr>
        <a:xfrm>
          <a:off x="11487150" y="5770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13970</xdr:rowOff>
    </xdr:from>
    <xdr:ext cx="533400" cy="257810"/>
    <xdr:sp macro="" textlink="">
      <xdr:nvSpPr>
        <xdr:cNvPr id="544" name="テキスト ボックス 543"/>
        <xdr:cNvSpPr txBox="1"/>
      </xdr:nvSpPr>
      <xdr:spPr>
        <a:xfrm>
          <a:off x="11308715" y="554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45" name="正方形/長方形 544"/>
        <xdr:cNvSpPr/>
      </xdr:nvSpPr>
      <xdr:spPr>
        <a:xfrm>
          <a:off x="11207750" y="72688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46" name="正方形/長方形 545"/>
        <xdr:cNvSpPr/>
      </xdr:nvSpPr>
      <xdr:spPr>
        <a:xfrm>
          <a:off x="11315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1315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48" name="正方形/長方形 547"/>
        <xdr:cNvSpPr/>
      </xdr:nvSpPr>
      <xdr:spPr>
        <a:xfrm>
          <a:off x="122364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22364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50" name="正方形/長方形 549"/>
        <xdr:cNvSpPr/>
      </xdr:nvSpPr>
      <xdr:spPr>
        <a:xfrm>
          <a:off x="132651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32651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52" name="正方形/長方形 551"/>
        <xdr:cNvSpPr/>
      </xdr:nvSpPr>
      <xdr:spPr>
        <a:xfrm>
          <a:off x="11207750" y="80752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53" name="テキスト ボックス 552"/>
        <xdr:cNvSpPr txBox="1"/>
      </xdr:nvSpPr>
      <xdr:spPr>
        <a:xfrm>
          <a:off x="11169650" y="78886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54" name="直線コネクタ 553"/>
        <xdr:cNvCxnSpPr/>
      </xdr:nvCxnSpPr>
      <xdr:spPr>
        <a:xfrm>
          <a:off x="11207750" y="1031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111125</xdr:rowOff>
    </xdr:from>
    <xdr:ext cx="247650" cy="257810"/>
    <xdr:sp macro="" textlink="">
      <xdr:nvSpPr>
        <xdr:cNvPr id="555" name="テキスト ボックス 554"/>
        <xdr:cNvSpPr txBox="1"/>
      </xdr:nvSpPr>
      <xdr:spPr>
        <a:xfrm>
          <a:off x="10977880" y="101733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43815</xdr:rowOff>
    </xdr:from>
    <xdr:to xmlns:xdr="http://schemas.openxmlformats.org/drawingml/2006/spreadsheetDrawing">
      <xdr:col>89</xdr:col>
      <xdr:colOff>171450</xdr:colOff>
      <xdr:row>59</xdr:row>
      <xdr:rowOff>43815</xdr:rowOff>
    </xdr:to>
    <xdr:cxnSp macro="">
      <xdr:nvCxnSpPr>
        <xdr:cNvPr id="556" name="直線コネクタ 555"/>
        <xdr:cNvCxnSpPr/>
      </xdr:nvCxnSpPr>
      <xdr:spPr>
        <a:xfrm>
          <a:off x="11207750" y="99383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7810"/>
    <xdr:sp macro="" textlink="">
      <xdr:nvSpPr>
        <xdr:cNvPr id="557" name="テキスト ボックス 556"/>
        <xdr:cNvSpPr txBox="1"/>
      </xdr:nvSpPr>
      <xdr:spPr>
        <a:xfrm>
          <a:off x="10733405" y="9800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58" name="直線コネクタ 557"/>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7810"/>
    <xdr:sp macro="" textlink="">
      <xdr:nvSpPr>
        <xdr:cNvPr id="559" name="テキスト ボックス 558"/>
        <xdr:cNvSpPr txBox="1"/>
      </xdr:nvSpPr>
      <xdr:spPr>
        <a:xfrm>
          <a:off x="10733405" y="94272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60" name="直線コネクタ 559"/>
        <xdr:cNvCxnSpPr/>
      </xdr:nvCxnSpPr>
      <xdr:spPr>
        <a:xfrm>
          <a:off x="11207750" y="91954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31495" cy="258445"/>
    <xdr:sp macro="" textlink="">
      <xdr:nvSpPr>
        <xdr:cNvPr id="561" name="テキスト ボックス 560"/>
        <xdr:cNvSpPr txBox="1"/>
      </xdr:nvSpPr>
      <xdr:spPr>
        <a:xfrm>
          <a:off x="10733405" y="9056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171450</xdr:colOff>
      <xdr:row>52</xdr:row>
      <xdr:rowOff>100965</xdr:rowOff>
    </xdr:to>
    <xdr:cxnSp macro="">
      <xdr:nvCxnSpPr>
        <xdr:cNvPr id="562" name="直線コネクタ 561"/>
        <xdr:cNvCxnSpPr/>
      </xdr:nvCxnSpPr>
      <xdr:spPr>
        <a:xfrm>
          <a:off x="11207750" y="88220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8445"/>
    <xdr:sp macro="" textlink="">
      <xdr:nvSpPr>
        <xdr:cNvPr id="563" name="テキスト ボックス 562"/>
        <xdr:cNvSpPr txBox="1"/>
      </xdr:nvSpPr>
      <xdr:spPr>
        <a:xfrm>
          <a:off x="107334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62865</xdr:rowOff>
    </xdr:from>
    <xdr:to xmlns:xdr="http://schemas.openxmlformats.org/drawingml/2006/spreadsheetDrawing">
      <xdr:col>89</xdr:col>
      <xdr:colOff>171450</xdr:colOff>
      <xdr:row>50</xdr:row>
      <xdr:rowOff>62865</xdr:rowOff>
    </xdr:to>
    <xdr:cxnSp macro="">
      <xdr:nvCxnSpPr>
        <xdr:cNvPr id="564" name="直線コネクタ 563"/>
        <xdr:cNvCxnSpPr/>
      </xdr:nvCxnSpPr>
      <xdr:spPr>
        <a:xfrm>
          <a:off x="11207750" y="8448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7810"/>
    <xdr:sp macro="" textlink="">
      <xdr:nvSpPr>
        <xdr:cNvPr id="565" name="テキスト ボックス 564"/>
        <xdr:cNvSpPr txBox="1"/>
      </xdr:nvSpPr>
      <xdr:spPr>
        <a:xfrm>
          <a:off x="10669270" y="831088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6" name="直線コネクタ 565"/>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53975</xdr:rowOff>
    </xdr:from>
    <xdr:ext cx="595630" cy="257810"/>
    <xdr:sp macro="" textlink="">
      <xdr:nvSpPr>
        <xdr:cNvPr id="567" name="テキスト ボックス 566"/>
        <xdr:cNvSpPr txBox="1"/>
      </xdr:nvSpPr>
      <xdr:spPr>
        <a:xfrm>
          <a:off x="10669270" y="79368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8" name="教育費グラフ枠"/>
        <xdr:cNvSpPr/>
      </xdr:nvSpPr>
      <xdr:spPr>
        <a:xfrm>
          <a:off x="11207750" y="80752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145415</xdr:rowOff>
    </xdr:from>
    <xdr:to xmlns:xdr="http://schemas.openxmlformats.org/drawingml/2006/spreadsheetDrawing">
      <xdr:col>85</xdr:col>
      <xdr:colOff>126365</xdr:colOff>
      <xdr:row>57</xdr:row>
      <xdr:rowOff>107950</xdr:rowOff>
    </xdr:to>
    <xdr:cxnSp macro="">
      <xdr:nvCxnSpPr>
        <xdr:cNvPr id="569" name="直線コネクタ 568"/>
        <xdr:cNvCxnSpPr/>
      </xdr:nvCxnSpPr>
      <xdr:spPr>
        <a:xfrm flipV="1">
          <a:off x="14698345" y="836358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111125</xdr:rowOff>
    </xdr:from>
    <xdr:ext cx="534670" cy="257810"/>
    <xdr:sp macro="" textlink="">
      <xdr:nvSpPr>
        <xdr:cNvPr id="570" name="教育費最小値テキスト"/>
        <xdr:cNvSpPr txBox="1"/>
      </xdr:nvSpPr>
      <xdr:spPr>
        <a:xfrm>
          <a:off x="14744700" y="9670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107950</xdr:rowOff>
    </xdr:from>
    <xdr:to xmlns:xdr="http://schemas.openxmlformats.org/drawingml/2006/spreadsheetDrawing">
      <xdr:col>86</xdr:col>
      <xdr:colOff>25400</xdr:colOff>
      <xdr:row>57</xdr:row>
      <xdr:rowOff>107950</xdr:rowOff>
    </xdr:to>
    <xdr:cxnSp macro="">
      <xdr:nvCxnSpPr>
        <xdr:cNvPr id="571" name="直線コネクタ 570"/>
        <xdr:cNvCxnSpPr/>
      </xdr:nvCxnSpPr>
      <xdr:spPr>
        <a:xfrm>
          <a:off x="14611350" y="9667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48</xdr:row>
      <xdr:rowOff>92710</xdr:rowOff>
    </xdr:from>
    <xdr:ext cx="598805" cy="257810"/>
    <xdr:sp macro="" textlink="">
      <xdr:nvSpPr>
        <xdr:cNvPr id="572" name="教育費最大値テキスト"/>
        <xdr:cNvSpPr txBox="1"/>
      </xdr:nvSpPr>
      <xdr:spPr>
        <a:xfrm>
          <a:off x="14744700" y="8143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145415</xdr:rowOff>
    </xdr:from>
    <xdr:to xmlns:xdr="http://schemas.openxmlformats.org/drawingml/2006/spreadsheetDrawing">
      <xdr:col>86</xdr:col>
      <xdr:colOff>25400</xdr:colOff>
      <xdr:row>49</xdr:row>
      <xdr:rowOff>145415</xdr:rowOff>
    </xdr:to>
    <xdr:cxnSp macro="">
      <xdr:nvCxnSpPr>
        <xdr:cNvPr id="573" name="直線コネクタ 572"/>
        <xdr:cNvCxnSpPr/>
      </xdr:nvCxnSpPr>
      <xdr:spPr>
        <a:xfrm>
          <a:off x="14611350" y="8363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5715</xdr:rowOff>
    </xdr:from>
    <xdr:to xmlns:xdr="http://schemas.openxmlformats.org/drawingml/2006/spreadsheetDrawing">
      <xdr:col>85</xdr:col>
      <xdr:colOff>127000</xdr:colOff>
      <xdr:row>53</xdr:row>
      <xdr:rowOff>28575</xdr:rowOff>
    </xdr:to>
    <xdr:cxnSp macro="">
      <xdr:nvCxnSpPr>
        <xdr:cNvPr id="574" name="直線コネクタ 573"/>
        <xdr:cNvCxnSpPr/>
      </xdr:nvCxnSpPr>
      <xdr:spPr>
        <a:xfrm flipV="1">
          <a:off x="13938250" y="8726805"/>
          <a:ext cx="762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81915</xdr:rowOff>
    </xdr:from>
    <xdr:ext cx="534670" cy="258445"/>
    <xdr:sp macro="" textlink="">
      <xdr:nvSpPr>
        <xdr:cNvPr id="575" name="教育費平均値テキスト"/>
        <xdr:cNvSpPr txBox="1"/>
      </xdr:nvSpPr>
      <xdr:spPr>
        <a:xfrm>
          <a:off x="14744700" y="9138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104140</xdr:rowOff>
    </xdr:from>
    <xdr:to xmlns:xdr="http://schemas.openxmlformats.org/drawingml/2006/spreadsheetDrawing">
      <xdr:col>85</xdr:col>
      <xdr:colOff>171450</xdr:colOff>
      <xdr:row>55</xdr:row>
      <xdr:rowOff>34290</xdr:rowOff>
    </xdr:to>
    <xdr:sp macro="" textlink="">
      <xdr:nvSpPr>
        <xdr:cNvPr id="576" name="フローチャート: 判断 575"/>
        <xdr:cNvSpPr/>
      </xdr:nvSpPr>
      <xdr:spPr>
        <a:xfrm>
          <a:off x="14649450" y="91605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49530</xdr:rowOff>
    </xdr:from>
    <xdr:to xmlns:xdr="http://schemas.openxmlformats.org/drawingml/2006/spreadsheetDrawing">
      <xdr:col>81</xdr:col>
      <xdr:colOff>50800</xdr:colOff>
      <xdr:row>53</xdr:row>
      <xdr:rowOff>28575</xdr:rowOff>
    </xdr:to>
    <xdr:cxnSp macro="">
      <xdr:nvCxnSpPr>
        <xdr:cNvPr id="577" name="直線コネクタ 576"/>
        <xdr:cNvCxnSpPr/>
      </xdr:nvCxnSpPr>
      <xdr:spPr>
        <a:xfrm>
          <a:off x="13144500" y="8770620"/>
          <a:ext cx="7937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164465</xdr:rowOff>
    </xdr:from>
    <xdr:to xmlns:xdr="http://schemas.openxmlformats.org/drawingml/2006/spreadsheetDrawing">
      <xdr:col>81</xdr:col>
      <xdr:colOff>101600</xdr:colOff>
      <xdr:row>55</xdr:row>
      <xdr:rowOff>94615</xdr:rowOff>
    </xdr:to>
    <xdr:sp macro="" textlink="">
      <xdr:nvSpPr>
        <xdr:cNvPr id="578" name="フローチャート: 判断 577"/>
        <xdr:cNvSpPr/>
      </xdr:nvSpPr>
      <xdr:spPr>
        <a:xfrm>
          <a:off x="13887450" y="9220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85725</xdr:rowOff>
    </xdr:from>
    <xdr:ext cx="533400" cy="257175"/>
    <xdr:sp macro="" textlink="">
      <xdr:nvSpPr>
        <xdr:cNvPr id="579" name="テキスト ボックス 578"/>
        <xdr:cNvSpPr txBox="1"/>
      </xdr:nvSpPr>
      <xdr:spPr>
        <a:xfrm>
          <a:off x="13709015" y="93097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52</xdr:row>
      <xdr:rowOff>49530</xdr:rowOff>
    </xdr:from>
    <xdr:to xmlns:xdr="http://schemas.openxmlformats.org/drawingml/2006/spreadsheetDrawing">
      <xdr:col>76</xdr:col>
      <xdr:colOff>114300</xdr:colOff>
      <xdr:row>54</xdr:row>
      <xdr:rowOff>159385</xdr:rowOff>
    </xdr:to>
    <xdr:cxnSp macro="">
      <xdr:nvCxnSpPr>
        <xdr:cNvPr id="580" name="直線コネクタ 579"/>
        <xdr:cNvCxnSpPr/>
      </xdr:nvCxnSpPr>
      <xdr:spPr>
        <a:xfrm flipV="1">
          <a:off x="12344400" y="8770620"/>
          <a:ext cx="8001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137160</xdr:rowOff>
    </xdr:from>
    <xdr:to xmlns:xdr="http://schemas.openxmlformats.org/drawingml/2006/spreadsheetDrawing">
      <xdr:col>76</xdr:col>
      <xdr:colOff>165100</xdr:colOff>
      <xdr:row>55</xdr:row>
      <xdr:rowOff>67945</xdr:rowOff>
    </xdr:to>
    <xdr:sp macro="" textlink="">
      <xdr:nvSpPr>
        <xdr:cNvPr id="581" name="フローチャート: 判断 580"/>
        <xdr:cNvSpPr/>
      </xdr:nvSpPr>
      <xdr:spPr>
        <a:xfrm>
          <a:off x="13093700" y="91935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59055</xdr:rowOff>
    </xdr:from>
    <xdr:ext cx="534670" cy="258445"/>
    <xdr:sp macro="" textlink="">
      <xdr:nvSpPr>
        <xdr:cNvPr id="582" name="テキスト ボックス 581"/>
        <xdr:cNvSpPr txBox="1"/>
      </xdr:nvSpPr>
      <xdr:spPr>
        <a:xfrm>
          <a:off x="12896215" y="9283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159385</xdr:rowOff>
    </xdr:from>
    <xdr:to xmlns:xdr="http://schemas.openxmlformats.org/drawingml/2006/spreadsheetDrawing">
      <xdr:col>71</xdr:col>
      <xdr:colOff>171450</xdr:colOff>
      <xdr:row>55</xdr:row>
      <xdr:rowOff>167005</xdr:rowOff>
    </xdr:to>
    <xdr:cxnSp macro="">
      <xdr:nvCxnSpPr>
        <xdr:cNvPr id="583" name="直線コネクタ 582"/>
        <xdr:cNvCxnSpPr/>
      </xdr:nvCxnSpPr>
      <xdr:spPr>
        <a:xfrm flipV="1">
          <a:off x="11537950" y="9215755"/>
          <a:ext cx="80645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41275</xdr:rowOff>
    </xdr:from>
    <xdr:to xmlns:xdr="http://schemas.openxmlformats.org/drawingml/2006/spreadsheetDrawing">
      <xdr:col>72</xdr:col>
      <xdr:colOff>38100</xdr:colOff>
      <xdr:row>55</xdr:row>
      <xdr:rowOff>142875</xdr:rowOff>
    </xdr:to>
    <xdr:sp macro="" textlink="">
      <xdr:nvSpPr>
        <xdr:cNvPr id="584" name="フローチャート: 判断 583"/>
        <xdr:cNvSpPr/>
      </xdr:nvSpPr>
      <xdr:spPr>
        <a:xfrm>
          <a:off x="12299950" y="926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133985</xdr:rowOff>
    </xdr:from>
    <xdr:ext cx="533400" cy="258445"/>
    <xdr:sp macro="" textlink="">
      <xdr:nvSpPr>
        <xdr:cNvPr id="585" name="テキスト ボックス 584"/>
        <xdr:cNvSpPr txBox="1"/>
      </xdr:nvSpPr>
      <xdr:spPr>
        <a:xfrm>
          <a:off x="12102465" y="93579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77470</xdr:rowOff>
    </xdr:from>
    <xdr:to xmlns:xdr="http://schemas.openxmlformats.org/drawingml/2006/spreadsheetDrawing">
      <xdr:col>67</xdr:col>
      <xdr:colOff>101600</xdr:colOff>
      <xdr:row>56</xdr:row>
      <xdr:rowOff>7620</xdr:rowOff>
    </xdr:to>
    <xdr:sp macro="" textlink="">
      <xdr:nvSpPr>
        <xdr:cNvPr id="586" name="フローチャート: 判断 585"/>
        <xdr:cNvSpPr/>
      </xdr:nvSpPr>
      <xdr:spPr>
        <a:xfrm>
          <a:off x="11487150" y="9301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24130</xdr:rowOff>
    </xdr:from>
    <xdr:ext cx="533400" cy="258445"/>
    <xdr:sp macro="" textlink="">
      <xdr:nvSpPr>
        <xdr:cNvPr id="587" name="テキスト ボックス 586"/>
        <xdr:cNvSpPr txBox="1"/>
      </xdr:nvSpPr>
      <xdr:spPr>
        <a:xfrm>
          <a:off x="11308715" y="90805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8" name="テキスト ボックス 587"/>
        <xdr:cNvSpPr txBox="1"/>
      </xdr:nvSpPr>
      <xdr:spPr>
        <a:xfrm>
          <a:off x="145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0730" cy="258445"/>
    <xdr:sp macro="" textlink="">
      <xdr:nvSpPr>
        <xdr:cNvPr id="589" name="テキスト ボックス 588"/>
        <xdr:cNvSpPr txBox="1"/>
      </xdr:nvSpPr>
      <xdr:spPr>
        <a:xfrm>
          <a:off x="137668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0" name="テキスト ボックス 589"/>
        <xdr:cNvSpPr txBox="1"/>
      </xdr:nvSpPr>
      <xdr:spPr>
        <a:xfrm>
          <a:off x="12973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91" name="テキスト ボックス 590"/>
        <xdr:cNvSpPr txBox="1"/>
      </xdr:nvSpPr>
      <xdr:spPr>
        <a:xfrm>
          <a:off x="12172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0730" cy="258445"/>
    <xdr:sp macro="" textlink="">
      <xdr:nvSpPr>
        <xdr:cNvPr id="592" name="テキスト ボックス 591"/>
        <xdr:cNvSpPr txBox="1"/>
      </xdr:nvSpPr>
      <xdr:spPr>
        <a:xfrm>
          <a:off x="11366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51</xdr:row>
      <xdr:rowOff>126365</xdr:rowOff>
    </xdr:from>
    <xdr:to xmlns:xdr="http://schemas.openxmlformats.org/drawingml/2006/spreadsheetDrawing">
      <xdr:col>85</xdr:col>
      <xdr:colOff>171450</xdr:colOff>
      <xdr:row>52</xdr:row>
      <xdr:rowOff>55880</xdr:rowOff>
    </xdr:to>
    <xdr:sp macro="" textlink="">
      <xdr:nvSpPr>
        <xdr:cNvPr id="593" name="楕円 592"/>
        <xdr:cNvSpPr/>
      </xdr:nvSpPr>
      <xdr:spPr>
        <a:xfrm>
          <a:off x="14649450" y="867981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50</xdr:row>
      <xdr:rowOff>149225</xdr:rowOff>
    </xdr:from>
    <xdr:ext cx="534670" cy="258445"/>
    <xdr:sp macro="" textlink="">
      <xdr:nvSpPr>
        <xdr:cNvPr id="594" name="教育費該当値テキスト"/>
        <xdr:cNvSpPr txBox="1"/>
      </xdr:nvSpPr>
      <xdr:spPr>
        <a:xfrm>
          <a:off x="14744700" y="853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52</xdr:row>
      <xdr:rowOff>149860</xdr:rowOff>
    </xdr:from>
    <xdr:to xmlns:xdr="http://schemas.openxmlformats.org/drawingml/2006/spreadsheetDrawing">
      <xdr:col>81</xdr:col>
      <xdr:colOff>101600</xdr:colOff>
      <xdr:row>53</xdr:row>
      <xdr:rowOff>79375</xdr:rowOff>
    </xdr:to>
    <xdr:sp macro="" textlink="">
      <xdr:nvSpPr>
        <xdr:cNvPr id="595" name="楕円 594"/>
        <xdr:cNvSpPr/>
      </xdr:nvSpPr>
      <xdr:spPr>
        <a:xfrm>
          <a:off x="13887450" y="88709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96520</xdr:rowOff>
    </xdr:from>
    <xdr:ext cx="533400" cy="258445"/>
    <xdr:sp macro="" textlink="">
      <xdr:nvSpPr>
        <xdr:cNvPr id="596" name="テキスト ボックス 595"/>
        <xdr:cNvSpPr txBox="1"/>
      </xdr:nvSpPr>
      <xdr:spPr>
        <a:xfrm>
          <a:off x="13709015" y="86499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51</xdr:row>
      <xdr:rowOff>167640</xdr:rowOff>
    </xdr:from>
    <xdr:to xmlns:xdr="http://schemas.openxmlformats.org/drawingml/2006/spreadsheetDrawing">
      <xdr:col>76</xdr:col>
      <xdr:colOff>165100</xdr:colOff>
      <xdr:row>52</xdr:row>
      <xdr:rowOff>99695</xdr:rowOff>
    </xdr:to>
    <xdr:sp macro="" textlink="">
      <xdr:nvSpPr>
        <xdr:cNvPr id="597" name="楕円 596"/>
        <xdr:cNvSpPr/>
      </xdr:nvSpPr>
      <xdr:spPr>
        <a:xfrm>
          <a:off x="13093700" y="8721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50</xdr:row>
      <xdr:rowOff>116205</xdr:rowOff>
    </xdr:from>
    <xdr:ext cx="534670" cy="258445"/>
    <xdr:sp macro="" textlink="">
      <xdr:nvSpPr>
        <xdr:cNvPr id="598" name="テキスト ボックス 597"/>
        <xdr:cNvSpPr txBox="1"/>
      </xdr:nvSpPr>
      <xdr:spPr>
        <a:xfrm>
          <a:off x="12896215" y="850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108585</xdr:rowOff>
    </xdr:from>
    <xdr:to xmlns:xdr="http://schemas.openxmlformats.org/drawingml/2006/spreadsheetDrawing">
      <xdr:col>72</xdr:col>
      <xdr:colOff>38100</xdr:colOff>
      <xdr:row>55</xdr:row>
      <xdr:rowOff>38735</xdr:rowOff>
    </xdr:to>
    <xdr:sp macro="" textlink="">
      <xdr:nvSpPr>
        <xdr:cNvPr id="599" name="楕円 598"/>
        <xdr:cNvSpPr/>
      </xdr:nvSpPr>
      <xdr:spPr>
        <a:xfrm>
          <a:off x="12299950" y="91649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54610</xdr:rowOff>
    </xdr:from>
    <xdr:ext cx="533400" cy="257810"/>
    <xdr:sp macro="" textlink="">
      <xdr:nvSpPr>
        <xdr:cNvPr id="600" name="テキスト ボックス 599"/>
        <xdr:cNvSpPr txBox="1"/>
      </xdr:nvSpPr>
      <xdr:spPr>
        <a:xfrm>
          <a:off x="12102465" y="8943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116205</xdr:rowOff>
    </xdr:from>
    <xdr:to xmlns:xdr="http://schemas.openxmlformats.org/drawingml/2006/spreadsheetDrawing">
      <xdr:col>67</xdr:col>
      <xdr:colOff>101600</xdr:colOff>
      <xdr:row>56</xdr:row>
      <xdr:rowOff>46990</xdr:rowOff>
    </xdr:to>
    <xdr:sp macro="" textlink="">
      <xdr:nvSpPr>
        <xdr:cNvPr id="601" name="楕円 600"/>
        <xdr:cNvSpPr/>
      </xdr:nvSpPr>
      <xdr:spPr>
        <a:xfrm>
          <a:off x="11487150" y="93402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38100</xdr:rowOff>
    </xdr:from>
    <xdr:ext cx="533400" cy="258445"/>
    <xdr:sp macro="" textlink="">
      <xdr:nvSpPr>
        <xdr:cNvPr id="602" name="テキスト ボックス 601"/>
        <xdr:cNvSpPr txBox="1"/>
      </xdr:nvSpPr>
      <xdr:spPr>
        <a:xfrm>
          <a:off x="11308715" y="94297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603" name="正方形/長方形 602"/>
        <xdr:cNvSpPr/>
      </xdr:nvSpPr>
      <xdr:spPr>
        <a:xfrm>
          <a:off x="11207750" y="106216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604" name="正方形/長方形 603"/>
        <xdr:cNvSpPr/>
      </xdr:nvSpPr>
      <xdr:spPr>
        <a:xfrm>
          <a:off x="11315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315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06" name="正方形/長方形 605"/>
        <xdr:cNvSpPr/>
      </xdr:nvSpPr>
      <xdr:spPr>
        <a:xfrm>
          <a:off x="122364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2364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08" name="正方形/長方形 607"/>
        <xdr:cNvSpPr/>
      </xdr:nvSpPr>
      <xdr:spPr>
        <a:xfrm>
          <a:off x="132651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2651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0" name="正方形/長方形 609"/>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11" name="テキスト ボックス 610"/>
        <xdr:cNvSpPr txBox="1"/>
      </xdr:nvSpPr>
      <xdr:spPr>
        <a:xfrm>
          <a:off x="11169650" y="112414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2" name="直線コネクタ 611"/>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3" name="直線コネクタ 612"/>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7650" cy="252095"/>
    <xdr:sp macro="" textlink="">
      <xdr:nvSpPr>
        <xdr:cNvPr id="614" name="テキスト ボックス 613"/>
        <xdr:cNvSpPr txBox="1"/>
      </xdr:nvSpPr>
      <xdr:spPr>
        <a:xfrm>
          <a:off x="10977880" y="13152120"/>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5" name="直線コネクタ 614"/>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52095"/>
    <xdr:sp macro="" textlink="">
      <xdr:nvSpPr>
        <xdr:cNvPr id="616" name="テキスト ボックス 615"/>
        <xdr:cNvSpPr txBox="1"/>
      </xdr:nvSpPr>
      <xdr:spPr>
        <a:xfrm>
          <a:off x="10733405" y="127793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7" name="直線コネクタ 616"/>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1495" cy="252095"/>
    <xdr:sp macro="" textlink="">
      <xdr:nvSpPr>
        <xdr:cNvPr id="618" name="テキスト ボックス 617"/>
        <xdr:cNvSpPr txBox="1"/>
      </xdr:nvSpPr>
      <xdr:spPr>
        <a:xfrm>
          <a:off x="10733405" y="1240663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9" name="直線コネクタ 618"/>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4000"/>
    <xdr:sp macro="" textlink="">
      <xdr:nvSpPr>
        <xdr:cNvPr id="620" name="テキスト ボックス 619"/>
        <xdr:cNvSpPr txBox="1"/>
      </xdr:nvSpPr>
      <xdr:spPr>
        <a:xfrm>
          <a:off x="10733405" y="120370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62865</xdr:rowOff>
    </xdr:from>
    <xdr:to xmlns:xdr="http://schemas.openxmlformats.org/drawingml/2006/spreadsheetDrawing">
      <xdr:col>89</xdr:col>
      <xdr:colOff>171450</xdr:colOff>
      <xdr:row>70</xdr:row>
      <xdr:rowOff>62865</xdr:rowOff>
    </xdr:to>
    <xdr:cxnSp macro="">
      <xdr:nvCxnSpPr>
        <xdr:cNvPr id="621" name="直線コネクタ 620"/>
        <xdr:cNvCxnSpPr/>
      </xdr:nvCxnSpPr>
      <xdr:spPr>
        <a:xfrm>
          <a:off x="11207750" y="118014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7810"/>
    <xdr:sp macro="" textlink="">
      <xdr:nvSpPr>
        <xdr:cNvPr id="622" name="テキスト ボックス 621"/>
        <xdr:cNvSpPr txBox="1"/>
      </xdr:nvSpPr>
      <xdr:spPr>
        <a:xfrm>
          <a:off x="10733405" y="11663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3" name="直線コネクタ 62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5630" cy="257810"/>
    <xdr:sp macro="" textlink="">
      <xdr:nvSpPr>
        <xdr:cNvPr id="624" name="テキスト ボックス 623"/>
        <xdr:cNvSpPr txBox="1"/>
      </xdr:nvSpPr>
      <xdr:spPr>
        <a:xfrm>
          <a:off x="10669270" y="1128966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5"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118110</xdr:rowOff>
    </xdr:from>
    <xdr:to xmlns:xdr="http://schemas.openxmlformats.org/drawingml/2006/spreadsheetDrawing">
      <xdr:col>85</xdr:col>
      <xdr:colOff>126365</xdr:colOff>
      <xdr:row>79</xdr:row>
      <xdr:rowOff>43180</xdr:rowOff>
    </xdr:to>
    <xdr:cxnSp macro="">
      <xdr:nvCxnSpPr>
        <xdr:cNvPr id="626" name="直線コネクタ 625"/>
        <xdr:cNvCxnSpPr/>
      </xdr:nvCxnSpPr>
      <xdr:spPr>
        <a:xfrm flipV="1">
          <a:off x="14698345" y="1202436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47625</xdr:rowOff>
    </xdr:from>
    <xdr:ext cx="249555" cy="252095"/>
    <xdr:sp macro="" textlink="">
      <xdr:nvSpPr>
        <xdr:cNvPr id="627" name="災害復旧費最小値テキスト"/>
        <xdr:cNvSpPr txBox="1"/>
      </xdr:nvSpPr>
      <xdr:spPr>
        <a:xfrm>
          <a:off x="14744700" y="1329499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8" name="直線コネクタ 627"/>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64135</xdr:rowOff>
    </xdr:from>
    <xdr:ext cx="534670" cy="258445"/>
    <xdr:sp macro="" textlink="">
      <xdr:nvSpPr>
        <xdr:cNvPr id="629" name="災害復旧費最大値テキスト"/>
        <xdr:cNvSpPr txBox="1"/>
      </xdr:nvSpPr>
      <xdr:spPr>
        <a:xfrm>
          <a:off x="14744700" y="11802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118110</xdr:rowOff>
    </xdr:from>
    <xdr:to xmlns:xdr="http://schemas.openxmlformats.org/drawingml/2006/spreadsheetDrawing">
      <xdr:col>86</xdr:col>
      <xdr:colOff>25400</xdr:colOff>
      <xdr:row>71</xdr:row>
      <xdr:rowOff>118110</xdr:rowOff>
    </xdr:to>
    <xdr:cxnSp macro="">
      <xdr:nvCxnSpPr>
        <xdr:cNvPr id="630" name="直線コネクタ 629"/>
        <xdr:cNvCxnSpPr/>
      </xdr:nvCxnSpPr>
      <xdr:spPr>
        <a:xfrm>
          <a:off x="14611350" y="12024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72390</xdr:rowOff>
    </xdr:from>
    <xdr:to xmlns:xdr="http://schemas.openxmlformats.org/drawingml/2006/spreadsheetDrawing">
      <xdr:col>85</xdr:col>
      <xdr:colOff>127000</xdr:colOff>
      <xdr:row>78</xdr:row>
      <xdr:rowOff>101600</xdr:rowOff>
    </xdr:to>
    <xdr:cxnSp macro="">
      <xdr:nvCxnSpPr>
        <xdr:cNvPr id="631" name="直線コネクタ 630"/>
        <xdr:cNvCxnSpPr/>
      </xdr:nvCxnSpPr>
      <xdr:spPr>
        <a:xfrm>
          <a:off x="13938250" y="1315212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50165</xdr:rowOff>
    </xdr:from>
    <xdr:ext cx="469900" cy="252095"/>
    <xdr:sp macro="" textlink="">
      <xdr:nvSpPr>
        <xdr:cNvPr id="632" name="災害復旧費平均値テキスト"/>
        <xdr:cNvSpPr txBox="1"/>
      </xdr:nvSpPr>
      <xdr:spPr>
        <a:xfrm>
          <a:off x="14744700" y="1296225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26670</xdr:rowOff>
    </xdr:from>
    <xdr:to xmlns:xdr="http://schemas.openxmlformats.org/drawingml/2006/spreadsheetDrawing">
      <xdr:col>85</xdr:col>
      <xdr:colOff>171450</xdr:colOff>
      <xdr:row>78</xdr:row>
      <xdr:rowOff>126365</xdr:rowOff>
    </xdr:to>
    <xdr:sp macro="" textlink="">
      <xdr:nvSpPr>
        <xdr:cNvPr id="633" name="フローチャート: 判断 632"/>
        <xdr:cNvSpPr/>
      </xdr:nvSpPr>
      <xdr:spPr>
        <a:xfrm>
          <a:off x="14649450" y="131064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72390</xdr:rowOff>
    </xdr:from>
    <xdr:to xmlns:xdr="http://schemas.openxmlformats.org/drawingml/2006/spreadsheetDrawing">
      <xdr:col>81</xdr:col>
      <xdr:colOff>50800</xdr:colOff>
      <xdr:row>78</xdr:row>
      <xdr:rowOff>79375</xdr:rowOff>
    </xdr:to>
    <xdr:cxnSp macro="">
      <xdr:nvCxnSpPr>
        <xdr:cNvPr id="634" name="直線コネクタ 633"/>
        <xdr:cNvCxnSpPr/>
      </xdr:nvCxnSpPr>
      <xdr:spPr>
        <a:xfrm flipV="1">
          <a:off x="13144500" y="131521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143510</xdr:rowOff>
    </xdr:from>
    <xdr:to xmlns:xdr="http://schemas.openxmlformats.org/drawingml/2006/spreadsheetDrawing">
      <xdr:col>81</xdr:col>
      <xdr:colOff>101600</xdr:colOff>
      <xdr:row>78</xdr:row>
      <xdr:rowOff>74930</xdr:rowOff>
    </xdr:to>
    <xdr:sp macro="" textlink="">
      <xdr:nvSpPr>
        <xdr:cNvPr id="635" name="フローチャート: 判断 634"/>
        <xdr:cNvSpPr/>
      </xdr:nvSpPr>
      <xdr:spPr>
        <a:xfrm>
          <a:off x="13887450" y="13055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91440</xdr:rowOff>
    </xdr:from>
    <xdr:ext cx="469900" cy="252095"/>
    <xdr:sp macro="" textlink="">
      <xdr:nvSpPr>
        <xdr:cNvPr id="636" name="テキスト ボックス 635"/>
        <xdr:cNvSpPr txBox="1"/>
      </xdr:nvSpPr>
      <xdr:spPr>
        <a:xfrm>
          <a:off x="13722350" y="12835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52070</xdr:rowOff>
    </xdr:from>
    <xdr:to xmlns:xdr="http://schemas.openxmlformats.org/drawingml/2006/spreadsheetDrawing">
      <xdr:col>76</xdr:col>
      <xdr:colOff>114300</xdr:colOff>
      <xdr:row>78</xdr:row>
      <xdr:rowOff>79375</xdr:rowOff>
    </xdr:to>
    <xdr:cxnSp macro="">
      <xdr:nvCxnSpPr>
        <xdr:cNvPr id="637" name="直線コネクタ 636"/>
        <xdr:cNvCxnSpPr/>
      </xdr:nvCxnSpPr>
      <xdr:spPr>
        <a:xfrm>
          <a:off x="12344400" y="1313180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16510</xdr:rowOff>
    </xdr:from>
    <xdr:to xmlns:xdr="http://schemas.openxmlformats.org/drawingml/2006/spreadsheetDrawing">
      <xdr:col>76</xdr:col>
      <xdr:colOff>165100</xdr:colOff>
      <xdr:row>78</xdr:row>
      <xdr:rowOff>115570</xdr:rowOff>
    </xdr:to>
    <xdr:sp macro="" textlink="">
      <xdr:nvSpPr>
        <xdr:cNvPr id="638" name="フローチャート: 判断 637"/>
        <xdr:cNvSpPr/>
      </xdr:nvSpPr>
      <xdr:spPr>
        <a:xfrm>
          <a:off x="13093700" y="13096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131445</xdr:rowOff>
    </xdr:from>
    <xdr:ext cx="469900" cy="253365"/>
    <xdr:sp macro="" textlink="">
      <xdr:nvSpPr>
        <xdr:cNvPr id="639" name="テキスト ボックス 638"/>
        <xdr:cNvSpPr txBox="1"/>
      </xdr:nvSpPr>
      <xdr:spPr>
        <a:xfrm>
          <a:off x="12928600" y="12875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41910</xdr:rowOff>
    </xdr:from>
    <xdr:to xmlns:xdr="http://schemas.openxmlformats.org/drawingml/2006/spreadsheetDrawing">
      <xdr:col>71</xdr:col>
      <xdr:colOff>171450</xdr:colOff>
      <xdr:row>78</xdr:row>
      <xdr:rowOff>52070</xdr:rowOff>
    </xdr:to>
    <xdr:cxnSp macro="">
      <xdr:nvCxnSpPr>
        <xdr:cNvPr id="640" name="直線コネクタ 639"/>
        <xdr:cNvCxnSpPr/>
      </xdr:nvCxnSpPr>
      <xdr:spPr>
        <a:xfrm>
          <a:off x="11537950" y="12954000"/>
          <a:ext cx="80645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17145</xdr:rowOff>
    </xdr:from>
    <xdr:to xmlns:xdr="http://schemas.openxmlformats.org/drawingml/2006/spreadsheetDrawing">
      <xdr:col>72</xdr:col>
      <xdr:colOff>38100</xdr:colOff>
      <xdr:row>78</xdr:row>
      <xdr:rowOff>116205</xdr:rowOff>
    </xdr:to>
    <xdr:sp macro="" textlink="">
      <xdr:nvSpPr>
        <xdr:cNvPr id="641" name="フローチャート: 判断 640"/>
        <xdr:cNvSpPr/>
      </xdr:nvSpPr>
      <xdr:spPr>
        <a:xfrm>
          <a:off x="12299950" y="13096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107315</xdr:rowOff>
    </xdr:from>
    <xdr:ext cx="469900" cy="252095"/>
    <xdr:sp macro="" textlink="">
      <xdr:nvSpPr>
        <xdr:cNvPr id="642" name="テキスト ボックス 641"/>
        <xdr:cNvSpPr txBox="1"/>
      </xdr:nvSpPr>
      <xdr:spPr>
        <a:xfrm>
          <a:off x="12134850" y="131870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51435</xdr:rowOff>
    </xdr:from>
    <xdr:to xmlns:xdr="http://schemas.openxmlformats.org/drawingml/2006/spreadsheetDrawing">
      <xdr:col>67</xdr:col>
      <xdr:colOff>101600</xdr:colOff>
      <xdr:row>78</xdr:row>
      <xdr:rowOff>151130</xdr:rowOff>
    </xdr:to>
    <xdr:sp macro="" textlink="">
      <xdr:nvSpPr>
        <xdr:cNvPr id="643" name="フローチャート: 判断 642"/>
        <xdr:cNvSpPr/>
      </xdr:nvSpPr>
      <xdr:spPr>
        <a:xfrm>
          <a:off x="11487150" y="13131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142240</xdr:rowOff>
    </xdr:from>
    <xdr:ext cx="469900" cy="252095"/>
    <xdr:sp macro="" textlink="">
      <xdr:nvSpPr>
        <xdr:cNvPr id="644" name="テキスト ボックス 643"/>
        <xdr:cNvSpPr txBox="1"/>
      </xdr:nvSpPr>
      <xdr:spPr>
        <a:xfrm>
          <a:off x="11322050" y="132219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5" name="テキスト ボックス 64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0730" cy="253365"/>
    <xdr:sp macro="" textlink="">
      <xdr:nvSpPr>
        <xdr:cNvPr id="646" name="テキスト ボックス 645"/>
        <xdr:cNvSpPr txBox="1"/>
      </xdr:nvSpPr>
      <xdr:spPr>
        <a:xfrm>
          <a:off x="137668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7" name="テキスト ボックス 64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8" name="テキスト ボックス 64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0730" cy="253365"/>
    <xdr:sp macro="" textlink="">
      <xdr:nvSpPr>
        <xdr:cNvPr id="649" name="テキスト ボックス 648"/>
        <xdr:cNvSpPr txBox="1"/>
      </xdr:nvSpPr>
      <xdr:spPr>
        <a:xfrm>
          <a:off x="11366500"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52070</xdr:rowOff>
    </xdr:from>
    <xdr:to xmlns:xdr="http://schemas.openxmlformats.org/drawingml/2006/spreadsheetDrawing">
      <xdr:col>85</xdr:col>
      <xdr:colOff>171450</xdr:colOff>
      <xdr:row>78</xdr:row>
      <xdr:rowOff>151130</xdr:rowOff>
    </xdr:to>
    <xdr:sp macro="" textlink="">
      <xdr:nvSpPr>
        <xdr:cNvPr id="650" name="楕円 649"/>
        <xdr:cNvSpPr/>
      </xdr:nvSpPr>
      <xdr:spPr>
        <a:xfrm>
          <a:off x="14649450" y="131318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5715</xdr:rowOff>
    </xdr:from>
    <xdr:ext cx="469900" cy="253365"/>
    <xdr:sp macro="" textlink="">
      <xdr:nvSpPr>
        <xdr:cNvPr id="651" name="災害復旧費該当値テキスト"/>
        <xdr:cNvSpPr txBox="1"/>
      </xdr:nvSpPr>
      <xdr:spPr>
        <a:xfrm>
          <a:off x="14744700" y="13085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22225</xdr:rowOff>
    </xdr:from>
    <xdr:to xmlns:xdr="http://schemas.openxmlformats.org/drawingml/2006/spreadsheetDrawing">
      <xdr:col>81</xdr:col>
      <xdr:colOff>101600</xdr:colOff>
      <xdr:row>78</xdr:row>
      <xdr:rowOff>121920</xdr:rowOff>
    </xdr:to>
    <xdr:sp macro="" textlink="">
      <xdr:nvSpPr>
        <xdr:cNvPr id="652" name="楕円 651"/>
        <xdr:cNvSpPr/>
      </xdr:nvSpPr>
      <xdr:spPr>
        <a:xfrm>
          <a:off x="13887450" y="13101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113030</xdr:rowOff>
    </xdr:from>
    <xdr:ext cx="469900" cy="253365"/>
    <xdr:sp macro="" textlink="">
      <xdr:nvSpPr>
        <xdr:cNvPr id="653" name="テキスト ボックス 652"/>
        <xdr:cNvSpPr txBox="1"/>
      </xdr:nvSpPr>
      <xdr:spPr>
        <a:xfrm>
          <a:off x="13722350" y="13192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29845</xdr:rowOff>
    </xdr:from>
    <xdr:to xmlns:xdr="http://schemas.openxmlformats.org/drawingml/2006/spreadsheetDrawing">
      <xdr:col>76</xdr:col>
      <xdr:colOff>165100</xdr:colOff>
      <xdr:row>78</xdr:row>
      <xdr:rowOff>128905</xdr:rowOff>
    </xdr:to>
    <xdr:sp macro="" textlink="">
      <xdr:nvSpPr>
        <xdr:cNvPr id="654" name="楕円 653"/>
        <xdr:cNvSpPr/>
      </xdr:nvSpPr>
      <xdr:spPr>
        <a:xfrm>
          <a:off x="13093700" y="13109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120015</xdr:rowOff>
    </xdr:from>
    <xdr:ext cx="469900" cy="253365"/>
    <xdr:sp macro="" textlink="">
      <xdr:nvSpPr>
        <xdr:cNvPr id="655" name="テキスト ボックス 654"/>
        <xdr:cNvSpPr txBox="1"/>
      </xdr:nvSpPr>
      <xdr:spPr>
        <a:xfrm>
          <a:off x="12928600" y="131997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2540</xdr:rowOff>
    </xdr:from>
    <xdr:to xmlns:xdr="http://schemas.openxmlformats.org/drawingml/2006/spreadsheetDrawing">
      <xdr:col>72</xdr:col>
      <xdr:colOff>38100</xdr:colOff>
      <xdr:row>78</xdr:row>
      <xdr:rowOff>101600</xdr:rowOff>
    </xdr:to>
    <xdr:sp macro="" textlink="">
      <xdr:nvSpPr>
        <xdr:cNvPr id="656" name="楕円 655"/>
        <xdr:cNvSpPr/>
      </xdr:nvSpPr>
      <xdr:spPr>
        <a:xfrm>
          <a:off x="12299950" y="13082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117475</xdr:rowOff>
    </xdr:from>
    <xdr:ext cx="469900" cy="253365"/>
    <xdr:sp macro="" textlink="">
      <xdr:nvSpPr>
        <xdr:cNvPr id="657" name="テキスト ボックス 656"/>
        <xdr:cNvSpPr txBox="1"/>
      </xdr:nvSpPr>
      <xdr:spPr>
        <a:xfrm>
          <a:off x="12134850" y="12861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160655</xdr:rowOff>
    </xdr:from>
    <xdr:to xmlns:xdr="http://schemas.openxmlformats.org/drawingml/2006/spreadsheetDrawing">
      <xdr:col>67</xdr:col>
      <xdr:colOff>101600</xdr:colOff>
      <xdr:row>77</xdr:row>
      <xdr:rowOff>92075</xdr:rowOff>
    </xdr:to>
    <xdr:sp macro="" textlink="">
      <xdr:nvSpPr>
        <xdr:cNvPr id="658" name="楕円 657"/>
        <xdr:cNvSpPr/>
      </xdr:nvSpPr>
      <xdr:spPr>
        <a:xfrm>
          <a:off x="11487150" y="12905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107950</xdr:rowOff>
    </xdr:from>
    <xdr:ext cx="533400" cy="252095"/>
    <xdr:sp macro="" textlink="">
      <xdr:nvSpPr>
        <xdr:cNvPr id="659" name="テキスト ボックス 658"/>
        <xdr:cNvSpPr txBox="1"/>
      </xdr:nvSpPr>
      <xdr:spPr>
        <a:xfrm>
          <a:off x="11308715" y="1268476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0" name="正方形/長方形 65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1" name="正方形/長方形 66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3" name="正方形/長方形 66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5" name="正方形/長方形 66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8" name="テキスト ボックス 66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70" name="テキスト ボックス 669"/>
        <xdr:cNvSpPr txBox="1"/>
      </xdr:nvSpPr>
      <xdr:spPr>
        <a:xfrm>
          <a:off x="10977880" y="169138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71" name="直線コネクタ 670"/>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2" name="テキスト ボックス 671"/>
        <xdr:cNvSpPr txBox="1"/>
      </xdr:nvSpPr>
      <xdr:spPr>
        <a:xfrm>
          <a:off x="1073340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3" name="直線コネクタ 672"/>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4" name="テキスト ボックス 673"/>
        <xdr:cNvSpPr txBox="1"/>
      </xdr:nvSpPr>
      <xdr:spPr>
        <a:xfrm>
          <a:off x="1073340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5" name="直線コネクタ 674"/>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6" name="テキスト ボックス 675"/>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7" name="直線コネクタ 676"/>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78" name="テキスト ボックス 677"/>
        <xdr:cNvSpPr txBox="1"/>
      </xdr:nvSpPr>
      <xdr:spPr>
        <a:xfrm>
          <a:off x="10733405" y="1560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79" name="直線コネクタ 678"/>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80" name="テキスト ボックス 679"/>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81" name="直線コネクタ 680"/>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37465</xdr:rowOff>
    </xdr:from>
    <xdr:ext cx="595630" cy="253365"/>
    <xdr:sp macro="" textlink="">
      <xdr:nvSpPr>
        <xdr:cNvPr id="682" name="テキスト ボックス 681"/>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3" name="直線コネクタ 682"/>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2095"/>
    <xdr:sp macro="" textlink="">
      <xdr:nvSpPr>
        <xdr:cNvPr id="684" name="テキスト ボックス 683"/>
        <xdr:cNvSpPr txBox="1"/>
      </xdr:nvSpPr>
      <xdr:spPr>
        <a:xfrm>
          <a:off x="10669270" y="1464183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5"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122555</xdr:rowOff>
    </xdr:from>
    <xdr:to xmlns:xdr="http://schemas.openxmlformats.org/drawingml/2006/spreadsheetDrawing">
      <xdr:col>85</xdr:col>
      <xdr:colOff>126365</xdr:colOff>
      <xdr:row>98</xdr:row>
      <xdr:rowOff>135890</xdr:rowOff>
    </xdr:to>
    <xdr:cxnSp macro="">
      <xdr:nvCxnSpPr>
        <xdr:cNvPr id="686" name="直線コネクタ 685"/>
        <xdr:cNvCxnSpPr/>
      </xdr:nvCxnSpPr>
      <xdr:spPr>
        <a:xfrm flipV="1">
          <a:off x="14698345" y="15046325"/>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139700</xdr:rowOff>
    </xdr:from>
    <xdr:ext cx="534670" cy="259080"/>
    <xdr:sp macro="" textlink="">
      <xdr:nvSpPr>
        <xdr:cNvPr id="687" name="公債費最小値テキスト"/>
        <xdr:cNvSpPr txBox="1"/>
      </xdr:nvSpPr>
      <xdr:spPr>
        <a:xfrm>
          <a:off x="147447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88" name="直線コネクタ 687"/>
        <xdr:cNvCxnSpPr/>
      </xdr:nvCxnSpPr>
      <xdr:spPr>
        <a:xfrm>
          <a:off x="14611350" y="16595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70485</xdr:rowOff>
    </xdr:from>
    <xdr:ext cx="598805" cy="252095"/>
    <xdr:sp macro="" textlink="">
      <xdr:nvSpPr>
        <xdr:cNvPr id="689" name="公債費最大値テキスト"/>
        <xdr:cNvSpPr txBox="1"/>
      </xdr:nvSpPr>
      <xdr:spPr>
        <a:xfrm>
          <a:off x="14744700" y="148266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122555</xdr:rowOff>
    </xdr:from>
    <xdr:to xmlns:xdr="http://schemas.openxmlformats.org/drawingml/2006/spreadsheetDrawing">
      <xdr:col>86</xdr:col>
      <xdr:colOff>25400</xdr:colOff>
      <xdr:row>89</xdr:row>
      <xdr:rowOff>122555</xdr:rowOff>
    </xdr:to>
    <xdr:cxnSp macro="">
      <xdr:nvCxnSpPr>
        <xdr:cNvPr id="690" name="直線コネクタ 689"/>
        <xdr:cNvCxnSpPr/>
      </xdr:nvCxnSpPr>
      <xdr:spPr>
        <a:xfrm>
          <a:off x="14611350" y="15046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128905</xdr:rowOff>
    </xdr:from>
    <xdr:to xmlns:xdr="http://schemas.openxmlformats.org/drawingml/2006/spreadsheetDrawing">
      <xdr:col>85</xdr:col>
      <xdr:colOff>127000</xdr:colOff>
      <xdr:row>93</xdr:row>
      <xdr:rowOff>17780</xdr:rowOff>
    </xdr:to>
    <xdr:cxnSp macro="">
      <xdr:nvCxnSpPr>
        <xdr:cNvPr id="691" name="直線コネクタ 690"/>
        <xdr:cNvCxnSpPr/>
      </xdr:nvCxnSpPr>
      <xdr:spPr>
        <a:xfrm flipV="1">
          <a:off x="13938250" y="1555940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13335</xdr:rowOff>
    </xdr:from>
    <xdr:ext cx="534670" cy="259080"/>
    <xdr:sp macro="" textlink="">
      <xdr:nvSpPr>
        <xdr:cNvPr id="692" name="公債費平均値テキスト"/>
        <xdr:cNvSpPr txBox="1"/>
      </xdr:nvSpPr>
      <xdr:spPr>
        <a:xfrm>
          <a:off x="14744700" y="15958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34925</xdr:rowOff>
    </xdr:from>
    <xdr:to xmlns:xdr="http://schemas.openxmlformats.org/drawingml/2006/spreadsheetDrawing">
      <xdr:col>85</xdr:col>
      <xdr:colOff>171450</xdr:colOff>
      <xdr:row>95</xdr:row>
      <xdr:rowOff>136525</xdr:rowOff>
    </xdr:to>
    <xdr:sp macro="" textlink="">
      <xdr:nvSpPr>
        <xdr:cNvPr id="693" name="フローチャート: 判断 692"/>
        <xdr:cNvSpPr/>
      </xdr:nvSpPr>
      <xdr:spPr>
        <a:xfrm>
          <a:off x="14649450" y="159797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17780</xdr:rowOff>
    </xdr:from>
    <xdr:to xmlns:xdr="http://schemas.openxmlformats.org/drawingml/2006/spreadsheetDrawing">
      <xdr:col>81</xdr:col>
      <xdr:colOff>50800</xdr:colOff>
      <xdr:row>93</xdr:row>
      <xdr:rowOff>67945</xdr:rowOff>
    </xdr:to>
    <xdr:cxnSp macro="">
      <xdr:nvCxnSpPr>
        <xdr:cNvPr id="694" name="直線コネクタ 693"/>
        <xdr:cNvCxnSpPr/>
      </xdr:nvCxnSpPr>
      <xdr:spPr>
        <a:xfrm flipV="1">
          <a:off x="13144500" y="15619730"/>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34925</xdr:rowOff>
    </xdr:from>
    <xdr:to xmlns:xdr="http://schemas.openxmlformats.org/drawingml/2006/spreadsheetDrawing">
      <xdr:col>81</xdr:col>
      <xdr:colOff>101600</xdr:colOff>
      <xdr:row>95</xdr:row>
      <xdr:rowOff>136525</xdr:rowOff>
    </xdr:to>
    <xdr:sp macro="" textlink="">
      <xdr:nvSpPr>
        <xdr:cNvPr id="695" name="フローチャート: 判断 694"/>
        <xdr:cNvSpPr/>
      </xdr:nvSpPr>
      <xdr:spPr>
        <a:xfrm>
          <a:off x="1388745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127635</xdr:rowOff>
    </xdr:from>
    <xdr:ext cx="533400" cy="259080"/>
    <xdr:sp macro="" textlink="">
      <xdr:nvSpPr>
        <xdr:cNvPr id="696" name="テキスト ボックス 695"/>
        <xdr:cNvSpPr txBox="1"/>
      </xdr:nvSpPr>
      <xdr:spPr>
        <a:xfrm>
          <a:off x="13709015" y="16072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93</xdr:row>
      <xdr:rowOff>67945</xdr:rowOff>
    </xdr:from>
    <xdr:to xmlns:xdr="http://schemas.openxmlformats.org/drawingml/2006/spreadsheetDrawing">
      <xdr:col>76</xdr:col>
      <xdr:colOff>114300</xdr:colOff>
      <xdr:row>93</xdr:row>
      <xdr:rowOff>141605</xdr:rowOff>
    </xdr:to>
    <xdr:cxnSp macro="">
      <xdr:nvCxnSpPr>
        <xdr:cNvPr id="697" name="直線コネクタ 696"/>
        <xdr:cNvCxnSpPr/>
      </xdr:nvCxnSpPr>
      <xdr:spPr>
        <a:xfrm flipV="1">
          <a:off x="12344400" y="15669895"/>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164465</xdr:rowOff>
    </xdr:from>
    <xdr:to xmlns:xdr="http://schemas.openxmlformats.org/drawingml/2006/spreadsheetDrawing">
      <xdr:col>76</xdr:col>
      <xdr:colOff>165100</xdr:colOff>
      <xdr:row>96</xdr:row>
      <xdr:rowOff>94615</xdr:rowOff>
    </xdr:to>
    <xdr:sp macro="" textlink="">
      <xdr:nvSpPr>
        <xdr:cNvPr id="698" name="フローチャート: 判断 697"/>
        <xdr:cNvSpPr/>
      </xdr:nvSpPr>
      <xdr:spPr>
        <a:xfrm>
          <a:off x="13093700" y="161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86360</xdr:rowOff>
    </xdr:from>
    <xdr:ext cx="534670" cy="257810"/>
    <xdr:sp macro="" textlink="">
      <xdr:nvSpPr>
        <xdr:cNvPr id="699" name="テキスト ボックス 698"/>
        <xdr:cNvSpPr txBox="1"/>
      </xdr:nvSpPr>
      <xdr:spPr>
        <a:xfrm>
          <a:off x="12896215" y="16202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144780</xdr:rowOff>
    </xdr:from>
    <xdr:to xmlns:xdr="http://schemas.openxmlformats.org/drawingml/2006/spreadsheetDrawing">
      <xdr:col>71</xdr:col>
      <xdr:colOff>171450</xdr:colOff>
      <xdr:row>93</xdr:row>
      <xdr:rowOff>141605</xdr:rowOff>
    </xdr:to>
    <xdr:cxnSp macro="">
      <xdr:nvCxnSpPr>
        <xdr:cNvPr id="700" name="直線コネクタ 699"/>
        <xdr:cNvCxnSpPr/>
      </xdr:nvCxnSpPr>
      <xdr:spPr>
        <a:xfrm>
          <a:off x="11537950" y="15575280"/>
          <a:ext cx="80645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169545</xdr:rowOff>
    </xdr:from>
    <xdr:to xmlns:xdr="http://schemas.openxmlformats.org/drawingml/2006/spreadsheetDrawing">
      <xdr:col>72</xdr:col>
      <xdr:colOff>38100</xdr:colOff>
      <xdr:row>96</xdr:row>
      <xdr:rowOff>99695</xdr:rowOff>
    </xdr:to>
    <xdr:sp macro="" textlink="">
      <xdr:nvSpPr>
        <xdr:cNvPr id="701" name="フローチャート: 判断 700"/>
        <xdr:cNvSpPr/>
      </xdr:nvSpPr>
      <xdr:spPr>
        <a:xfrm>
          <a:off x="12299950" y="16114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90805</xdr:rowOff>
    </xdr:from>
    <xdr:ext cx="533400" cy="258445"/>
    <xdr:sp macro="" textlink="">
      <xdr:nvSpPr>
        <xdr:cNvPr id="702" name="テキスト ボックス 701"/>
        <xdr:cNvSpPr txBox="1"/>
      </xdr:nvSpPr>
      <xdr:spPr>
        <a:xfrm>
          <a:off x="12102465" y="16207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3810</xdr:rowOff>
    </xdr:from>
    <xdr:to xmlns:xdr="http://schemas.openxmlformats.org/drawingml/2006/spreadsheetDrawing">
      <xdr:col>67</xdr:col>
      <xdr:colOff>101600</xdr:colOff>
      <xdr:row>96</xdr:row>
      <xdr:rowOff>105410</xdr:rowOff>
    </xdr:to>
    <xdr:sp macro="" textlink="">
      <xdr:nvSpPr>
        <xdr:cNvPr id="703" name="フローチャート: 判断 702"/>
        <xdr:cNvSpPr/>
      </xdr:nvSpPr>
      <xdr:spPr>
        <a:xfrm>
          <a:off x="1148715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96520</xdr:rowOff>
    </xdr:from>
    <xdr:ext cx="533400" cy="259080"/>
    <xdr:sp macro="" textlink="">
      <xdr:nvSpPr>
        <xdr:cNvPr id="704" name="テキスト ボックス 703"/>
        <xdr:cNvSpPr txBox="1"/>
      </xdr:nvSpPr>
      <xdr:spPr>
        <a:xfrm>
          <a:off x="11308715" y="16212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6" name="テキスト ボックス 705"/>
        <xdr:cNvSpPr txBox="1"/>
      </xdr:nvSpPr>
      <xdr:spPr>
        <a:xfrm>
          <a:off x="1376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8" name="テキスト ボックス 707"/>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9" name="テキスト ボックス 708"/>
        <xdr:cNvSpPr txBox="1"/>
      </xdr:nvSpPr>
      <xdr:spPr>
        <a:xfrm>
          <a:off x="113665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78105</xdr:rowOff>
    </xdr:from>
    <xdr:to xmlns:xdr="http://schemas.openxmlformats.org/drawingml/2006/spreadsheetDrawing">
      <xdr:col>85</xdr:col>
      <xdr:colOff>171450</xdr:colOff>
      <xdr:row>93</xdr:row>
      <xdr:rowOff>8255</xdr:rowOff>
    </xdr:to>
    <xdr:sp macro="" textlink="">
      <xdr:nvSpPr>
        <xdr:cNvPr id="710" name="楕円 709"/>
        <xdr:cNvSpPr/>
      </xdr:nvSpPr>
      <xdr:spPr>
        <a:xfrm>
          <a:off x="14649450" y="155086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91</xdr:row>
      <xdr:rowOff>100965</xdr:rowOff>
    </xdr:from>
    <xdr:ext cx="534670" cy="257810"/>
    <xdr:sp macro="" textlink="">
      <xdr:nvSpPr>
        <xdr:cNvPr id="711" name="公債費該当値テキスト"/>
        <xdr:cNvSpPr txBox="1"/>
      </xdr:nvSpPr>
      <xdr:spPr>
        <a:xfrm>
          <a:off x="14744700" y="15360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138430</xdr:rowOff>
    </xdr:from>
    <xdr:to xmlns:xdr="http://schemas.openxmlformats.org/drawingml/2006/spreadsheetDrawing">
      <xdr:col>81</xdr:col>
      <xdr:colOff>101600</xdr:colOff>
      <xdr:row>93</xdr:row>
      <xdr:rowOff>68580</xdr:rowOff>
    </xdr:to>
    <xdr:sp macro="" textlink="">
      <xdr:nvSpPr>
        <xdr:cNvPr id="712" name="楕円 711"/>
        <xdr:cNvSpPr/>
      </xdr:nvSpPr>
      <xdr:spPr>
        <a:xfrm>
          <a:off x="13887450" y="15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85090</xdr:rowOff>
    </xdr:from>
    <xdr:ext cx="533400" cy="259080"/>
    <xdr:sp macro="" textlink="">
      <xdr:nvSpPr>
        <xdr:cNvPr id="713" name="テキスト ボックス 712"/>
        <xdr:cNvSpPr txBox="1"/>
      </xdr:nvSpPr>
      <xdr:spPr>
        <a:xfrm>
          <a:off x="13709015" y="1534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17780</xdr:rowOff>
    </xdr:from>
    <xdr:to xmlns:xdr="http://schemas.openxmlformats.org/drawingml/2006/spreadsheetDrawing">
      <xdr:col>76</xdr:col>
      <xdr:colOff>165100</xdr:colOff>
      <xdr:row>93</xdr:row>
      <xdr:rowOff>118745</xdr:rowOff>
    </xdr:to>
    <xdr:sp macro="" textlink="">
      <xdr:nvSpPr>
        <xdr:cNvPr id="714" name="楕円 713"/>
        <xdr:cNvSpPr/>
      </xdr:nvSpPr>
      <xdr:spPr>
        <a:xfrm>
          <a:off x="13093700" y="15619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135255</xdr:rowOff>
    </xdr:from>
    <xdr:ext cx="534670" cy="257810"/>
    <xdr:sp macro="" textlink="">
      <xdr:nvSpPr>
        <xdr:cNvPr id="715" name="テキスト ボックス 714"/>
        <xdr:cNvSpPr txBox="1"/>
      </xdr:nvSpPr>
      <xdr:spPr>
        <a:xfrm>
          <a:off x="12896215" y="15394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90805</xdr:rowOff>
    </xdr:from>
    <xdr:to xmlns:xdr="http://schemas.openxmlformats.org/drawingml/2006/spreadsheetDrawing">
      <xdr:col>72</xdr:col>
      <xdr:colOff>38100</xdr:colOff>
      <xdr:row>94</xdr:row>
      <xdr:rowOff>20955</xdr:rowOff>
    </xdr:to>
    <xdr:sp macro="" textlink="">
      <xdr:nvSpPr>
        <xdr:cNvPr id="716" name="楕円 715"/>
        <xdr:cNvSpPr/>
      </xdr:nvSpPr>
      <xdr:spPr>
        <a:xfrm>
          <a:off x="12299950" y="15692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37465</xdr:rowOff>
    </xdr:from>
    <xdr:ext cx="533400" cy="259080"/>
    <xdr:sp macro="" textlink="">
      <xdr:nvSpPr>
        <xdr:cNvPr id="717" name="テキスト ボックス 716"/>
        <xdr:cNvSpPr txBox="1"/>
      </xdr:nvSpPr>
      <xdr:spPr>
        <a:xfrm>
          <a:off x="12102465" y="1546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93980</xdr:rowOff>
    </xdr:from>
    <xdr:to xmlns:xdr="http://schemas.openxmlformats.org/drawingml/2006/spreadsheetDrawing">
      <xdr:col>67</xdr:col>
      <xdr:colOff>101600</xdr:colOff>
      <xdr:row>93</xdr:row>
      <xdr:rowOff>24130</xdr:rowOff>
    </xdr:to>
    <xdr:sp macro="" textlink="">
      <xdr:nvSpPr>
        <xdr:cNvPr id="718" name="楕円 717"/>
        <xdr:cNvSpPr/>
      </xdr:nvSpPr>
      <xdr:spPr>
        <a:xfrm>
          <a:off x="1148715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40640</xdr:rowOff>
    </xdr:from>
    <xdr:ext cx="533400" cy="257810"/>
    <xdr:sp macro="" textlink="">
      <xdr:nvSpPr>
        <xdr:cNvPr id="719" name="テキスト ボックス 718"/>
        <xdr:cNvSpPr txBox="1"/>
      </xdr:nvSpPr>
      <xdr:spPr>
        <a:xfrm>
          <a:off x="11308715" y="1529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64592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21" name="正方形/長方形 720"/>
        <xdr:cNvSpPr/>
      </xdr:nvSpPr>
      <xdr:spPr>
        <a:xfrm>
          <a:off x="16586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586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23" name="正方形/長方形 722"/>
        <xdr:cNvSpPr/>
      </xdr:nvSpPr>
      <xdr:spPr>
        <a:xfrm>
          <a:off x="174879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4879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25" name="正方形/長方形 724"/>
        <xdr:cNvSpPr/>
      </xdr:nvSpPr>
      <xdr:spPr>
        <a:xfrm>
          <a:off x="185166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166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27" name="正方形/長方形 726"/>
        <xdr:cNvSpPr/>
      </xdr:nvSpPr>
      <xdr:spPr>
        <a:xfrm>
          <a:off x="164592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8615" cy="224790"/>
    <xdr:sp macro="" textlink="">
      <xdr:nvSpPr>
        <xdr:cNvPr id="728" name="テキスト ボックス 727"/>
        <xdr:cNvSpPr txBox="1"/>
      </xdr:nvSpPr>
      <xdr:spPr>
        <a:xfrm>
          <a:off x="16440150" y="45358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9" name="直線コネクタ 728"/>
        <xdr:cNvCxnSpPr/>
      </xdr:nvCxnSpPr>
      <xdr:spPr>
        <a:xfrm>
          <a:off x="164592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139065</xdr:rowOff>
    </xdr:from>
    <xdr:to xmlns:xdr="http://schemas.openxmlformats.org/drawingml/2006/spreadsheetDrawing">
      <xdr:col>120</xdr:col>
      <xdr:colOff>114300</xdr:colOff>
      <xdr:row>38</xdr:row>
      <xdr:rowOff>139065</xdr:rowOff>
    </xdr:to>
    <xdr:cxnSp macro="">
      <xdr:nvCxnSpPr>
        <xdr:cNvPr id="730" name="直線コネクタ 729"/>
        <xdr:cNvCxnSpPr/>
      </xdr:nvCxnSpPr>
      <xdr:spPr>
        <a:xfrm>
          <a:off x="16459200" y="6513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7650" cy="258445"/>
    <xdr:sp macro="" textlink="">
      <xdr:nvSpPr>
        <xdr:cNvPr id="731" name="テキスト ボックス 730"/>
        <xdr:cNvSpPr txBox="1"/>
      </xdr:nvSpPr>
      <xdr:spPr>
        <a:xfrm>
          <a:off x="16248380" y="63741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2" name="直線コネクタ 731"/>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53975</xdr:rowOff>
    </xdr:from>
    <xdr:ext cx="531495" cy="257810"/>
    <xdr:sp macro="" textlink="">
      <xdr:nvSpPr>
        <xdr:cNvPr id="733" name="テキスト ボックス 732"/>
        <xdr:cNvSpPr txBox="1"/>
      </xdr:nvSpPr>
      <xdr:spPr>
        <a:xfrm>
          <a:off x="15984855" y="59251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81915</xdr:rowOff>
    </xdr:from>
    <xdr:to xmlns:xdr="http://schemas.openxmlformats.org/drawingml/2006/spreadsheetDrawing">
      <xdr:col>120</xdr:col>
      <xdr:colOff>114300</xdr:colOff>
      <xdr:row>33</xdr:row>
      <xdr:rowOff>81915</xdr:rowOff>
    </xdr:to>
    <xdr:cxnSp macro="">
      <xdr:nvCxnSpPr>
        <xdr:cNvPr id="734" name="直線コネクタ 733"/>
        <xdr:cNvCxnSpPr/>
      </xdr:nvCxnSpPr>
      <xdr:spPr>
        <a:xfrm>
          <a:off x="16459200" y="56178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111125</xdr:rowOff>
    </xdr:from>
    <xdr:ext cx="531495" cy="257810"/>
    <xdr:sp macro="" textlink="">
      <xdr:nvSpPr>
        <xdr:cNvPr id="735" name="テキスト ボックス 734"/>
        <xdr:cNvSpPr txBox="1"/>
      </xdr:nvSpPr>
      <xdr:spPr>
        <a:xfrm>
          <a:off x="15984855" y="54794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139065</xdr:rowOff>
    </xdr:from>
    <xdr:to xmlns:xdr="http://schemas.openxmlformats.org/drawingml/2006/spreadsheetDrawing">
      <xdr:col>120</xdr:col>
      <xdr:colOff>114300</xdr:colOff>
      <xdr:row>30</xdr:row>
      <xdr:rowOff>139065</xdr:rowOff>
    </xdr:to>
    <xdr:cxnSp macro="">
      <xdr:nvCxnSpPr>
        <xdr:cNvPr id="736" name="直線コネクタ 735"/>
        <xdr:cNvCxnSpPr/>
      </xdr:nvCxnSpPr>
      <xdr:spPr>
        <a:xfrm>
          <a:off x="16459200" y="5172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8445"/>
    <xdr:sp macro="" textlink="">
      <xdr:nvSpPr>
        <xdr:cNvPr id="737" name="テキスト ボックス 736"/>
        <xdr:cNvSpPr txBox="1"/>
      </xdr:nvSpPr>
      <xdr:spPr>
        <a:xfrm>
          <a:off x="15984855" y="503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8" name="直線コネクタ 737"/>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1495" cy="257810"/>
    <xdr:sp macro="" textlink="">
      <xdr:nvSpPr>
        <xdr:cNvPr id="739" name="テキスト ボックス 738"/>
        <xdr:cNvSpPr txBox="1"/>
      </xdr:nvSpPr>
      <xdr:spPr>
        <a:xfrm>
          <a:off x="15984855" y="45840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40" name="諸支出金グラフ枠"/>
        <xdr:cNvSpPr/>
      </xdr:nvSpPr>
      <xdr:spPr>
        <a:xfrm>
          <a:off x="164592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104140</xdr:rowOff>
    </xdr:from>
    <xdr:to xmlns:xdr="http://schemas.openxmlformats.org/drawingml/2006/spreadsheetDrawing">
      <xdr:col>116</xdr:col>
      <xdr:colOff>62865</xdr:colOff>
      <xdr:row>38</xdr:row>
      <xdr:rowOff>139065</xdr:rowOff>
    </xdr:to>
    <xdr:cxnSp macro="">
      <xdr:nvCxnSpPr>
        <xdr:cNvPr id="741" name="直線コネクタ 740"/>
        <xdr:cNvCxnSpPr/>
      </xdr:nvCxnSpPr>
      <xdr:spPr>
        <a:xfrm flipV="1">
          <a:off x="19949795" y="5304790"/>
          <a:ext cx="127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167640</xdr:rowOff>
    </xdr:from>
    <xdr:ext cx="249555" cy="257810"/>
    <xdr:sp macro="" textlink="">
      <xdr:nvSpPr>
        <xdr:cNvPr id="742" name="諸支出金最小値テキスト"/>
        <xdr:cNvSpPr txBox="1"/>
      </xdr:nvSpPr>
      <xdr:spPr>
        <a:xfrm>
          <a:off x="20002500" y="65417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139065</xdr:rowOff>
    </xdr:from>
    <xdr:to xmlns:xdr="http://schemas.openxmlformats.org/drawingml/2006/spreadsheetDrawing">
      <xdr:col>116</xdr:col>
      <xdr:colOff>152400</xdr:colOff>
      <xdr:row>38</xdr:row>
      <xdr:rowOff>139065</xdr:rowOff>
    </xdr:to>
    <xdr:cxnSp macro="">
      <xdr:nvCxnSpPr>
        <xdr:cNvPr id="743" name="直線コネクタ 742"/>
        <xdr:cNvCxnSpPr/>
      </xdr:nvCxnSpPr>
      <xdr:spPr>
        <a:xfrm>
          <a:off x="19881850" y="651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50800</xdr:rowOff>
    </xdr:from>
    <xdr:ext cx="534670" cy="257810"/>
    <xdr:sp macro="" textlink="">
      <xdr:nvSpPr>
        <xdr:cNvPr id="744" name="諸支出金最大値テキスト"/>
        <xdr:cNvSpPr txBox="1"/>
      </xdr:nvSpPr>
      <xdr:spPr>
        <a:xfrm>
          <a:off x="20002500" y="5083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104140</xdr:rowOff>
    </xdr:from>
    <xdr:to xmlns:xdr="http://schemas.openxmlformats.org/drawingml/2006/spreadsheetDrawing">
      <xdr:col>116</xdr:col>
      <xdr:colOff>152400</xdr:colOff>
      <xdr:row>31</xdr:row>
      <xdr:rowOff>104140</xdr:rowOff>
    </xdr:to>
    <xdr:cxnSp macro="">
      <xdr:nvCxnSpPr>
        <xdr:cNvPr id="745" name="直線コネクタ 744"/>
        <xdr:cNvCxnSpPr/>
      </xdr:nvCxnSpPr>
      <xdr:spPr>
        <a:xfrm>
          <a:off x="19881850" y="530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138430</xdr:rowOff>
    </xdr:from>
    <xdr:to xmlns:xdr="http://schemas.openxmlformats.org/drawingml/2006/spreadsheetDrawing">
      <xdr:col>116</xdr:col>
      <xdr:colOff>63500</xdr:colOff>
      <xdr:row>38</xdr:row>
      <xdr:rowOff>138430</xdr:rowOff>
    </xdr:to>
    <xdr:cxnSp macro="">
      <xdr:nvCxnSpPr>
        <xdr:cNvPr id="746" name="直線コネクタ 745"/>
        <xdr:cNvCxnSpPr/>
      </xdr:nvCxnSpPr>
      <xdr:spPr>
        <a:xfrm>
          <a:off x="19202400" y="65125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87630</xdr:rowOff>
    </xdr:from>
    <xdr:ext cx="378460" cy="257810"/>
    <xdr:sp macro="" textlink="">
      <xdr:nvSpPr>
        <xdr:cNvPr id="747" name="諸支出金平均値テキスト"/>
        <xdr:cNvSpPr txBox="1"/>
      </xdr:nvSpPr>
      <xdr:spPr>
        <a:xfrm>
          <a:off x="20002500" y="629412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64770</xdr:rowOff>
    </xdr:from>
    <xdr:to xmlns:xdr="http://schemas.openxmlformats.org/drawingml/2006/spreadsheetDrawing">
      <xdr:col>116</xdr:col>
      <xdr:colOff>114300</xdr:colOff>
      <xdr:row>38</xdr:row>
      <xdr:rowOff>166370</xdr:rowOff>
    </xdr:to>
    <xdr:sp macro="" textlink="">
      <xdr:nvSpPr>
        <xdr:cNvPr id="748" name="フローチャート: 判断 747"/>
        <xdr:cNvSpPr/>
      </xdr:nvSpPr>
      <xdr:spPr>
        <a:xfrm>
          <a:off x="199009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137795</xdr:rowOff>
    </xdr:from>
    <xdr:to xmlns:xdr="http://schemas.openxmlformats.org/drawingml/2006/spreadsheetDrawing">
      <xdr:col>111</xdr:col>
      <xdr:colOff>171450</xdr:colOff>
      <xdr:row>38</xdr:row>
      <xdr:rowOff>138430</xdr:rowOff>
    </xdr:to>
    <xdr:cxnSp macro="">
      <xdr:nvCxnSpPr>
        <xdr:cNvPr id="749" name="直線コネクタ 748"/>
        <xdr:cNvCxnSpPr/>
      </xdr:nvCxnSpPr>
      <xdr:spPr>
        <a:xfrm>
          <a:off x="18395950" y="65119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67310</xdr:rowOff>
    </xdr:from>
    <xdr:to xmlns:xdr="http://schemas.openxmlformats.org/drawingml/2006/spreadsheetDrawing">
      <xdr:col>112</xdr:col>
      <xdr:colOff>38100</xdr:colOff>
      <xdr:row>38</xdr:row>
      <xdr:rowOff>167640</xdr:rowOff>
    </xdr:to>
    <xdr:sp macro="" textlink="">
      <xdr:nvSpPr>
        <xdr:cNvPr id="750" name="フローチャート: 判断 749"/>
        <xdr:cNvSpPr/>
      </xdr:nvSpPr>
      <xdr:spPr>
        <a:xfrm>
          <a:off x="19157950" y="64414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13970</xdr:rowOff>
    </xdr:from>
    <xdr:ext cx="378460" cy="257810"/>
    <xdr:sp macro="" textlink="">
      <xdr:nvSpPr>
        <xdr:cNvPr id="751" name="テキスト ボックス 750"/>
        <xdr:cNvSpPr txBox="1"/>
      </xdr:nvSpPr>
      <xdr:spPr>
        <a:xfrm>
          <a:off x="19030950" y="62204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137795</xdr:rowOff>
    </xdr:from>
    <xdr:to xmlns:xdr="http://schemas.openxmlformats.org/drawingml/2006/spreadsheetDrawing">
      <xdr:col>107</xdr:col>
      <xdr:colOff>50800</xdr:colOff>
      <xdr:row>38</xdr:row>
      <xdr:rowOff>137795</xdr:rowOff>
    </xdr:to>
    <xdr:cxnSp macro="">
      <xdr:nvCxnSpPr>
        <xdr:cNvPr id="752" name="直線コネクタ 751"/>
        <xdr:cNvCxnSpPr/>
      </xdr:nvCxnSpPr>
      <xdr:spPr>
        <a:xfrm>
          <a:off x="17602200" y="65119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78740</xdr:rowOff>
    </xdr:from>
    <xdr:to xmlns:xdr="http://schemas.openxmlformats.org/drawingml/2006/spreadsheetDrawing">
      <xdr:col>107</xdr:col>
      <xdr:colOff>101600</xdr:colOff>
      <xdr:row>39</xdr:row>
      <xdr:rowOff>8890</xdr:rowOff>
    </xdr:to>
    <xdr:sp macro="" textlink="">
      <xdr:nvSpPr>
        <xdr:cNvPr id="753" name="フローチャート: 判断 752"/>
        <xdr:cNvSpPr/>
      </xdr:nvSpPr>
      <xdr:spPr>
        <a:xfrm>
          <a:off x="1834515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25400</xdr:rowOff>
    </xdr:from>
    <xdr:ext cx="378460" cy="258445"/>
    <xdr:sp macro="" textlink="">
      <xdr:nvSpPr>
        <xdr:cNvPr id="754" name="テキスト ボックス 753"/>
        <xdr:cNvSpPr txBox="1"/>
      </xdr:nvSpPr>
      <xdr:spPr>
        <a:xfrm>
          <a:off x="18225770" y="6231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137160</xdr:rowOff>
    </xdr:from>
    <xdr:to xmlns:xdr="http://schemas.openxmlformats.org/drawingml/2006/spreadsheetDrawing">
      <xdr:col>102</xdr:col>
      <xdr:colOff>114300</xdr:colOff>
      <xdr:row>38</xdr:row>
      <xdr:rowOff>137795</xdr:rowOff>
    </xdr:to>
    <xdr:cxnSp macro="">
      <xdr:nvCxnSpPr>
        <xdr:cNvPr id="755" name="直線コネクタ 754"/>
        <xdr:cNvCxnSpPr/>
      </xdr:nvCxnSpPr>
      <xdr:spPr>
        <a:xfrm>
          <a:off x="16802100" y="651129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81280</xdr:rowOff>
    </xdr:from>
    <xdr:to xmlns:xdr="http://schemas.openxmlformats.org/drawingml/2006/spreadsheetDrawing">
      <xdr:col>102</xdr:col>
      <xdr:colOff>165100</xdr:colOff>
      <xdr:row>39</xdr:row>
      <xdr:rowOff>12065</xdr:rowOff>
    </xdr:to>
    <xdr:sp macro="" textlink="">
      <xdr:nvSpPr>
        <xdr:cNvPr id="756" name="フローチャート: 判断 755"/>
        <xdr:cNvSpPr/>
      </xdr:nvSpPr>
      <xdr:spPr>
        <a:xfrm>
          <a:off x="17551400" y="6455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28575</xdr:rowOff>
    </xdr:from>
    <xdr:ext cx="378460" cy="257175"/>
    <xdr:sp macro="" textlink="">
      <xdr:nvSpPr>
        <xdr:cNvPr id="757" name="テキスト ボックス 756"/>
        <xdr:cNvSpPr txBox="1"/>
      </xdr:nvSpPr>
      <xdr:spPr>
        <a:xfrm>
          <a:off x="17432020" y="62350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84455</xdr:rowOff>
    </xdr:from>
    <xdr:to xmlns:xdr="http://schemas.openxmlformats.org/drawingml/2006/spreadsheetDrawing">
      <xdr:col>98</xdr:col>
      <xdr:colOff>38100</xdr:colOff>
      <xdr:row>39</xdr:row>
      <xdr:rowOff>14605</xdr:rowOff>
    </xdr:to>
    <xdr:sp macro="" textlink="">
      <xdr:nvSpPr>
        <xdr:cNvPr id="758" name="フローチャート: 判断 757"/>
        <xdr:cNvSpPr/>
      </xdr:nvSpPr>
      <xdr:spPr>
        <a:xfrm>
          <a:off x="16757650" y="64585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31115</xdr:rowOff>
    </xdr:from>
    <xdr:ext cx="312420" cy="257175"/>
    <xdr:sp macro="" textlink="">
      <xdr:nvSpPr>
        <xdr:cNvPr id="759" name="テキスト ボックス 758"/>
        <xdr:cNvSpPr txBox="1"/>
      </xdr:nvSpPr>
      <xdr:spPr>
        <a:xfrm>
          <a:off x="16651605" y="6237605"/>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60" name="テキスト ボックス 759"/>
        <xdr:cNvSpPr txBox="1"/>
      </xdr:nvSpPr>
      <xdr:spPr>
        <a:xfrm>
          <a:off x="19780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61" name="テキスト ボックス 760"/>
        <xdr:cNvSpPr txBox="1"/>
      </xdr:nvSpPr>
      <xdr:spPr>
        <a:xfrm>
          <a:off x="19030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0730" cy="258445"/>
    <xdr:sp macro="" textlink="">
      <xdr:nvSpPr>
        <xdr:cNvPr id="762" name="テキスト ボックス 761"/>
        <xdr:cNvSpPr txBox="1"/>
      </xdr:nvSpPr>
      <xdr:spPr>
        <a:xfrm>
          <a:off x="18224500" y="69564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3" name="テキスト ボックス 762"/>
        <xdr:cNvSpPr txBox="1"/>
      </xdr:nvSpPr>
      <xdr:spPr>
        <a:xfrm>
          <a:off x="174307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64" name="テキスト ボックス 763"/>
        <xdr:cNvSpPr txBox="1"/>
      </xdr:nvSpPr>
      <xdr:spPr>
        <a:xfrm>
          <a:off x="166306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87630</xdr:rowOff>
    </xdr:from>
    <xdr:to xmlns:xdr="http://schemas.openxmlformats.org/drawingml/2006/spreadsheetDrawing">
      <xdr:col>116</xdr:col>
      <xdr:colOff>114300</xdr:colOff>
      <xdr:row>39</xdr:row>
      <xdr:rowOff>17780</xdr:rowOff>
    </xdr:to>
    <xdr:sp macro="" textlink="">
      <xdr:nvSpPr>
        <xdr:cNvPr id="765" name="楕円 764"/>
        <xdr:cNvSpPr/>
      </xdr:nvSpPr>
      <xdr:spPr>
        <a:xfrm>
          <a:off x="19900900" y="6461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43180</xdr:rowOff>
    </xdr:from>
    <xdr:ext cx="313690" cy="258445"/>
    <xdr:sp macro="" textlink="">
      <xdr:nvSpPr>
        <xdr:cNvPr id="766" name="諸支出金該当値テキスト"/>
        <xdr:cNvSpPr txBox="1"/>
      </xdr:nvSpPr>
      <xdr:spPr>
        <a:xfrm>
          <a:off x="20002500" y="64173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87630</xdr:rowOff>
    </xdr:from>
    <xdr:to xmlns:xdr="http://schemas.openxmlformats.org/drawingml/2006/spreadsheetDrawing">
      <xdr:col>112</xdr:col>
      <xdr:colOff>38100</xdr:colOff>
      <xdr:row>39</xdr:row>
      <xdr:rowOff>17780</xdr:rowOff>
    </xdr:to>
    <xdr:sp macro="" textlink="">
      <xdr:nvSpPr>
        <xdr:cNvPr id="767" name="楕円 766"/>
        <xdr:cNvSpPr/>
      </xdr:nvSpPr>
      <xdr:spPr>
        <a:xfrm>
          <a:off x="19157950" y="6461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8890</xdr:rowOff>
    </xdr:from>
    <xdr:ext cx="312420" cy="258445"/>
    <xdr:sp macro="" textlink="">
      <xdr:nvSpPr>
        <xdr:cNvPr id="768" name="テキスト ボックス 767"/>
        <xdr:cNvSpPr txBox="1"/>
      </xdr:nvSpPr>
      <xdr:spPr>
        <a:xfrm>
          <a:off x="19051905" y="65506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17145</xdr:rowOff>
    </xdr:to>
    <xdr:sp macro="" textlink="">
      <xdr:nvSpPr>
        <xdr:cNvPr id="769" name="楕円 768"/>
        <xdr:cNvSpPr/>
      </xdr:nvSpPr>
      <xdr:spPr>
        <a:xfrm>
          <a:off x="18345150" y="6461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8255</xdr:rowOff>
    </xdr:from>
    <xdr:ext cx="313690" cy="258445"/>
    <xdr:sp macro="" textlink="">
      <xdr:nvSpPr>
        <xdr:cNvPr id="770" name="テキスト ボックス 769"/>
        <xdr:cNvSpPr txBox="1"/>
      </xdr:nvSpPr>
      <xdr:spPr>
        <a:xfrm>
          <a:off x="18258155" y="65500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17145</xdr:rowOff>
    </xdr:to>
    <xdr:sp macro="" textlink="">
      <xdr:nvSpPr>
        <xdr:cNvPr id="771" name="楕円 770"/>
        <xdr:cNvSpPr/>
      </xdr:nvSpPr>
      <xdr:spPr>
        <a:xfrm>
          <a:off x="17551400" y="6461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8255</xdr:rowOff>
    </xdr:from>
    <xdr:ext cx="313690" cy="258445"/>
    <xdr:sp macro="" textlink="">
      <xdr:nvSpPr>
        <xdr:cNvPr id="772" name="テキスト ボックス 771"/>
        <xdr:cNvSpPr txBox="1"/>
      </xdr:nvSpPr>
      <xdr:spPr>
        <a:xfrm>
          <a:off x="17464405" y="65500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17145</xdr:rowOff>
    </xdr:to>
    <xdr:sp macro="" textlink="">
      <xdr:nvSpPr>
        <xdr:cNvPr id="773" name="楕円 772"/>
        <xdr:cNvSpPr/>
      </xdr:nvSpPr>
      <xdr:spPr>
        <a:xfrm>
          <a:off x="16757650" y="646049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7620</xdr:rowOff>
    </xdr:from>
    <xdr:ext cx="312420" cy="258445"/>
    <xdr:sp macro="" textlink="">
      <xdr:nvSpPr>
        <xdr:cNvPr id="774" name="テキスト ボックス 773"/>
        <xdr:cNvSpPr txBox="1"/>
      </xdr:nvSpPr>
      <xdr:spPr>
        <a:xfrm>
          <a:off x="16651605" y="654939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64592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76" name="正方形/長方形 775"/>
        <xdr:cNvSpPr/>
      </xdr:nvSpPr>
      <xdr:spPr>
        <a:xfrm>
          <a:off x="16586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586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78" name="正方形/長方形 777"/>
        <xdr:cNvSpPr/>
      </xdr:nvSpPr>
      <xdr:spPr>
        <a:xfrm>
          <a:off x="174879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4879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80" name="正方形/長方形 779"/>
        <xdr:cNvSpPr/>
      </xdr:nvSpPr>
      <xdr:spPr>
        <a:xfrm>
          <a:off x="185166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5166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2" name="正方形/長方形 781"/>
        <xdr:cNvSpPr/>
      </xdr:nvSpPr>
      <xdr:spPr>
        <a:xfrm>
          <a:off x="164592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8615" cy="224790"/>
    <xdr:sp macro="" textlink="">
      <xdr:nvSpPr>
        <xdr:cNvPr id="783" name="テキスト ボックス 782"/>
        <xdr:cNvSpPr txBox="1"/>
      </xdr:nvSpPr>
      <xdr:spPr>
        <a:xfrm>
          <a:off x="16440150" y="788860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84" name="直線コネクタ 783"/>
        <xdr:cNvCxnSpPr/>
      </xdr:nvCxnSpPr>
      <xdr:spPr>
        <a:xfrm>
          <a:off x="164592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85" name="直線コネクタ 784"/>
        <xdr:cNvCxnSpPr/>
      </xdr:nvCxnSpPr>
      <xdr:spPr>
        <a:xfrm>
          <a:off x="164592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7650" cy="258445"/>
    <xdr:sp macro="" textlink="">
      <xdr:nvSpPr>
        <xdr:cNvPr id="786" name="テキスト ボックス 785"/>
        <xdr:cNvSpPr txBox="1"/>
      </xdr:nvSpPr>
      <xdr:spPr>
        <a:xfrm>
          <a:off x="16248380" y="90563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7" name="直線コネクタ 786"/>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53975</xdr:rowOff>
    </xdr:from>
    <xdr:ext cx="247650" cy="257810"/>
    <xdr:sp macro="" textlink="">
      <xdr:nvSpPr>
        <xdr:cNvPr id="788" name="テキスト ボックス 787"/>
        <xdr:cNvSpPr txBox="1"/>
      </xdr:nvSpPr>
      <xdr:spPr>
        <a:xfrm>
          <a:off x="16248380" y="793686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9" name="前年度繰上充用金グラフ枠"/>
        <xdr:cNvSpPr/>
      </xdr:nvSpPr>
      <xdr:spPr>
        <a:xfrm>
          <a:off x="164592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139065</xdr:rowOff>
    </xdr:from>
    <xdr:to xmlns:xdr="http://schemas.openxmlformats.org/drawingml/2006/spreadsheetDrawing">
      <xdr:col>116</xdr:col>
      <xdr:colOff>62865</xdr:colOff>
      <xdr:row>54</xdr:row>
      <xdr:rowOff>139065</xdr:rowOff>
    </xdr:to>
    <xdr:cxnSp macro="">
      <xdr:nvCxnSpPr>
        <xdr:cNvPr id="790" name="直線コネクタ 789"/>
        <xdr:cNvCxnSpPr/>
      </xdr:nvCxnSpPr>
      <xdr:spPr>
        <a:xfrm>
          <a:off x="1994979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7175"/>
    <xdr:sp macro="" textlink="">
      <xdr:nvSpPr>
        <xdr:cNvPr id="791" name="前年度繰上充用金最小値テキスト"/>
        <xdr:cNvSpPr txBox="1"/>
      </xdr:nvSpPr>
      <xdr:spPr>
        <a:xfrm>
          <a:off x="200025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792" name="直線コネクタ 791"/>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7175"/>
    <xdr:sp macro="" textlink="">
      <xdr:nvSpPr>
        <xdr:cNvPr id="793" name="前年度繰上充用金最大値テキスト"/>
        <xdr:cNvSpPr txBox="1"/>
      </xdr:nvSpPr>
      <xdr:spPr>
        <a:xfrm>
          <a:off x="2000250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794" name="直線コネクタ 793"/>
        <xdr:cNvCxnSpPr/>
      </xdr:nvCxnSpPr>
      <xdr:spPr>
        <a:xfrm>
          <a:off x="198818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139065</xdr:rowOff>
    </xdr:from>
    <xdr:to xmlns:xdr="http://schemas.openxmlformats.org/drawingml/2006/spreadsheetDrawing">
      <xdr:col>116</xdr:col>
      <xdr:colOff>63500</xdr:colOff>
      <xdr:row>54</xdr:row>
      <xdr:rowOff>139065</xdr:rowOff>
    </xdr:to>
    <xdr:cxnSp macro="">
      <xdr:nvCxnSpPr>
        <xdr:cNvPr id="795" name="直線コネクタ 794"/>
        <xdr:cNvCxnSpPr/>
      </xdr:nvCxnSpPr>
      <xdr:spPr>
        <a:xfrm>
          <a:off x="19202400" y="919543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7175"/>
    <xdr:sp macro="" textlink="">
      <xdr:nvSpPr>
        <xdr:cNvPr id="796" name="前年度繰上充用金平均値テキスト"/>
        <xdr:cNvSpPr txBox="1"/>
      </xdr:nvSpPr>
      <xdr:spPr>
        <a:xfrm>
          <a:off x="20002500" y="912368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797" name="フローチャート: 判断 796"/>
        <xdr:cNvSpPr/>
      </xdr:nvSpPr>
      <xdr:spPr>
        <a:xfrm>
          <a:off x="199009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139065</xdr:rowOff>
    </xdr:from>
    <xdr:to xmlns:xdr="http://schemas.openxmlformats.org/drawingml/2006/spreadsheetDrawing">
      <xdr:col>111</xdr:col>
      <xdr:colOff>171450</xdr:colOff>
      <xdr:row>54</xdr:row>
      <xdr:rowOff>139065</xdr:rowOff>
    </xdr:to>
    <xdr:cxnSp macro="">
      <xdr:nvCxnSpPr>
        <xdr:cNvPr id="798" name="直線コネクタ 797"/>
        <xdr:cNvCxnSpPr/>
      </xdr:nvCxnSpPr>
      <xdr:spPr>
        <a:xfrm>
          <a:off x="18395950" y="91954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799" name="フローチャート: 判断 798"/>
        <xdr:cNvSpPr/>
      </xdr:nvSpPr>
      <xdr:spPr>
        <a:xfrm>
          <a:off x="191579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7175"/>
    <xdr:sp macro="" textlink="">
      <xdr:nvSpPr>
        <xdr:cNvPr id="800" name="テキスト ボックス 799"/>
        <xdr:cNvSpPr txBox="1"/>
      </xdr:nvSpPr>
      <xdr:spPr>
        <a:xfrm>
          <a:off x="1908429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139065</xdr:rowOff>
    </xdr:from>
    <xdr:to xmlns:xdr="http://schemas.openxmlformats.org/drawingml/2006/spreadsheetDrawing">
      <xdr:col>107</xdr:col>
      <xdr:colOff>50800</xdr:colOff>
      <xdr:row>54</xdr:row>
      <xdr:rowOff>139065</xdr:rowOff>
    </xdr:to>
    <xdr:cxnSp macro="">
      <xdr:nvCxnSpPr>
        <xdr:cNvPr id="801" name="直線コネクタ 800"/>
        <xdr:cNvCxnSpPr/>
      </xdr:nvCxnSpPr>
      <xdr:spPr>
        <a:xfrm>
          <a:off x="17602200" y="91954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02" name="フローチャート: 判断 801"/>
        <xdr:cNvSpPr/>
      </xdr:nvSpPr>
      <xdr:spPr>
        <a:xfrm>
          <a:off x="183451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7175"/>
    <xdr:sp macro="" textlink="">
      <xdr:nvSpPr>
        <xdr:cNvPr id="803" name="テキスト ボックス 802"/>
        <xdr:cNvSpPr txBox="1"/>
      </xdr:nvSpPr>
      <xdr:spPr>
        <a:xfrm>
          <a:off x="1829054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139065</xdr:rowOff>
    </xdr:from>
    <xdr:to xmlns:xdr="http://schemas.openxmlformats.org/drawingml/2006/spreadsheetDrawing">
      <xdr:col>102</xdr:col>
      <xdr:colOff>114300</xdr:colOff>
      <xdr:row>54</xdr:row>
      <xdr:rowOff>139065</xdr:rowOff>
    </xdr:to>
    <xdr:cxnSp macro="">
      <xdr:nvCxnSpPr>
        <xdr:cNvPr id="804" name="直線コネクタ 803"/>
        <xdr:cNvCxnSpPr/>
      </xdr:nvCxnSpPr>
      <xdr:spPr>
        <a:xfrm>
          <a:off x="16802100" y="9195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05" name="フローチャート: 判断 804"/>
        <xdr:cNvSpPr/>
      </xdr:nvSpPr>
      <xdr:spPr>
        <a:xfrm>
          <a:off x="175514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7175"/>
    <xdr:sp macro="" textlink="">
      <xdr:nvSpPr>
        <xdr:cNvPr id="806" name="テキスト ボックス 805"/>
        <xdr:cNvSpPr txBox="1"/>
      </xdr:nvSpPr>
      <xdr:spPr>
        <a:xfrm>
          <a:off x="174879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07" name="フローチャート: 判断 806"/>
        <xdr:cNvSpPr/>
      </xdr:nvSpPr>
      <xdr:spPr>
        <a:xfrm>
          <a:off x="167576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7175"/>
    <xdr:sp macro="" textlink="">
      <xdr:nvSpPr>
        <xdr:cNvPr id="808" name="テキスト ボックス 807"/>
        <xdr:cNvSpPr txBox="1"/>
      </xdr:nvSpPr>
      <xdr:spPr>
        <a:xfrm>
          <a:off x="16683990" y="923417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9" name="テキスト ボックス 808"/>
        <xdr:cNvSpPr txBox="1"/>
      </xdr:nvSpPr>
      <xdr:spPr>
        <a:xfrm>
          <a:off x="19780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10" name="テキスト ボックス 809"/>
        <xdr:cNvSpPr txBox="1"/>
      </xdr:nvSpPr>
      <xdr:spPr>
        <a:xfrm>
          <a:off x="19030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0730" cy="258445"/>
    <xdr:sp macro="" textlink="">
      <xdr:nvSpPr>
        <xdr:cNvPr id="811" name="テキスト ボックス 810"/>
        <xdr:cNvSpPr txBox="1"/>
      </xdr:nvSpPr>
      <xdr:spPr>
        <a:xfrm>
          <a:off x="18224500" y="10309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2" name="テキスト ボックス 811"/>
        <xdr:cNvSpPr txBox="1"/>
      </xdr:nvSpPr>
      <xdr:spPr>
        <a:xfrm>
          <a:off x="174307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13" name="テキスト ボックス 812"/>
        <xdr:cNvSpPr txBox="1"/>
      </xdr:nvSpPr>
      <xdr:spPr>
        <a:xfrm>
          <a:off x="166306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814" name="楕円 813"/>
        <xdr:cNvSpPr/>
      </xdr:nvSpPr>
      <xdr:spPr>
        <a:xfrm>
          <a:off x="199009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7810"/>
    <xdr:sp macro="" textlink="">
      <xdr:nvSpPr>
        <xdr:cNvPr id="815" name="前年度繰上充用金該当値テキスト"/>
        <xdr:cNvSpPr txBox="1"/>
      </xdr:nvSpPr>
      <xdr:spPr>
        <a:xfrm>
          <a:off x="20002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816" name="楕円 815"/>
        <xdr:cNvSpPr/>
      </xdr:nvSpPr>
      <xdr:spPr>
        <a:xfrm>
          <a:off x="191579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7810"/>
    <xdr:sp macro="" textlink="">
      <xdr:nvSpPr>
        <xdr:cNvPr id="817" name="テキスト ボックス 816"/>
        <xdr:cNvSpPr txBox="1"/>
      </xdr:nvSpPr>
      <xdr:spPr>
        <a:xfrm>
          <a:off x="1908429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18" name="楕円 817"/>
        <xdr:cNvSpPr/>
      </xdr:nvSpPr>
      <xdr:spPr>
        <a:xfrm>
          <a:off x="183451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7810"/>
    <xdr:sp macro="" textlink="">
      <xdr:nvSpPr>
        <xdr:cNvPr id="819" name="テキスト ボックス 818"/>
        <xdr:cNvSpPr txBox="1"/>
      </xdr:nvSpPr>
      <xdr:spPr>
        <a:xfrm>
          <a:off x="1829054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20" name="楕円 819"/>
        <xdr:cNvSpPr/>
      </xdr:nvSpPr>
      <xdr:spPr>
        <a:xfrm>
          <a:off x="175514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7810"/>
    <xdr:sp macro="" textlink="">
      <xdr:nvSpPr>
        <xdr:cNvPr id="821" name="テキスト ボックス 820"/>
        <xdr:cNvSpPr txBox="1"/>
      </xdr:nvSpPr>
      <xdr:spPr>
        <a:xfrm>
          <a:off x="17487900" y="8924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22" name="楕円 821"/>
        <xdr:cNvSpPr/>
      </xdr:nvSpPr>
      <xdr:spPr>
        <a:xfrm>
          <a:off x="167576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7810"/>
    <xdr:sp macro="" textlink="">
      <xdr:nvSpPr>
        <xdr:cNvPr id="823" name="テキスト ボックス 822"/>
        <xdr:cNvSpPr txBox="1"/>
      </xdr:nvSpPr>
      <xdr:spPr>
        <a:xfrm>
          <a:off x="16683990" y="892429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総務費の住民一人当たりのコストは１０３，７１３円で、財政調整基金費、減債基金費、鳥海ダム振興基金費の減等により少なくなっている。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民生費の住民一人当たりのコストは１９３，１４６円で、非課税世帯への臨時特別給付金給付事業の減等により少なくなっている。</a:t>
          </a:r>
        </a:p>
        <a:p>
          <a:r>
            <a:rPr kumimoji="1" lang="ja-JP" altLang="en-US" sz="1300">
              <a:latin typeface="ＭＳ Ｐゴシック"/>
              <a:ea typeface="ＭＳ Ｐゴシック"/>
            </a:rPr>
            <a:t>　土木費の住民一人当たりのコストは１１２，５７９円で、羽後本荘駅周辺整備事業や冬季交通等確保事業の減等により少なくなっている。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教育費の住民一人当たりのコストは８５，０２９円で、学校建設費の増等により多くなっている。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公債費の住民一人当たりのコストは９１，６５４円で、由利本荘総合防災公園整備事業などの大型建設事業の地方債償還の増等により多くなっている。</a:t>
          </a:r>
        </a:p>
        <a:p>
          <a:r>
            <a:rPr kumimoji="1" lang="ja-JP" altLang="en-US" sz="1300">
              <a:latin typeface="ＭＳ Ｐゴシック"/>
              <a:ea typeface="ＭＳ Ｐゴシック"/>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ゴシック"/>
              <a:ea typeface="ＭＳ ゴシック"/>
            </a:rPr>
            <a:t>○財政調整基金残高</a:t>
          </a:r>
        </a:p>
        <a:p>
          <a:r>
            <a:rPr kumimoji="1" lang="ja-JP" altLang="en-US" sz="800">
              <a:latin typeface="ＭＳ ゴシック"/>
              <a:ea typeface="ＭＳ ゴシック"/>
            </a:rPr>
            <a:t>　基金に頼らない財政運営を基本とし、標準財政規模の１割程度と考える総額目安に現時点で達しており、平成</a:t>
          </a:r>
          <a:r>
            <a:rPr kumimoji="1" lang="en-US" altLang="ja-JP" sz="800">
              <a:latin typeface="ＭＳ ゴシック"/>
              <a:ea typeface="ＭＳ ゴシック"/>
            </a:rPr>
            <a:t>26</a:t>
          </a:r>
          <a:r>
            <a:rPr kumimoji="1" lang="ja-JP" altLang="en-US" sz="800">
              <a:latin typeface="ＭＳ ゴシック"/>
              <a:ea typeface="ＭＳ ゴシック"/>
            </a:rPr>
            <a:t>年度以降は、ほぼ同額を維持してきた。令和２年度は新型コロナウイルス感染症対策事業のため２．９億円を取り崩したことに伴い減少したが、令和３年度には１７．５億円を積み立てしたため増加した。令和４年度末残高は、主にエネルギー価格高騰に伴う取り崩しなどを行い前年度末残高比で３．４億円の減となったことに伴い、標準財政規模比も減少した。</a:t>
          </a:r>
          <a:endParaRPr kumimoji="1" lang="en-US" altLang="ja-JP" sz="800">
            <a:latin typeface="ＭＳ ゴシック"/>
            <a:ea typeface="ＭＳ ゴシック"/>
          </a:endParaRPr>
        </a:p>
        <a:p>
          <a:r>
            <a:rPr kumimoji="1" lang="ja-JP" altLang="en-US" sz="800">
              <a:latin typeface="ＭＳ ゴシック"/>
              <a:ea typeface="ＭＳ ゴシック"/>
            </a:rPr>
            <a:t>○実質収支額</a:t>
          </a:r>
        </a:p>
        <a:p>
          <a:r>
            <a:rPr kumimoji="1" lang="ja-JP" altLang="en-US" sz="800">
              <a:latin typeface="ＭＳ ゴシック"/>
              <a:ea typeface="ＭＳ ゴシック"/>
            </a:rPr>
            <a:t>　歳入は普通交付税や国庫支出金の減により減少したが、歳出では羽後本荘駅周辺整備事業や災害復旧事業等の事業費減により減少となり、実質収支額は増加し、標準財政規模比は増加した。</a:t>
          </a:r>
        </a:p>
        <a:p>
          <a:r>
            <a:rPr kumimoji="1" lang="ja-JP" altLang="en-US" sz="800">
              <a:latin typeface="ＭＳ ゴシック"/>
              <a:ea typeface="ＭＳ ゴシック"/>
            </a:rPr>
            <a:t>○実質単年度収支</a:t>
          </a:r>
        </a:p>
        <a:p>
          <a:r>
            <a:rPr kumimoji="1" lang="ja-JP" altLang="en-US" sz="800">
              <a:latin typeface="ＭＳ ゴシック"/>
              <a:ea typeface="ＭＳ ゴシック"/>
            </a:rPr>
            <a:t>　令和４年度は単年度収支の増加により増加し、標準財政規模比も増加した。</a:t>
          </a:r>
        </a:p>
        <a:p>
          <a:r>
            <a:rPr kumimoji="1" lang="ja-JP" altLang="en-US" sz="800">
              <a:latin typeface="ＭＳ ゴシック"/>
              <a:ea typeface="ＭＳ ゴシック"/>
            </a:rPr>
            <a:t>○今後の対応</a:t>
          </a:r>
        </a:p>
        <a:p>
          <a:r>
            <a:rPr kumimoji="1" lang="ja-JP" altLang="en-US" sz="800">
              <a:latin typeface="ＭＳ ゴシック"/>
              <a:ea typeface="ＭＳ ゴシック"/>
            </a:rPr>
            <a:t>　普通交付税の合併算定替加算が令和元年度で終了しており、今後も歳出の抑制による、一層の財政健全化を図る。財政調整基金は、標準財政規模比の１割を目処に積み立てを行っていく。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p>
        <a:p>
          <a:r>
            <a:rPr kumimoji="1" lang="ja-JP" altLang="en-US" sz="1400">
              <a:latin typeface="ＭＳ ゴシック"/>
              <a:ea typeface="ＭＳ ゴシック"/>
            </a:rPr>
            <a:t>　一般会計及びすべての特別会計において、黒字となっている。</a:t>
          </a:r>
        </a:p>
        <a:p>
          <a:r>
            <a:rPr kumimoji="1" lang="ja-JP" altLang="en-US" sz="1400">
              <a:latin typeface="ＭＳ ゴシック"/>
              <a:ea typeface="ＭＳ ゴシック"/>
            </a:rPr>
            <a:t>　一般会計では、前年度から実質収支額が増加したことにより、黒字割合も増加している。</a:t>
          </a:r>
        </a:p>
        <a:p>
          <a:r>
            <a:rPr kumimoji="1" lang="ja-JP" altLang="en-US" sz="1400">
              <a:latin typeface="ＭＳ ゴシック"/>
              <a:ea typeface="ＭＳ ゴシック"/>
            </a:rPr>
            <a:t>　下水道事業会計では、流動資産が増額したことにより、黒字割合も増加している。</a:t>
          </a:r>
        </a:p>
        <a:p>
          <a:r>
            <a:rPr kumimoji="1" lang="ja-JP" altLang="en-US" sz="1400">
              <a:latin typeface="ＭＳ ゴシック"/>
              <a:ea typeface="ＭＳ ゴシック"/>
            </a:rPr>
            <a:t>○今後の対応</a:t>
          </a:r>
        </a:p>
        <a:p>
          <a:r>
            <a:rPr kumimoji="1" lang="ja-JP" altLang="en-US" sz="1400">
              <a:latin typeface="ＭＳ ゴシック"/>
              <a:ea typeface="ＭＳ ゴシック"/>
            </a:rPr>
            <a:t>　普通交付税の減少が見込まれることから、歳出の抑制による一層の財政健全化を図る。また、公共施設や水道、下水道施設等の老朽化に伴う更新事業の増加を踏まえると、更新費用と経営状況を的確に把握し、由利本荘市公共施設等総合管理計画に沿った施設の統廃合や更新を行う必要がある。引き続き、各会計で適正な財政運営、企業経営を図っていく。</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136</v>
      </c>
      <c r="C2" s="4"/>
      <c r="D2" s="40"/>
    </row>
    <row r="3" spans="1:119" ht="18.75" customHeight="1">
      <c r="A3" s="2"/>
      <c r="B3" s="5" t="s">
        <v>139</v>
      </c>
      <c r="C3" s="22"/>
      <c r="D3" s="22"/>
      <c r="E3" s="44"/>
      <c r="F3" s="44"/>
      <c r="G3" s="44"/>
      <c r="H3" s="44"/>
      <c r="I3" s="44"/>
      <c r="J3" s="44"/>
      <c r="K3" s="44"/>
      <c r="L3" s="44" t="s">
        <v>123</v>
      </c>
      <c r="M3" s="44"/>
      <c r="N3" s="44"/>
      <c r="O3" s="44"/>
      <c r="P3" s="44"/>
      <c r="Q3" s="44"/>
      <c r="R3" s="94"/>
      <c r="S3" s="94"/>
      <c r="T3" s="94"/>
      <c r="U3" s="94"/>
      <c r="V3" s="112"/>
      <c r="W3" s="127" t="s">
        <v>141</v>
      </c>
      <c r="X3" s="137"/>
      <c r="Y3" s="137"/>
      <c r="Z3" s="137"/>
      <c r="AA3" s="137"/>
      <c r="AB3" s="22"/>
      <c r="AC3" s="94"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54367057</v>
      </c>
      <c r="BO4" s="216"/>
      <c r="BP4" s="216"/>
      <c r="BQ4" s="216"/>
      <c r="BR4" s="216"/>
      <c r="BS4" s="216"/>
      <c r="BT4" s="216"/>
      <c r="BU4" s="219"/>
      <c r="BV4" s="213">
        <v>54943641</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3.7</v>
      </c>
      <c r="CU4" s="237"/>
      <c r="CV4" s="237"/>
      <c r="CW4" s="237"/>
      <c r="CX4" s="237"/>
      <c r="CY4" s="237"/>
      <c r="CZ4" s="237"/>
      <c r="DA4" s="245"/>
      <c r="DB4" s="229">
        <v>1.1000000000000001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75</v>
      </c>
      <c r="AV5" s="139"/>
      <c r="AW5" s="139"/>
      <c r="AX5" s="139"/>
      <c r="AY5" s="190" t="s">
        <v>146</v>
      </c>
      <c r="AZ5" s="198"/>
      <c r="BA5" s="198"/>
      <c r="BB5" s="198"/>
      <c r="BC5" s="198"/>
      <c r="BD5" s="198"/>
      <c r="BE5" s="198"/>
      <c r="BF5" s="198"/>
      <c r="BG5" s="198"/>
      <c r="BH5" s="198"/>
      <c r="BI5" s="198"/>
      <c r="BJ5" s="198"/>
      <c r="BK5" s="198"/>
      <c r="BL5" s="198"/>
      <c r="BM5" s="209"/>
      <c r="BN5" s="214">
        <v>52937413</v>
      </c>
      <c r="BO5" s="217"/>
      <c r="BP5" s="217"/>
      <c r="BQ5" s="217"/>
      <c r="BR5" s="217"/>
      <c r="BS5" s="217"/>
      <c r="BT5" s="217"/>
      <c r="BU5" s="220"/>
      <c r="BV5" s="214">
        <v>54351417</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91.5</v>
      </c>
      <c r="CU5" s="238"/>
      <c r="CV5" s="238"/>
      <c r="CW5" s="238"/>
      <c r="CX5" s="238"/>
      <c r="CY5" s="238"/>
      <c r="CZ5" s="238"/>
      <c r="DA5" s="246"/>
      <c r="DB5" s="230">
        <v>88.5</v>
      </c>
      <c r="DC5" s="238"/>
      <c r="DD5" s="238"/>
      <c r="DE5" s="238"/>
      <c r="DF5" s="238"/>
      <c r="DG5" s="238"/>
      <c r="DH5" s="238"/>
      <c r="DI5" s="246"/>
    </row>
    <row r="6" spans="1:119" ht="18.75" customHeight="1">
      <c r="A6" s="2"/>
      <c r="B6" s="8" t="s">
        <v>159</v>
      </c>
      <c r="C6" s="25"/>
      <c r="D6" s="25"/>
      <c r="E6" s="47"/>
      <c r="F6" s="47"/>
      <c r="G6" s="47"/>
      <c r="H6" s="47"/>
      <c r="I6" s="47"/>
      <c r="J6" s="47"/>
      <c r="K6" s="47"/>
      <c r="L6" s="47" t="s">
        <v>16</v>
      </c>
      <c r="M6" s="47"/>
      <c r="N6" s="47"/>
      <c r="O6" s="47"/>
      <c r="P6" s="47"/>
      <c r="Q6" s="47"/>
      <c r="R6" s="50"/>
      <c r="S6" s="50"/>
      <c r="T6" s="50"/>
      <c r="U6" s="50"/>
      <c r="V6" s="115"/>
      <c r="W6" s="130" t="s">
        <v>161</v>
      </c>
      <c r="X6" s="56"/>
      <c r="Y6" s="56"/>
      <c r="Z6" s="56"/>
      <c r="AA6" s="56"/>
      <c r="AB6" s="25"/>
      <c r="AC6" s="145" t="s">
        <v>162</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163</v>
      </c>
      <c r="AZ6" s="198"/>
      <c r="BA6" s="198"/>
      <c r="BB6" s="198"/>
      <c r="BC6" s="198"/>
      <c r="BD6" s="198"/>
      <c r="BE6" s="198"/>
      <c r="BF6" s="198"/>
      <c r="BG6" s="198"/>
      <c r="BH6" s="198"/>
      <c r="BI6" s="198"/>
      <c r="BJ6" s="198"/>
      <c r="BK6" s="198"/>
      <c r="BL6" s="198"/>
      <c r="BM6" s="209"/>
      <c r="BN6" s="214">
        <v>1429644</v>
      </c>
      <c r="BO6" s="217"/>
      <c r="BP6" s="217"/>
      <c r="BQ6" s="217"/>
      <c r="BR6" s="217"/>
      <c r="BS6" s="217"/>
      <c r="BT6" s="217"/>
      <c r="BU6" s="220"/>
      <c r="BV6" s="214">
        <v>592224</v>
      </c>
      <c r="BW6" s="217"/>
      <c r="BX6" s="217"/>
      <c r="BY6" s="217"/>
      <c r="BZ6" s="217"/>
      <c r="CA6" s="217"/>
      <c r="CB6" s="217"/>
      <c r="CC6" s="220"/>
      <c r="CD6" s="192" t="s">
        <v>166</v>
      </c>
      <c r="CE6" s="111"/>
      <c r="CF6" s="111"/>
      <c r="CG6" s="111"/>
      <c r="CH6" s="111"/>
      <c r="CI6" s="111"/>
      <c r="CJ6" s="111"/>
      <c r="CK6" s="111"/>
      <c r="CL6" s="111"/>
      <c r="CM6" s="111"/>
      <c r="CN6" s="111"/>
      <c r="CO6" s="111"/>
      <c r="CP6" s="111"/>
      <c r="CQ6" s="111"/>
      <c r="CR6" s="111"/>
      <c r="CS6" s="211"/>
      <c r="CT6" s="231">
        <v>92.5</v>
      </c>
      <c r="CU6" s="239"/>
      <c r="CV6" s="239"/>
      <c r="CW6" s="239"/>
      <c r="CX6" s="239"/>
      <c r="CY6" s="239"/>
      <c r="CZ6" s="239"/>
      <c r="DA6" s="247"/>
      <c r="DB6" s="231">
        <v>92.1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167</v>
      </c>
      <c r="AN7" s="58"/>
      <c r="AO7" s="58"/>
      <c r="AP7" s="58"/>
      <c r="AQ7" s="58"/>
      <c r="AR7" s="58"/>
      <c r="AS7" s="58"/>
      <c r="AT7" s="63"/>
      <c r="AU7" s="182" t="s">
        <v>75</v>
      </c>
      <c r="AV7" s="139"/>
      <c r="AW7" s="139"/>
      <c r="AX7" s="139"/>
      <c r="AY7" s="190" t="s">
        <v>169</v>
      </c>
      <c r="AZ7" s="198"/>
      <c r="BA7" s="198"/>
      <c r="BB7" s="198"/>
      <c r="BC7" s="198"/>
      <c r="BD7" s="198"/>
      <c r="BE7" s="198"/>
      <c r="BF7" s="198"/>
      <c r="BG7" s="198"/>
      <c r="BH7" s="198"/>
      <c r="BI7" s="198"/>
      <c r="BJ7" s="198"/>
      <c r="BK7" s="198"/>
      <c r="BL7" s="198"/>
      <c r="BM7" s="209"/>
      <c r="BN7" s="214">
        <v>387530</v>
      </c>
      <c r="BO7" s="217"/>
      <c r="BP7" s="217"/>
      <c r="BQ7" s="217"/>
      <c r="BR7" s="217"/>
      <c r="BS7" s="217"/>
      <c r="BT7" s="217"/>
      <c r="BU7" s="220"/>
      <c r="BV7" s="214">
        <v>281244</v>
      </c>
      <c r="BW7" s="217"/>
      <c r="BX7" s="217"/>
      <c r="BY7" s="217"/>
      <c r="BZ7" s="217"/>
      <c r="CA7" s="217"/>
      <c r="CB7" s="217"/>
      <c r="CC7" s="220"/>
      <c r="CD7" s="192" t="s">
        <v>170</v>
      </c>
      <c r="CE7" s="111"/>
      <c r="CF7" s="111"/>
      <c r="CG7" s="111"/>
      <c r="CH7" s="111"/>
      <c r="CI7" s="111"/>
      <c r="CJ7" s="111"/>
      <c r="CK7" s="111"/>
      <c r="CL7" s="111"/>
      <c r="CM7" s="111"/>
      <c r="CN7" s="111"/>
      <c r="CO7" s="111"/>
      <c r="CP7" s="111"/>
      <c r="CQ7" s="111"/>
      <c r="CR7" s="111"/>
      <c r="CS7" s="211"/>
      <c r="CT7" s="214">
        <v>28227858</v>
      </c>
      <c r="CU7" s="217"/>
      <c r="CV7" s="217"/>
      <c r="CW7" s="217"/>
      <c r="CX7" s="217"/>
      <c r="CY7" s="217"/>
      <c r="CZ7" s="217"/>
      <c r="DA7" s="220"/>
      <c r="DB7" s="214">
        <v>29040177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75</v>
      </c>
      <c r="AV8" s="139"/>
      <c r="AW8" s="139"/>
      <c r="AX8" s="139"/>
      <c r="AY8" s="190" t="s">
        <v>174</v>
      </c>
      <c r="AZ8" s="198"/>
      <c r="BA8" s="198"/>
      <c r="BB8" s="198"/>
      <c r="BC8" s="198"/>
      <c r="BD8" s="198"/>
      <c r="BE8" s="198"/>
      <c r="BF8" s="198"/>
      <c r="BG8" s="198"/>
      <c r="BH8" s="198"/>
      <c r="BI8" s="198"/>
      <c r="BJ8" s="198"/>
      <c r="BK8" s="198"/>
      <c r="BL8" s="198"/>
      <c r="BM8" s="209"/>
      <c r="BN8" s="214">
        <v>1042114</v>
      </c>
      <c r="BO8" s="217"/>
      <c r="BP8" s="217"/>
      <c r="BQ8" s="217"/>
      <c r="BR8" s="217"/>
      <c r="BS8" s="217"/>
      <c r="BT8" s="217"/>
      <c r="BU8" s="220"/>
      <c r="BV8" s="214">
        <v>310980</v>
      </c>
      <c r="BW8" s="217"/>
      <c r="BX8" s="217"/>
      <c r="BY8" s="217"/>
      <c r="BZ8" s="217"/>
      <c r="CA8" s="217"/>
      <c r="CB8" s="217"/>
      <c r="CC8" s="220"/>
      <c r="CD8" s="192" t="s">
        <v>175</v>
      </c>
      <c r="CE8" s="111"/>
      <c r="CF8" s="111"/>
      <c r="CG8" s="111"/>
      <c r="CH8" s="111"/>
      <c r="CI8" s="111"/>
      <c r="CJ8" s="111"/>
      <c r="CK8" s="111"/>
      <c r="CL8" s="111"/>
      <c r="CM8" s="111"/>
      <c r="CN8" s="111"/>
      <c r="CO8" s="111"/>
      <c r="CP8" s="111"/>
      <c r="CQ8" s="111"/>
      <c r="CR8" s="111"/>
      <c r="CS8" s="211"/>
      <c r="CT8" s="232">
        <v>0.34</v>
      </c>
      <c r="CU8" s="240"/>
      <c r="CV8" s="240"/>
      <c r="CW8" s="240"/>
      <c r="CX8" s="240"/>
      <c r="CY8" s="240"/>
      <c r="CZ8" s="240"/>
      <c r="DA8" s="248"/>
      <c r="DB8" s="232">
        <v>0.34</v>
      </c>
      <c r="DC8" s="240"/>
      <c r="DD8" s="240"/>
      <c r="DE8" s="240"/>
      <c r="DF8" s="240"/>
      <c r="DG8" s="240"/>
      <c r="DH8" s="240"/>
      <c r="DI8" s="248"/>
    </row>
    <row r="9" spans="1:119" ht="18.75" customHeight="1">
      <c r="A9" s="2"/>
      <c r="B9" s="10" t="s">
        <v>22</v>
      </c>
      <c r="C9" s="27"/>
      <c r="D9" s="27"/>
      <c r="E9" s="27"/>
      <c r="F9" s="27"/>
      <c r="G9" s="27"/>
      <c r="H9" s="27"/>
      <c r="I9" s="27"/>
      <c r="J9" s="27"/>
      <c r="K9" s="31"/>
      <c r="L9" s="65" t="s">
        <v>10</v>
      </c>
      <c r="M9" s="74"/>
      <c r="N9" s="74"/>
      <c r="O9" s="74"/>
      <c r="P9" s="74"/>
      <c r="Q9" s="86"/>
      <c r="R9" s="97">
        <v>74707</v>
      </c>
      <c r="S9" s="106"/>
      <c r="T9" s="106"/>
      <c r="U9" s="106"/>
      <c r="V9" s="117"/>
      <c r="W9" s="127" t="s">
        <v>176</v>
      </c>
      <c r="X9" s="137"/>
      <c r="Y9" s="137"/>
      <c r="Z9" s="137"/>
      <c r="AA9" s="137"/>
      <c r="AB9" s="137"/>
      <c r="AC9" s="137"/>
      <c r="AD9" s="137"/>
      <c r="AE9" s="137"/>
      <c r="AF9" s="137"/>
      <c r="AG9" s="137"/>
      <c r="AH9" s="137"/>
      <c r="AI9" s="137"/>
      <c r="AJ9" s="137"/>
      <c r="AK9" s="137"/>
      <c r="AL9" s="164"/>
      <c r="AM9" s="175" t="s">
        <v>178</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731134</v>
      </c>
      <c r="BO9" s="217"/>
      <c r="BP9" s="217"/>
      <c r="BQ9" s="217"/>
      <c r="BR9" s="217"/>
      <c r="BS9" s="217"/>
      <c r="BT9" s="217"/>
      <c r="BU9" s="220"/>
      <c r="BV9" s="214">
        <v>-1380722</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18.899999999999999</v>
      </c>
      <c r="CU9" s="238"/>
      <c r="CV9" s="238"/>
      <c r="CW9" s="238"/>
      <c r="CX9" s="238"/>
      <c r="CY9" s="238"/>
      <c r="CZ9" s="238"/>
      <c r="DA9" s="246"/>
      <c r="DB9" s="230">
        <v>18.600000000000001</v>
      </c>
      <c r="DC9" s="238"/>
      <c r="DD9" s="238"/>
      <c r="DE9" s="238"/>
      <c r="DF9" s="238"/>
      <c r="DG9" s="238"/>
      <c r="DH9" s="238"/>
      <c r="DI9" s="246"/>
    </row>
    <row r="10" spans="1:119" ht="18.75" customHeight="1">
      <c r="A10" s="2"/>
      <c r="B10" s="10"/>
      <c r="C10" s="27"/>
      <c r="D10" s="27"/>
      <c r="E10" s="27"/>
      <c r="F10" s="27"/>
      <c r="G10" s="27"/>
      <c r="H10" s="27"/>
      <c r="I10" s="27"/>
      <c r="J10" s="27"/>
      <c r="K10" s="31"/>
      <c r="L10" s="52" t="s">
        <v>180</v>
      </c>
      <c r="M10" s="58"/>
      <c r="N10" s="58"/>
      <c r="O10" s="58"/>
      <c r="P10" s="58"/>
      <c r="Q10" s="63"/>
      <c r="R10" s="72">
        <v>79927</v>
      </c>
      <c r="S10" s="80"/>
      <c r="T10" s="80"/>
      <c r="U10" s="80"/>
      <c r="V10" s="118"/>
      <c r="W10" s="128"/>
      <c r="X10" s="54"/>
      <c r="Y10" s="54"/>
      <c r="Z10" s="54"/>
      <c r="AA10" s="54"/>
      <c r="AB10" s="54"/>
      <c r="AC10" s="54"/>
      <c r="AD10" s="54"/>
      <c r="AE10" s="54"/>
      <c r="AF10" s="54"/>
      <c r="AG10" s="54"/>
      <c r="AH10" s="54"/>
      <c r="AI10" s="54"/>
      <c r="AJ10" s="54"/>
      <c r="AK10" s="54"/>
      <c r="AL10" s="165"/>
      <c r="AM10" s="175" t="s">
        <v>182</v>
      </c>
      <c r="AN10" s="58"/>
      <c r="AO10" s="58"/>
      <c r="AP10" s="58"/>
      <c r="AQ10" s="58"/>
      <c r="AR10" s="58"/>
      <c r="AS10" s="58"/>
      <c r="AT10" s="63"/>
      <c r="AU10" s="182" t="s">
        <v>184</v>
      </c>
      <c r="AV10" s="139"/>
      <c r="AW10" s="139"/>
      <c r="AX10" s="139"/>
      <c r="AY10" s="190" t="s">
        <v>186</v>
      </c>
      <c r="AZ10" s="198"/>
      <c r="BA10" s="198"/>
      <c r="BB10" s="198"/>
      <c r="BC10" s="198"/>
      <c r="BD10" s="198"/>
      <c r="BE10" s="198"/>
      <c r="BF10" s="198"/>
      <c r="BG10" s="198"/>
      <c r="BH10" s="198"/>
      <c r="BI10" s="198"/>
      <c r="BJ10" s="198"/>
      <c r="BK10" s="198"/>
      <c r="BL10" s="198"/>
      <c r="BM10" s="209"/>
      <c r="BN10" s="214">
        <v>1308689</v>
      </c>
      <c r="BO10" s="217"/>
      <c r="BP10" s="217"/>
      <c r="BQ10" s="217"/>
      <c r="BR10" s="217"/>
      <c r="BS10" s="217"/>
      <c r="BT10" s="217"/>
      <c r="BU10" s="220"/>
      <c r="BV10" s="214">
        <v>1749094</v>
      </c>
      <c r="BW10" s="217"/>
      <c r="BX10" s="217"/>
      <c r="BY10" s="217"/>
      <c r="BZ10" s="217"/>
      <c r="CA10" s="217"/>
      <c r="CB10" s="217"/>
      <c r="CC10" s="220"/>
      <c r="CD10" s="222" t="s">
        <v>187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189</v>
      </c>
      <c r="M11" s="59"/>
      <c r="N11" s="59"/>
      <c r="O11" s="59"/>
      <c r="P11" s="59"/>
      <c r="Q11" s="64"/>
      <c r="R11" s="98" t="s">
        <v>192</v>
      </c>
      <c r="S11" s="107"/>
      <c r="T11" s="107"/>
      <c r="U11" s="107"/>
      <c r="V11" s="119"/>
      <c r="W11" s="128"/>
      <c r="X11" s="54"/>
      <c r="Y11" s="54"/>
      <c r="Z11" s="54"/>
      <c r="AA11" s="54"/>
      <c r="AB11" s="54"/>
      <c r="AC11" s="54"/>
      <c r="AD11" s="54"/>
      <c r="AE11" s="54"/>
      <c r="AF11" s="54"/>
      <c r="AG11" s="54"/>
      <c r="AH11" s="54"/>
      <c r="AI11" s="54"/>
      <c r="AJ11" s="54"/>
      <c r="AK11" s="54"/>
      <c r="AL11" s="165"/>
      <c r="AM11" s="175" t="s">
        <v>194</v>
      </c>
      <c r="AN11" s="58"/>
      <c r="AO11" s="58"/>
      <c r="AP11" s="58"/>
      <c r="AQ11" s="58"/>
      <c r="AR11" s="58"/>
      <c r="AS11" s="58"/>
      <c r="AT11" s="63"/>
      <c r="AU11" s="182" t="s">
        <v>184</v>
      </c>
      <c r="AV11" s="139"/>
      <c r="AW11" s="139"/>
      <c r="AX11" s="139"/>
      <c r="AY11" s="190" t="s">
        <v>195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198</v>
      </c>
      <c r="CE11" s="111"/>
      <c r="CF11" s="111"/>
      <c r="CG11" s="111"/>
      <c r="CH11" s="111"/>
      <c r="CI11" s="111"/>
      <c r="CJ11" s="111"/>
      <c r="CK11" s="111"/>
      <c r="CL11" s="111"/>
      <c r="CM11" s="111"/>
      <c r="CN11" s="111"/>
      <c r="CO11" s="111"/>
      <c r="CP11" s="111"/>
      <c r="CQ11" s="111"/>
      <c r="CR11" s="111"/>
      <c r="CS11" s="211"/>
      <c r="CT11" s="232" t="s">
        <v>199</v>
      </c>
      <c r="CU11" s="240"/>
      <c r="CV11" s="240"/>
      <c r="CW11" s="240"/>
      <c r="CX11" s="240"/>
      <c r="CY11" s="240"/>
      <c r="CZ11" s="240"/>
      <c r="DA11" s="248"/>
      <c r="DB11" s="232" t="s">
        <v>199</v>
      </c>
      <c r="DC11" s="240"/>
      <c r="DD11" s="240"/>
      <c r="DE11" s="240"/>
      <c r="DF11" s="240"/>
      <c r="DG11" s="240"/>
      <c r="DH11" s="240"/>
      <c r="DI11" s="248"/>
    </row>
    <row r="12" spans="1:119" ht="18.75" customHeight="1">
      <c r="A12" s="2"/>
      <c r="B12" s="11" t="s">
        <v>200</v>
      </c>
      <c r="C12" s="28"/>
      <c r="D12" s="28"/>
      <c r="E12" s="28"/>
      <c r="F12" s="28"/>
      <c r="G12" s="28"/>
      <c r="H12" s="28"/>
      <c r="I12" s="28"/>
      <c r="J12" s="28"/>
      <c r="K12" s="60"/>
      <c r="L12" s="66" t="s">
        <v>202</v>
      </c>
      <c r="M12" s="75"/>
      <c r="N12" s="75"/>
      <c r="O12" s="75"/>
      <c r="P12" s="75"/>
      <c r="Q12" s="87"/>
      <c r="R12" s="99">
        <v>72753</v>
      </c>
      <c r="S12" s="108"/>
      <c r="T12" s="108"/>
      <c r="U12" s="108"/>
      <c r="V12" s="120"/>
      <c r="W12" s="132" t="s">
        <v>5</v>
      </c>
      <c r="X12" s="139"/>
      <c r="Y12" s="139"/>
      <c r="Z12" s="139"/>
      <c r="AA12" s="139"/>
      <c r="AB12" s="144"/>
      <c r="AC12" s="148" t="s">
        <v>111</v>
      </c>
      <c r="AD12" s="155"/>
      <c r="AE12" s="155"/>
      <c r="AF12" s="155"/>
      <c r="AG12" s="158"/>
      <c r="AH12" s="148" t="s">
        <v>203</v>
      </c>
      <c r="AI12" s="155"/>
      <c r="AJ12" s="155"/>
      <c r="AK12" s="155"/>
      <c r="AL12" s="170"/>
      <c r="AM12" s="175" t="s">
        <v>205</v>
      </c>
      <c r="AN12" s="58"/>
      <c r="AO12" s="58"/>
      <c r="AP12" s="58"/>
      <c r="AQ12" s="58"/>
      <c r="AR12" s="58"/>
      <c r="AS12" s="58"/>
      <c r="AT12" s="63"/>
      <c r="AU12" s="182" t="s">
        <v>75</v>
      </c>
      <c r="AV12" s="139"/>
      <c r="AW12" s="139"/>
      <c r="AX12" s="139"/>
      <c r="AY12" s="190" t="s">
        <v>207</v>
      </c>
      <c r="AZ12" s="198"/>
      <c r="BA12" s="198"/>
      <c r="BB12" s="198"/>
      <c r="BC12" s="198"/>
      <c r="BD12" s="198"/>
      <c r="BE12" s="198"/>
      <c r="BF12" s="198"/>
      <c r="BG12" s="198"/>
      <c r="BH12" s="198"/>
      <c r="BI12" s="198"/>
      <c r="BJ12" s="198"/>
      <c r="BK12" s="198"/>
      <c r="BL12" s="198"/>
      <c r="BM12" s="209"/>
      <c r="BN12" s="214">
        <v>1644917</v>
      </c>
      <c r="BO12" s="217"/>
      <c r="BP12" s="217"/>
      <c r="BQ12" s="217"/>
      <c r="BR12" s="217"/>
      <c r="BS12" s="217"/>
      <c r="BT12" s="217"/>
      <c r="BU12" s="220"/>
      <c r="BV12" s="214">
        <v>0</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199</v>
      </c>
      <c r="CU12" s="240"/>
      <c r="CV12" s="240"/>
      <c r="CW12" s="240"/>
      <c r="CX12" s="240"/>
      <c r="CY12" s="240"/>
      <c r="CZ12" s="240"/>
      <c r="DA12" s="248"/>
      <c r="DB12" s="232" t="s">
        <v>199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210</v>
      </c>
      <c r="N13" s="82"/>
      <c r="O13" s="82"/>
      <c r="P13" s="82"/>
      <c r="Q13" s="88"/>
      <c r="R13" s="100">
        <v>72473</v>
      </c>
      <c r="S13" s="109"/>
      <c r="T13" s="109"/>
      <c r="U13" s="109"/>
      <c r="V13" s="121"/>
      <c r="W13" s="130" t="s">
        <v>212</v>
      </c>
      <c r="X13" s="56"/>
      <c r="Y13" s="56"/>
      <c r="Z13" s="56"/>
      <c r="AA13" s="56"/>
      <c r="AB13" s="25"/>
      <c r="AC13" s="72">
        <v>3788</v>
      </c>
      <c r="AD13" s="80"/>
      <c r="AE13" s="80"/>
      <c r="AF13" s="80"/>
      <c r="AG13" s="84"/>
      <c r="AH13" s="72">
        <v>4328</v>
      </c>
      <c r="AI13" s="80"/>
      <c r="AJ13" s="80"/>
      <c r="AK13" s="80"/>
      <c r="AL13" s="118"/>
      <c r="AM13" s="175" t="s">
        <v>213</v>
      </c>
      <c r="AN13" s="58"/>
      <c r="AO13" s="58"/>
      <c r="AP13" s="58"/>
      <c r="AQ13" s="58"/>
      <c r="AR13" s="58"/>
      <c r="AS13" s="58"/>
      <c r="AT13" s="63"/>
      <c r="AU13" s="182" t="s">
        <v>184</v>
      </c>
      <c r="AV13" s="139"/>
      <c r="AW13" s="139"/>
      <c r="AX13" s="139"/>
      <c r="AY13" s="190" t="s">
        <v>216</v>
      </c>
      <c r="AZ13" s="198"/>
      <c r="BA13" s="198"/>
      <c r="BB13" s="198"/>
      <c r="BC13" s="198"/>
      <c r="BD13" s="198"/>
      <c r="BE13" s="198"/>
      <c r="BF13" s="198"/>
      <c r="BG13" s="198"/>
      <c r="BH13" s="198"/>
      <c r="BI13" s="198"/>
      <c r="BJ13" s="198"/>
      <c r="BK13" s="198"/>
      <c r="BL13" s="198"/>
      <c r="BM13" s="209"/>
      <c r="BN13" s="214">
        <v>394906</v>
      </c>
      <c r="BO13" s="217"/>
      <c r="BP13" s="217"/>
      <c r="BQ13" s="217"/>
      <c r="BR13" s="217"/>
      <c r="BS13" s="217"/>
      <c r="BT13" s="217"/>
      <c r="BU13" s="220"/>
      <c r="BV13" s="214">
        <v>368372</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11.4</v>
      </c>
      <c r="CU13" s="238"/>
      <c r="CV13" s="238"/>
      <c r="CW13" s="238"/>
      <c r="CX13" s="238"/>
      <c r="CY13" s="238"/>
      <c r="CZ13" s="238"/>
      <c r="DA13" s="246"/>
      <c r="DB13" s="230">
        <v>10.7</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73941</v>
      </c>
      <c r="S14" s="109"/>
      <c r="T14" s="109"/>
      <c r="U14" s="109"/>
      <c r="V14" s="121"/>
      <c r="W14" s="129"/>
      <c r="X14" s="57"/>
      <c r="Y14" s="57"/>
      <c r="Z14" s="57"/>
      <c r="AA14" s="57"/>
      <c r="AB14" s="24"/>
      <c r="AC14" s="149">
        <v>10.199999999999999</v>
      </c>
      <c r="AD14" s="156"/>
      <c r="AE14" s="156"/>
      <c r="AF14" s="156"/>
      <c r="AG14" s="159"/>
      <c r="AH14" s="149">
        <v>11.2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220</v>
      </c>
      <c r="CE14" s="200"/>
      <c r="CF14" s="200"/>
      <c r="CG14" s="200"/>
      <c r="CH14" s="200"/>
      <c r="CI14" s="200"/>
      <c r="CJ14" s="200"/>
      <c r="CK14" s="200"/>
      <c r="CL14" s="200"/>
      <c r="CM14" s="200"/>
      <c r="CN14" s="200"/>
      <c r="CO14" s="200"/>
      <c r="CP14" s="200"/>
      <c r="CQ14" s="200"/>
      <c r="CR14" s="200"/>
      <c r="CS14" s="212"/>
      <c r="CT14" s="234">
        <v>108.8</v>
      </c>
      <c r="CU14" s="242"/>
      <c r="CV14" s="242"/>
      <c r="CW14" s="242"/>
      <c r="CX14" s="242"/>
      <c r="CY14" s="242"/>
      <c r="CZ14" s="242"/>
      <c r="DA14" s="250"/>
      <c r="DB14" s="234">
        <v>93.5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210</v>
      </c>
      <c r="N15" s="82"/>
      <c r="O15" s="82"/>
      <c r="P15" s="82"/>
      <c r="Q15" s="88"/>
      <c r="R15" s="100">
        <v>73663</v>
      </c>
      <c r="S15" s="109"/>
      <c r="T15" s="109"/>
      <c r="U15" s="109"/>
      <c r="V15" s="121"/>
      <c r="W15" s="130" t="s">
        <v>7</v>
      </c>
      <c r="X15" s="56"/>
      <c r="Y15" s="56"/>
      <c r="Z15" s="56"/>
      <c r="AA15" s="56"/>
      <c r="AB15" s="25"/>
      <c r="AC15" s="72">
        <v>11786</v>
      </c>
      <c r="AD15" s="80"/>
      <c r="AE15" s="80"/>
      <c r="AF15" s="80"/>
      <c r="AG15" s="84"/>
      <c r="AH15" s="72">
        <v>11879</v>
      </c>
      <c r="AI15" s="80"/>
      <c r="AJ15" s="80"/>
      <c r="AK15" s="80"/>
      <c r="AL15" s="118"/>
      <c r="AM15" s="175"/>
      <c r="AN15" s="58"/>
      <c r="AO15" s="58"/>
      <c r="AP15" s="58"/>
      <c r="AQ15" s="58"/>
      <c r="AR15" s="58"/>
      <c r="AS15" s="58"/>
      <c r="AT15" s="63"/>
      <c r="AU15" s="182"/>
      <c r="AV15" s="139"/>
      <c r="AW15" s="139"/>
      <c r="AX15" s="139"/>
      <c r="AY15" s="189" t="s">
        <v>223</v>
      </c>
      <c r="AZ15" s="197"/>
      <c r="BA15" s="197"/>
      <c r="BB15" s="197"/>
      <c r="BC15" s="197"/>
      <c r="BD15" s="197"/>
      <c r="BE15" s="197"/>
      <c r="BF15" s="197"/>
      <c r="BG15" s="197"/>
      <c r="BH15" s="197"/>
      <c r="BI15" s="197"/>
      <c r="BJ15" s="197"/>
      <c r="BK15" s="197"/>
      <c r="BL15" s="197"/>
      <c r="BM15" s="208"/>
      <c r="BN15" s="213">
        <v>8938781</v>
      </c>
      <c r="BO15" s="216"/>
      <c r="BP15" s="216"/>
      <c r="BQ15" s="216"/>
      <c r="BR15" s="216"/>
      <c r="BS15" s="216"/>
      <c r="BT15" s="216"/>
      <c r="BU15" s="219"/>
      <c r="BV15" s="213">
        <v>8602436</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227</v>
      </c>
      <c r="S16" s="110"/>
      <c r="T16" s="110"/>
      <c r="U16" s="110"/>
      <c r="V16" s="122"/>
      <c r="W16" s="129"/>
      <c r="X16" s="57"/>
      <c r="Y16" s="57"/>
      <c r="Z16" s="57"/>
      <c r="AA16" s="57"/>
      <c r="AB16" s="24"/>
      <c r="AC16" s="149">
        <v>31.8</v>
      </c>
      <c r="AD16" s="156"/>
      <c r="AE16" s="156"/>
      <c r="AF16" s="156"/>
      <c r="AG16" s="159"/>
      <c r="AH16" s="149">
        <v>30.9</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25737146</v>
      </c>
      <c r="BO16" s="217"/>
      <c r="BP16" s="217"/>
      <c r="BQ16" s="217"/>
      <c r="BR16" s="217"/>
      <c r="BS16" s="217"/>
      <c r="BT16" s="217"/>
      <c r="BU16" s="220"/>
      <c r="BV16" s="214">
        <v>25793718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227</v>
      </c>
      <c r="S17" s="110"/>
      <c r="T17" s="110"/>
      <c r="U17" s="110"/>
      <c r="V17" s="122"/>
      <c r="W17" s="130" t="s">
        <v>94</v>
      </c>
      <c r="X17" s="56"/>
      <c r="Y17" s="56"/>
      <c r="Z17" s="56"/>
      <c r="AA17" s="56"/>
      <c r="AB17" s="25"/>
      <c r="AC17" s="72">
        <v>21546</v>
      </c>
      <c r="AD17" s="80"/>
      <c r="AE17" s="80"/>
      <c r="AF17" s="80"/>
      <c r="AG17" s="84"/>
      <c r="AH17" s="72">
        <v>22288</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11133143</v>
      </c>
      <c r="BO17" s="217"/>
      <c r="BP17" s="217"/>
      <c r="BQ17" s="217"/>
      <c r="BR17" s="217"/>
      <c r="BS17" s="217"/>
      <c r="BT17" s="217"/>
      <c r="BU17" s="220"/>
      <c r="BV17" s="214">
        <v>10702431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1209.5899999999999</v>
      </c>
      <c r="M18" s="70"/>
      <c r="N18" s="70"/>
      <c r="O18" s="70"/>
      <c r="P18" s="70"/>
      <c r="Q18" s="70"/>
      <c r="R18" s="102"/>
      <c r="S18" s="102"/>
      <c r="T18" s="102"/>
      <c r="U18" s="102"/>
      <c r="V18" s="123"/>
      <c r="W18" s="131"/>
      <c r="X18" s="138"/>
      <c r="Y18" s="138"/>
      <c r="Z18" s="138"/>
      <c r="AA18" s="138"/>
      <c r="AB18" s="26"/>
      <c r="AC18" s="150">
        <v>58</v>
      </c>
      <c r="AD18" s="157"/>
      <c r="AE18" s="157"/>
      <c r="AF18" s="157"/>
      <c r="AG18" s="160"/>
      <c r="AH18" s="150">
        <v>57.9</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25961153</v>
      </c>
      <c r="BO18" s="217"/>
      <c r="BP18" s="217"/>
      <c r="BQ18" s="217"/>
      <c r="BR18" s="217"/>
      <c r="BS18" s="217"/>
      <c r="BT18" s="217"/>
      <c r="BU18" s="220"/>
      <c r="BV18" s="214">
        <v>26107738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62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34663700</v>
      </c>
      <c r="BO19" s="217"/>
      <c r="BP19" s="217"/>
      <c r="BQ19" s="217"/>
      <c r="BR19" s="217"/>
      <c r="BS19" s="217"/>
      <c r="BT19" s="217"/>
      <c r="BU19" s="220"/>
      <c r="BV19" s="214">
        <v>34692288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28362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5</v>
      </c>
      <c r="F22" s="56"/>
      <c r="G22" s="56"/>
      <c r="H22" s="56"/>
      <c r="I22" s="56"/>
      <c r="J22" s="56"/>
      <c r="K22" s="25"/>
      <c r="L22" s="50" t="s">
        <v>240</v>
      </c>
      <c r="M22" s="56"/>
      <c r="N22" s="56"/>
      <c r="O22" s="56"/>
      <c r="P22" s="25"/>
      <c r="Q22" s="92" t="s">
        <v>241</v>
      </c>
      <c r="R22" s="104"/>
      <c r="S22" s="104"/>
      <c r="T22" s="104"/>
      <c r="U22" s="104"/>
      <c r="V22" s="125"/>
      <c r="W22" s="133" t="s">
        <v>243</v>
      </c>
      <c r="X22" s="33"/>
      <c r="Y22" s="41"/>
      <c r="Z22" s="50" t="s">
        <v>5</v>
      </c>
      <c r="AA22" s="56"/>
      <c r="AB22" s="56"/>
      <c r="AC22" s="56"/>
      <c r="AD22" s="56"/>
      <c r="AE22" s="56"/>
      <c r="AF22" s="56"/>
      <c r="AG22" s="25"/>
      <c r="AH22" s="163" t="s">
        <v>179</v>
      </c>
      <c r="AI22" s="56"/>
      <c r="AJ22" s="56"/>
      <c r="AK22" s="56"/>
      <c r="AL22" s="25"/>
      <c r="AM22" s="163" t="s">
        <v>244</v>
      </c>
      <c r="AN22" s="178"/>
      <c r="AO22" s="178"/>
      <c r="AP22" s="178"/>
      <c r="AQ22" s="178"/>
      <c r="AR22" s="180"/>
      <c r="AS22" s="92" t="s">
        <v>241</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65342457</v>
      </c>
      <c r="BO22" s="216"/>
      <c r="BP22" s="216"/>
      <c r="BQ22" s="216"/>
      <c r="BR22" s="216"/>
      <c r="BS22" s="216"/>
      <c r="BT22" s="216"/>
      <c r="BU22" s="219"/>
      <c r="BV22" s="213">
        <v>66719602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51226256</v>
      </c>
      <c r="BO23" s="217"/>
      <c r="BP23" s="217"/>
      <c r="BQ23" s="217"/>
      <c r="BR23" s="217"/>
      <c r="BS23" s="217"/>
      <c r="BT23" s="217"/>
      <c r="BU23" s="220"/>
      <c r="BV23" s="214">
        <v>51389991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9000</v>
      </c>
      <c r="R24" s="80"/>
      <c r="S24" s="80"/>
      <c r="T24" s="80"/>
      <c r="U24" s="80"/>
      <c r="V24" s="84"/>
      <c r="W24" s="134"/>
      <c r="X24" s="34"/>
      <c r="Y24" s="42"/>
      <c r="Z24" s="52" t="s">
        <v>251</v>
      </c>
      <c r="AA24" s="58"/>
      <c r="AB24" s="58"/>
      <c r="AC24" s="58"/>
      <c r="AD24" s="58"/>
      <c r="AE24" s="58"/>
      <c r="AF24" s="58"/>
      <c r="AG24" s="63"/>
      <c r="AH24" s="72">
        <v>849</v>
      </c>
      <c r="AI24" s="80"/>
      <c r="AJ24" s="80"/>
      <c r="AK24" s="80"/>
      <c r="AL24" s="84"/>
      <c r="AM24" s="72">
        <v>2564829</v>
      </c>
      <c r="AN24" s="80"/>
      <c r="AO24" s="80"/>
      <c r="AP24" s="80"/>
      <c r="AQ24" s="80"/>
      <c r="AR24" s="84"/>
      <c r="AS24" s="72">
        <v>3021</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49070616</v>
      </c>
      <c r="BO24" s="217"/>
      <c r="BP24" s="217"/>
      <c r="BQ24" s="217"/>
      <c r="BR24" s="217"/>
      <c r="BS24" s="217"/>
      <c r="BT24" s="217"/>
      <c r="BU24" s="220"/>
      <c r="BV24" s="214">
        <v>49150584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2</v>
      </c>
      <c r="M25" s="80"/>
      <c r="N25" s="80"/>
      <c r="O25" s="80"/>
      <c r="P25" s="84"/>
      <c r="Q25" s="72">
        <v>7100</v>
      </c>
      <c r="R25" s="80"/>
      <c r="S25" s="80"/>
      <c r="T25" s="80"/>
      <c r="U25" s="80"/>
      <c r="V25" s="84"/>
      <c r="W25" s="134"/>
      <c r="X25" s="34"/>
      <c r="Y25" s="42"/>
      <c r="Z25" s="52" t="s">
        <v>256</v>
      </c>
      <c r="AA25" s="58"/>
      <c r="AB25" s="58"/>
      <c r="AC25" s="58"/>
      <c r="AD25" s="58"/>
      <c r="AE25" s="58"/>
      <c r="AF25" s="58"/>
      <c r="AG25" s="63"/>
      <c r="AH25" s="72">
        <v>186</v>
      </c>
      <c r="AI25" s="80"/>
      <c r="AJ25" s="80"/>
      <c r="AK25" s="80"/>
      <c r="AL25" s="84"/>
      <c r="AM25" s="72">
        <v>524334</v>
      </c>
      <c r="AN25" s="80"/>
      <c r="AO25" s="80"/>
      <c r="AP25" s="80"/>
      <c r="AQ25" s="80"/>
      <c r="AR25" s="84"/>
      <c r="AS25" s="72">
        <v>2819</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4198135</v>
      </c>
      <c r="BO25" s="216"/>
      <c r="BP25" s="216"/>
      <c r="BQ25" s="216"/>
      <c r="BR25" s="216"/>
      <c r="BS25" s="216"/>
      <c r="BT25" s="216"/>
      <c r="BU25" s="219"/>
      <c r="BV25" s="213">
        <v>5204441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6300</v>
      </c>
      <c r="R26" s="80"/>
      <c r="S26" s="80"/>
      <c r="T26" s="80"/>
      <c r="U26" s="80"/>
      <c r="V26" s="84"/>
      <c r="W26" s="134"/>
      <c r="X26" s="34"/>
      <c r="Y26" s="42"/>
      <c r="Z26" s="52" t="s">
        <v>258</v>
      </c>
      <c r="AA26" s="143"/>
      <c r="AB26" s="143"/>
      <c r="AC26" s="143"/>
      <c r="AD26" s="143"/>
      <c r="AE26" s="143"/>
      <c r="AF26" s="143"/>
      <c r="AG26" s="161"/>
      <c r="AH26" s="72">
        <v>55</v>
      </c>
      <c r="AI26" s="80"/>
      <c r="AJ26" s="80"/>
      <c r="AK26" s="80"/>
      <c r="AL26" s="84"/>
      <c r="AM26" s="72">
        <v>168795</v>
      </c>
      <c r="AN26" s="80"/>
      <c r="AO26" s="80"/>
      <c r="AP26" s="80"/>
      <c r="AQ26" s="80"/>
      <c r="AR26" s="84"/>
      <c r="AS26" s="72">
        <v>3069</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199</v>
      </c>
      <c r="BO26" s="217"/>
      <c r="BP26" s="217"/>
      <c r="BQ26" s="217"/>
      <c r="BR26" s="217"/>
      <c r="BS26" s="217"/>
      <c r="BT26" s="217"/>
      <c r="BU26" s="220"/>
      <c r="BV26" s="214" t="s">
        <v>199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4780</v>
      </c>
      <c r="R27" s="80"/>
      <c r="S27" s="80"/>
      <c r="T27" s="80"/>
      <c r="U27" s="80"/>
      <c r="V27" s="84"/>
      <c r="W27" s="134"/>
      <c r="X27" s="34"/>
      <c r="Y27" s="42"/>
      <c r="Z27" s="52" t="s">
        <v>261</v>
      </c>
      <c r="AA27" s="58"/>
      <c r="AB27" s="58"/>
      <c r="AC27" s="58"/>
      <c r="AD27" s="58"/>
      <c r="AE27" s="58"/>
      <c r="AF27" s="58"/>
      <c r="AG27" s="63"/>
      <c r="AH27" s="72">
        <v>8</v>
      </c>
      <c r="AI27" s="80"/>
      <c r="AJ27" s="80"/>
      <c r="AK27" s="80"/>
      <c r="AL27" s="84"/>
      <c r="AM27" s="72">
        <v>31175</v>
      </c>
      <c r="AN27" s="80"/>
      <c r="AO27" s="80"/>
      <c r="AP27" s="80"/>
      <c r="AQ27" s="80"/>
      <c r="AR27" s="84"/>
      <c r="AS27" s="72">
        <v>3897</v>
      </c>
      <c r="AT27" s="80"/>
      <c r="AU27" s="80"/>
      <c r="AV27" s="80"/>
      <c r="AW27" s="80"/>
      <c r="AX27" s="118"/>
      <c r="AY27" s="193" t="s">
        <v>264</v>
      </c>
      <c r="AZ27" s="200"/>
      <c r="BA27" s="200"/>
      <c r="BB27" s="200"/>
      <c r="BC27" s="200"/>
      <c r="BD27" s="200"/>
      <c r="BE27" s="200"/>
      <c r="BF27" s="200"/>
      <c r="BG27" s="200"/>
      <c r="BH27" s="200"/>
      <c r="BI27" s="200"/>
      <c r="BJ27" s="200"/>
      <c r="BK27" s="200"/>
      <c r="BL27" s="200"/>
      <c r="BM27" s="212"/>
      <c r="BN27" s="215" t="s">
        <v>199</v>
      </c>
      <c r="BO27" s="218"/>
      <c r="BP27" s="218"/>
      <c r="BQ27" s="218"/>
      <c r="BR27" s="218"/>
      <c r="BS27" s="218"/>
      <c r="BT27" s="218"/>
      <c r="BU27" s="221"/>
      <c r="BV27" s="215" t="s">
        <v>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4220</v>
      </c>
      <c r="R28" s="80"/>
      <c r="S28" s="80"/>
      <c r="T28" s="80"/>
      <c r="U28" s="80"/>
      <c r="V28" s="84"/>
      <c r="W28" s="134"/>
      <c r="X28" s="34"/>
      <c r="Y28" s="42"/>
      <c r="Z28" s="52" t="s">
        <v>36</v>
      </c>
      <c r="AA28" s="58"/>
      <c r="AB28" s="58"/>
      <c r="AC28" s="58"/>
      <c r="AD28" s="58"/>
      <c r="AE28" s="58"/>
      <c r="AF28" s="58"/>
      <c r="AG28" s="63"/>
      <c r="AH28" s="72" t="s">
        <v>199</v>
      </c>
      <c r="AI28" s="80"/>
      <c r="AJ28" s="80"/>
      <c r="AK28" s="80"/>
      <c r="AL28" s="84"/>
      <c r="AM28" s="72" t="s">
        <v>199</v>
      </c>
      <c r="AN28" s="80"/>
      <c r="AO28" s="80"/>
      <c r="AP28" s="80"/>
      <c r="AQ28" s="80"/>
      <c r="AR28" s="84"/>
      <c r="AS28" s="72" t="s">
        <v>199</v>
      </c>
      <c r="AT28" s="80"/>
      <c r="AU28" s="80"/>
      <c r="AV28" s="80"/>
      <c r="AW28" s="80"/>
      <c r="AX28" s="118"/>
      <c r="AY28" s="194" t="s">
        <v>267</v>
      </c>
      <c r="AZ28" s="201"/>
      <c r="BA28" s="201"/>
      <c r="BB28" s="204"/>
      <c r="BC28" s="189" t="s">
        <v>102</v>
      </c>
      <c r="BD28" s="197"/>
      <c r="BE28" s="197"/>
      <c r="BF28" s="197"/>
      <c r="BG28" s="197"/>
      <c r="BH28" s="197"/>
      <c r="BI28" s="197"/>
      <c r="BJ28" s="197"/>
      <c r="BK28" s="197"/>
      <c r="BL28" s="197"/>
      <c r="BM28" s="208"/>
      <c r="BN28" s="213">
        <v>3996099</v>
      </c>
      <c r="BO28" s="216"/>
      <c r="BP28" s="216"/>
      <c r="BQ28" s="216"/>
      <c r="BR28" s="216"/>
      <c r="BS28" s="216"/>
      <c r="BT28" s="216"/>
      <c r="BU28" s="219"/>
      <c r="BV28" s="213">
        <v>4332327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22</v>
      </c>
      <c r="M29" s="80"/>
      <c r="N29" s="80"/>
      <c r="O29" s="80"/>
      <c r="P29" s="84"/>
      <c r="Q29" s="72">
        <v>4020</v>
      </c>
      <c r="R29" s="80"/>
      <c r="S29" s="80"/>
      <c r="T29" s="80"/>
      <c r="U29" s="80"/>
      <c r="V29" s="84"/>
      <c r="W29" s="135"/>
      <c r="X29" s="140"/>
      <c r="Y29" s="142"/>
      <c r="Z29" s="52" t="s">
        <v>272</v>
      </c>
      <c r="AA29" s="58"/>
      <c r="AB29" s="58"/>
      <c r="AC29" s="58"/>
      <c r="AD29" s="58"/>
      <c r="AE29" s="58"/>
      <c r="AF29" s="58"/>
      <c r="AG29" s="63"/>
      <c r="AH29" s="72">
        <v>857</v>
      </c>
      <c r="AI29" s="80"/>
      <c r="AJ29" s="80"/>
      <c r="AK29" s="80"/>
      <c r="AL29" s="84"/>
      <c r="AM29" s="72">
        <v>2596004</v>
      </c>
      <c r="AN29" s="80"/>
      <c r="AO29" s="80"/>
      <c r="AP29" s="80"/>
      <c r="AQ29" s="80"/>
      <c r="AR29" s="84"/>
      <c r="AS29" s="72">
        <v>3029</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394431</v>
      </c>
      <c r="BO29" s="217"/>
      <c r="BP29" s="217"/>
      <c r="BQ29" s="217"/>
      <c r="BR29" s="217"/>
      <c r="BS29" s="217"/>
      <c r="BT29" s="217"/>
      <c r="BU29" s="220"/>
      <c r="BV29" s="214">
        <v>394431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96.6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9393624</v>
      </c>
      <c r="BO30" s="218"/>
      <c r="BP30" s="218"/>
      <c r="BQ30" s="218"/>
      <c r="BR30" s="218"/>
      <c r="BS30" s="218"/>
      <c r="BT30" s="218"/>
      <c r="BU30" s="221"/>
      <c r="BV30" s="215">
        <v>10070084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183</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279</v>
      </c>
      <c r="BX32" s="111"/>
      <c r="BY32" s="111"/>
      <c r="BZ32" s="111"/>
      <c r="CA32" s="111"/>
      <c r="CB32" s="111"/>
      <c r="CC32" s="111"/>
      <c r="CD32" s="111"/>
      <c r="CE32" s="111"/>
      <c r="CF32" s="111"/>
      <c r="CG32" s="111"/>
      <c r="CH32" s="111"/>
      <c r="CI32" s="111"/>
      <c r="CJ32" s="111"/>
      <c r="CK32" s="111"/>
      <c r="CL32" s="111"/>
      <c r="CM32" s="111"/>
      <c r="CO32" s="111" t="s">
        <v>281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282</v>
      </c>
      <c r="F33" s="54"/>
      <c r="G33" s="54"/>
      <c r="H33" s="54"/>
      <c r="I33" s="54"/>
      <c r="J33" s="54"/>
      <c r="K33" s="54"/>
      <c r="L33" s="54"/>
      <c r="M33" s="54"/>
      <c r="N33" s="54"/>
      <c r="O33" s="54"/>
      <c r="P33" s="54"/>
      <c r="Q33" s="54"/>
      <c r="R33" s="54"/>
      <c r="S33" s="54"/>
      <c r="T33" s="54"/>
      <c r="U33" s="37" t="s">
        <v>121</v>
      </c>
      <c r="V33" s="37"/>
      <c r="W33" s="54" t="s">
        <v>282</v>
      </c>
      <c r="X33" s="54"/>
      <c r="Y33" s="54"/>
      <c r="Z33" s="54"/>
      <c r="AA33" s="54"/>
      <c r="AB33" s="54"/>
      <c r="AC33" s="54"/>
      <c r="AD33" s="54"/>
      <c r="AE33" s="54"/>
      <c r="AF33" s="54"/>
      <c r="AG33" s="54"/>
      <c r="AH33" s="54"/>
      <c r="AI33" s="54"/>
      <c r="AJ33" s="54"/>
      <c r="AK33" s="54"/>
      <c r="AL33" s="54"/>
      <c r="AM33" s="37" t="s">
        <v>121</v>
      </c>
      <c r="AN33" s="37"/>
      <c r="AO33" s="54" t="s">
        <v>282</v>
      </c>
      <c r="AP33" s="54"/>
      <c r="AQ33" s="54"/>
      <c r="AR33" s="54"/>
      <c r="AS33" s="54"/>
      <c r="AT33" s="54"/>
      <c r="AU33" s="54"/>
      <c r="AV33" s="54"/>
      <c r="AW33" s="54"/>
      <c r="AX33" s="54"/>
      <c r="AY33" s="54"/>
      <c r="AZ33" s="54"/>
      <c r="BA33" s="54"/>
      <c r="BB33" s="54"/>
      <c r="BC33" s="54"/>
      <c r="BD33" s="37"/>
      <c r="BE33" s="54" t="s">
        <v>283</v>
      </c>
      <c r="BF33" s="54"/>
      <c r="BG33" s="54" t="s">
        <v>164</v>
      </c>
      <c r="BH33" s="54"/>
      <c r="BI33" s="54"/>
      <c r="BJ33" s="54"/>
      <c r="BK33" s="54"/>
      <c r="BL33" s="54"/>
      <c r="BM33" s="54"/>
      <c r="BN33" s="54"/>
      <c r="BO33" s="54"/>
      <c r="BP33" s="54"/>
      <c r="BQ33" s="54"/>
      <c r="BR33" s="54"/>
      <c r="BS33" s="54"/>
      <c r="BT33" s="54"/>
      <c r="BU33" s="54"/>
      <c r="BV33" s="37"/>
      <c r="BW33" s="37" t="s">
        <v>283</v>
      </c>
      <c r="BX33" s="37"/>
      <c r="BY33" s="54" t="s">
        <v>109</v>
      </c>
      <c r="BZ33" s="54"/>
      <c r="CA33" s="54"/>
      <c r="CB33" s="54"/>
      <c r="CC33" s="54"/>
      <c r="CD33" s="54"/>
      <c r="CE33" s="54"/>
      <c r="CF33" s="54"/>
      <c r="CG33" s="54"/>
      <c r="CH33" s="54"/>
      <c r="CI33" s="54"/>
      <c r="CJ33" s="54"/>
      <c r="CK33" s="54"/>
      <c r="CL33" s="54"/>
      <c r="CM33" s="54"/>
      <c r="CN33" s="54"/>
      <c r="CO33" s="37" t="s">
        <v>121</v>
      </c>
      <c r="CP33" s="37"/>
      <c r="CQ33" s="54" t="s">
        <v>285</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IF('各会計、関係団体の財政状況及び健全化判断比率'!B34="","",'各会計、関係団体の財政状況及び健全化判断比率'!B34)</f>
        <v>スキー場運営特別会計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本荘由利広域市町村圏組合（一般会計）</v>
      </c>
      <c r="BZ34" s="55"/>
      <c r="CA34" s="55"/>
      <c r="CB34" s="55"/>
      <c r="CC34" s="55"/>
      <c r="CD34" s="55"/>
      <c r="CE34" s="55"/>
      <c r="CF34" s="55"/>
      <c r="CG34" s="55"/>
      <c r="CH34" s="55"/>
      <c r="CI34" s="55"/>
      <c r="CJ34" s="55"/>
      <c r="CK34" s="55"/>
      <c r="CL34" s="55"/>
      <c r="CM34" s="55"/>
      <c r="CN34" s="2"/>
      <c r="CO34" s="38">
        <f>IF(CQ34="","",MAX(C34:D43,U34:V43,AM34:AN43,BE34:BF43,BW34:BX43)+1)</f>
        <v>21</v>
      </c>
      <c r="CP34" s="38"/>
      <c r="CQ34" s="55" t="str">
        <f>IF('各会計、関係団体の財政状況及び健全化判断比率'!BS7="","",'各会計、関係団体の財政状況及び健全化判断比率'!BS7)</f>
        <v>鳥海高原ユースパーク</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診療所運営特別会計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ガス事業会計</v>
      </c>
      <c r="AP35" s="55"/>
      <c r="AQ35" s="55"/>
      <c r="AR35" s="55"/>
      <c r="AS35" s="55"/>
      <c r="AT35" s="55"/>
      <c r="AU35" s="55"/>
      <c r="AV35" s="55"/>
      <c r="AW35" s="55"/>
      <c r="AX35" s="55"/>
      <c r="AY35" s="55"/>
      <c r="AZ35" s="55"/>
      <c r="BA35" s="55"/>
      <c r="BB35" s="55"/>
      <c r="BC35" s="55"/>
      <c r="BD35" s="2"/>
      <c r="BE35" s="38" t="str">
        <f t="shared" ref="BE35:BE43" si="3">IF(BG35="","",BE34+1)</f>
        <v/>
      </c>
      <c r="BF35" s="38"/>
      <c r="BG35" s="55" t="str">
        <f>IF('各会計、関係団体の財政状況及び健全化判断比率'!B35="","",'各会計、関係団体の財政状況及び健全化判断比率'!B35)</f>
        <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本荘由利広域市町村圏組合（介護保険特別会計）</v>
      </c>
      <c r="BZ35" s="55"/>
      <c r="CA35" s="55"/>
      <c r="CB35" s="55"/>
      <c r="CC35" s="55"/>
      <c r="CD35" s="55"/>
      <c r="CE35" s="55"/>
      <c r="CF35" s="55"/>
      <c r="CG35" s="55"/>
      <c r="CH35" s="55"/>
      <c r="CI35" s="55"/>
      <c r="CJ35" s="55"/>
      <c r="CK35" s="55"/>
      <c r="CL35" s="55"/>
      <c r="CM35" s="55"/>
      <c r="CN35" s="2"/>
      <c r="CO35" s="38">
        <f t="shared" ref="CO35:CO43" si="5">IF(CQ35="","",CO34+1)</f>
        <v>22</v>
      </c>
      <c r="CP35" s="38"/>
      <c r="CQ35" s="55" t="str">
        <f>IF('各会計、関係団体の財政状況及び健全化判断比率'!BS8="","",'各会計、関係団体の財政状況及び健全化判断比率'!BS8)</f>
        <v>岩城</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休日応急診療所運営特別会計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介護サービス事業特別会計</v>
      </c>
      <c r="X36" s="55"/>
      <c r="Y36" s="55"/>
      <c r="Z36" s="55"/>
      <c r="AA36" s="55"/>
      <c r="AB36" s="55"/>
      <c r="AC36" s="55"/>
      <c r="AD36" s="55"/>
      <c r="AE36" s="55"/>
      <c r="AF36" s="55"/>
      <c r="AG36" s="55"/>
      <c r="AH36" s="55"/>
      <c r="AI36" s="55"/>
      <c r="AJ36" s="55"/>
      <c r="AK36" s="55"/>
      <c r="AL36" s="2"/>
      <c r="AM36" s="38">
        <f t="shared" si="2"/>
        <v>11</v>
      </c>
      <c r="AN36" s="38"/>
      <c r="AO36" s="55" t="str">
        <f>IF('各会計、関係団体の財政状況及び健全化判断比率'!B33="","",'各会計、関係団体の財政状況及び健全化判断比率'!B33)</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本荘由利広域市町村圏組合（特別養護老人ホーム特別会計）</v>
      </c>
      <c r="BZ36" s="55"/>
      <c r="CA36" s="55"/>
      <c r="CB36" s="55"/>
      <c r="CC36" s="55"/>
      <c r="CD36" s="55"/>
      <c r="CE36" s="55"/>
      <c r="CF36" s="55"/>
      <c r="CG36" s="55"/>
      <c r="CH36" s="55"/>
      <c r="CI36" s="55"/>
      <c r="CJ36" s="55"/>
      <c r="CK36" s="55"/>
      <c r="CL36" s="55"/>
      <c r="CM36" s="55"/>
      <c r="CN36" s="2"/>
      <c r="CO36" s="38">
        <f t="shared" si="5"/>
        <v>23</v>
      </c>
      <c r="CP36" s="38"/>
      <c r="CQ36" s="55" t="str">
        <f>IF('各会計、関係団体の財政状況及び健全化判断比率'!BS9="","",'各会計、関係団体の財政状況及び健全化判断比率'!BS9)</f>
        <v>にしめ物産</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情報センター特別会計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秋田県市町村総合事務組合（一般会計）</v>
      </c>
      <c r="BZ37" s="55"/>
      <c r="CA37" s="55"/>
      <c r="CB37" s="55"/>
      <c r="CC37" s="55"/>
      <c r="CD37" s="55"/>
      <c r="CE37" s="55"/>
      <c r="CF37" s="55"/>
      <c r="CG37" s="55"/>
      <c r="CH37" s="55"/>
      <c r="CI37" s="55"/>
      <c r="CJ37" s="55"/>
      <c r="CK37" s="55"/>
      <c r="CL37" s="55"/>
      <c r="CM37" s="55"/>
      <c r="CN37" s="2"/>
      <c r="CO37" s="38">
        <f t="shared" si="5"/>
        <v>24</v>
      </c>
      <c r="CP37" s="38"/>
      <c r="CQ37" s="55" t="str">
        <f>IF('各会計、関係団体の財政状況及び健全化判断比率'!BS10="","",'各会計、関係団体の財政状況及び健全化判断比率'!BS10)</f>
        <v>フォレスタ鳥海</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奨学資金特別会計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秋田県市町村総合事務組合（交通災害共済事業等特別会計）</v>
      </c>
      <c r="BZ38" s="55"/>
      <c r="CA38" s="55"/>
      <c r="CB38" s="55"/>
      <c r="CC38" s="55"/>
      <c r="CD38" s="55"/>
      <c r="CE38" s="55"/>
      <c r="CF38" s="55"/>
      <c r="CG38" s="55"/>
      <c r="CH38" s="55"/>
      <c r="CI38" s="55"/>
      <c r="CJ38" s="55"/>
      <c r="CK38" s="55"/>
      <c r="CL38" s="55"/>
      <c r="CM38" s="55"/>
      <c r="CN38" s="2"/>
      <c r="CO38" s="38">
        <f t="shared" si="5"/>
        <v>25</v>
      </c>
      <c r="CP38" s="38"/>
      <c r="CQ38" s="55" t="str">
        <f>IF('各会計、関係団体の財政状況及び健全化判断比率'!BS11="","",'各会計、関係団体の財政状況及び健全化判断比率'!BS11)</f>
        <v>ほっといん鳥海</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秋田県市町村会館管理組合（一般会計）</v>
      </c>
      <c r="BZ39" s="55"/>
      <c r="CA39" s="55"/>
      <c r="CB39" s="55"/>
      <c r="CC39" s="55"/>
      <c r="CD39" s="55"/>
      <c r="CE39" s="55"/>
      <c r="CF39" s="55"/>
      <c r="CG39" s="55"/>
      <c r="CH39" s="55"/>
      <c r="CI39" s="55"/>
      <c r="CJ39" s="55"/>
      <c r="CK39" s="55"/>
      <c r="CL39" s="55"/>
      <c r="CM39" s="55"/>
      <c r="CN39" s="2"/>
      <c r="CO39" s="38">
        <f t="shared" si="5"/>
        <v>26</v>
      </c>
      <c r="CP39" s="38"/>
      <c r="CQ39" s="55" t="str">
        <f>IF('各会計、関係団体の財政状況及び健全化判断比率'!BS12="","",'各会計、関係団体の財政状況及び健全化判断比率'!BS12)</f>
        <v>黄桜の里</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秋田県後期高齢者医療広域連合（一般会計）</v>
      </c>
      <c r="BZ40" s="55"/>
      <c r="CA40" s="55"/>
      <c r="CB40" s="55"/>
      <c r="CC40" s="55"/>
      <c r="CD40" s="55"/>
      <c r="CE40" s="55"/>
      <c r="CF40" s="55"/>
      <c r="CG40" s="55"/>
      <c r="CH40" s="55"/>
      <c r="CI40" s="55"/>
      <c r="CJ40" s="55"/>
      <c r="CK40" s="55"/>
      <c r="CL40" s="55"/>
      <c r="CM40" s="55"/>
      <c r="CN40" s="2"/>
      <c r="CO40" s="38">
        <f t="shared" si="5"/>
        <v>27</v>
      </c>
      <c r="CP40" s="38"/>
      <c r="CQ40" s="55" t="str">
        <f>IF('各会計、関係団体の財政状況及び健全化判断比率'!BS13="","",'各会計、関係団体の財政状況及び健全化判断比率'!BS13)</f>
        <v>大内町交流センター</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秋田県後期高齢者医療広域連合（後期高齢者医療特別会計）</v>
      </c>
      <c r="BZ41" s="55"/>
      <c r="CA41" s="55"/>
      <c r="CB41" s="55"/>
      <c r="CC41" s="55"/>
      <c r="CD41" s="55"/>
      <c r="CE41" s="55"/>
      <c r="CF41" s="55"/>
      <c r="CG41" s="55"/>
      <c r="CH41" s="55"/>
      <c r="CI41" s="55"/>
      <c r="CJ41" s="55"/>
      <c r="CK41" s="55"/>
      <c r="CL41" s="55"/>
      <c r="CM41" s="55"/>
      <c r="CN41" s="2"/>
      <c r="CO41" s="38">
        <f t="shared" si="5"/>
        <v>28</v>
      </c>
      <c r="CP41" s="38"/>
      <c r="CQ41" s="55" t="str">
        <f>IF('各会計、関係団体の財政状況及び健全化判断比率'!BS14="","",'各会計、関係団体の財政状況及び健全化判断比率'!BS14)</f>
        <v>由利高原鉄道</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TeGXvSRZGZPkFr077d0nIGcdimzj3tfKs+oZwwt4BLW7XGHg4yOZOPPwSA8n/2brmSLAqJaTx6dwPlAfMHksZQ==" saltValue="fvj7YAr4+bINd6k2ri1jB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80"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2</v>
      </c>
      <c r="K32" s="861"/>
      <c r="L32" s="861"/>
      <c r="M32" s="861"/>
      <c r="N32" s="861"/>
      <c r="O32" s="861"/>
      <c r="P32" s="861"/>
    </row>
    <row r="33" spans="1:16" ht="39" customHeight="1">
      <c r="A33" s="861"/>
      <c r="B33" s="862" t="s">
        <v>11</v>
      </c>
      <c r="C33" s="868"/>
      <c r="D33" s="868"/>
      <c r="E33" s="873" t="s">
        <v>17</v>
      </c>
      <c r="F33" s="877" t="s">
        <v>528</v>
      </c>
      <c r="G33" s="880" t="s">
        <v>529</v>
      </c>
      <c r="H33" s="880" t="s">
        <v>530</v>
      </c>
      <c r="I33" s="880" t="s">
        <v>531</v>
      </c>
      <c r="J33" s="883" t="s">
        <v>532</v>
      </c>
      <c r="K33" s="861"/>
      <c r="L33" s="861"/>
      <c r="M33" s="861"/>
      <c r="N33" s="861"/>
      <c r="O33" s="861"/>
      <c r="P33" s="861"/>
    </row>
    <row r="34" spans="1:16" ht="39" customHeight="1">
      <c r="A34" s="861"/>
      <c r="B34" s="863"/>
      <c r="C34" s="869" t="s">
        <v>462</v>
      </c>
      <c r="D34" s="869"/>
      <c r="E34" s="874"/>
      <c r="F34" s="878">
        <v>6.78</v>
      </c>
      <c r="G34" s="881">
        <v>7.55</v>
      </c>
      <c r="H34" s="881">
        <v>7.48</v>
      </c>
      <c r="I34" s="881">
        <v>7.46</v>
      </c>
      <c r="J34" s="884">
        <v>8.1999999999999993</v>
      </c>
      <c r="K34" s="861"/>
      <c r="L34" s="861"/>
      <c r="M34" s="861"/>
      <c r="N34" s="861"/>
      <c r="O34" s="861"/>
      <c r="P34" s="861"/>
    </row>
    <row r="35" spans="1:16" ht="39" customHeight="1">
      <c r="A35" s="861"/>
      <c r="B35" s="864"/>
      <c r="C35" s="870" t="s">
        <v>350</v>
      </c>
      <c r="D35" s="870"/>
      <c r="E35" s="875"/>
      <c r="F35" s="879" t="s">
        <v>199</v>
      </c>
      <c r="G35" s="882" t="s">
        <v>199</v>
      </c>
      <c r="H35" s="882">
        <v>1.28</v>
      </c>
      <c r="I35" s="882">
        <v>2.6</v>
      </c>
      <c r="J35" s="885">
        <v>4.21</v>
      </c>
      <c r="K35" s="861"/>
      <c r="L35" s="861"/>
      <c r="M35" s="861"/>
      <c r="N35" s="861"/>
      <c r="O35" s="861"/>
      <c r="P35" s="861"/>
    </row>
    <row r="36" spans="1:16" ht="39" customHeight="1">
      <c r="A36" s="861"/>
      <c r="B36" s="864"/>
      <c r="C36" s="870" t="s">
        <v>449</v>
      </c>
      <c r="D36" s="870"/>
      <c r="E36" s="875"/>
      <c r="F36" s="879">
        <v>6.69</v>
      </c>
      <c r="G36" s="882">
        <v>5.81</v>
      </c>
      <c r="H36" s="882">
        <v>5.79</v>
      </c>
      <c r="I36" s="882">
        <v>0.9</v>
      </c>
      <c r="J36" s="885">
        <v>3.51</v>
      </c>
      <c r="K36" s="861"/>
      <c r="L36" s="861"/>
      <c r="M36" s="861"/>
      <c r="N36" s="861"/>
      <c r="O36" s="861"/>
      <c r="P36" s="861"/>
    </row>
    <row r="37" spans="1:16" ht="39" customHeight="1">
      <c r="A37" s="861"/>
      <c r="B37" s="864"/>
      <c r="C37" s="870" t="s">
        <v>168</v>
      </c>
      <c r="D37" s="870"/>
      <c r="E37" s="875"/>
      <c r="F37" s="879">
        <v>0</v>
      </c>
      <c r="G37" s="882">
        <v>0</v>
      </c>
      <c r="H37" s="882">
        <v>0</v>
      </c>
      <c r="I37" s="882">
        <v>0</v>
      </c>
      <c r="J37" s="885">
        <v>0.4</v>
      </c>
      <c r="K37" s="861"/>
      <c r="L37" s="861"/>
      <c r="M37" s="861"/>
      <c r="N37" s="861"/>
      <c r="O37" s="861"/>
      <c r="P37" s="861"/>
    </row>
    <row r="38" spans="1:16" ht="39" customHeight="1">
      <c r="A38" s="861"/>
      <c r="B38" s="864"/>
      <c r="C38" s="870" t="s">
        <v>461</v>
      </c>
      <c r="D38" s="870"/>
      <c r="E38" s="875"/>
      <c r="F38" s="879">
        <v>0.27</v>
      </c>
      <c r="G38" s="882">
        <v>0.68</v>
      </c>
      <c r="H38" s="882">
        <v>0.35</v>
      </c>
      <c r="I38" s="882">
        <v>0.38</v>
      </c>
      <c r="J38" s="885">
        <v>0.32</v>
      </c>
      <c r="K38" s="861"/>
      <c r="L38" s="861"/>
      <c r="M38" s="861"/>
      <c r="N38" s="861"/>
      <c r="O38" s="861"/>
      <c r="P38" s="861"/>
    </row>
    <row r="39" spans="1:16" ht="39" customHeight="1">
      <c r="A39" s="861"/>
      <c r="B39" s="864"/>
      <c r="C39" s="870" t="s">
        <v>464</v>
      </c>
      <c r="D39" s="870"/>
      <c r="E39" s="875"/>
      <c r="F39" s="879">
        <v>0.19</v>
      </c>
      <c r="G39" s="882">
        <v>0.27</v>
      </c>
      <c r="H39" s="882">
        <v>0.28999999999999998</v>
      </c>
      <c r="I39" s="882">
        <v>0.12</v>
      </c>
      <c r="J39" s="885">
        <v>0.24</v>
      </c>
      <c r="K39" s="861"/>
      <c r="L39" s="861"/>
      <c r="M39" s="861"/>
      <c r="N39" s="861"/>
      <c r="O39" s="861"/>
      <c r="P39" s="861"/>
    </row>
    <row r="40" spans="1:16" ht="39" customHeight="1">
      <c r="A40" s="861"/>
      <c r="B40" s="864"/>
      <c r="C40" s="870" t="s">
        <v>265</v>
      </c>
      <c r="D40" s="870"/>
      <c r="E40" s="875"/>
      <c r="F40" s="879">
        <v>5.e-002</v>
      </c>
      <c r="G40" s="882">
        <v>8.e-002</v>
      </c>
      <c r="H40" s="882">
        <v>0.14000000000000001</v>
      </c>
      <c r="I40" s="882">
        <v>8.e-002</v>
      </c>
      <c r="J40" s="885">
        <v>9.e-002</v>
      </c>
      <c r="K40" s="861"/>
      <c r="L40" s="861"/>
      <c r="M40" s="861"/>
      <c r="N40" s="861"/>
      <c r="O40" s="861"/>
      <c r="P40" s="861"/>
    </row>
    <row r="41" spans="1:16" ht="39" customHeight="1">
      <c r="A41" s="861"/>
      <c r="B41" s="864"/>
      <c r="C41" s="870" t="s">
        <v>217</v>
      </c>
      <c r="D41" s="870"/>
      <c r="E41" s="875"/>
      <c r="F41" s="879">
        <v>4.e-002</v>
      </c>
      <c r="G41" s="882">
        <v>4.e-002</v>
      </c>
      <c r="H41" s="882">
        <v>5.e-002</v>
      </c>
      <c r="I41" s="882">
        <v>4.e-002</v>
      </c>
      <c r="J41" s="885">
        <v>4.e-002</v>
      </c>
      <c r="K41" s="861"/>
      <c r="L41" s="861"/>
      <c r="M41" s="861"/>
      <c r="N41" s="861"/>
      <c r="O41" s="861"/>
      <c r="P41" s="861"/>
    </row>
    <row r="42" spans="1:16" ht="39" customHeight="1">
      <c r="A42" s="861"/>
      <c r="B42" s="865"/>
      <c r="C42" s="870" t="s">
        <v>535</v>
      </c>
      <c r="D42" s="870"/>
      <c r="E42" s="875"/>
      <c r="F42" s="879" t="s">
        <v>199</v>
      </c>
      <c r="G42" s="882" t="s">
        <v>199</v>
      </c>
      <c r="H42" s="882" t="s">
        <v>199</v>
      </c>
      <c r="I42" s="882" t="s">
        <v>199</v>
      </c>
      <c r="J42" s="885" t="s">
        <v>199</v>
      </c>
      <c r="K42" s="861"/>
      <c r="L42" s="861"/>
      <c r="M42" s="861"/>
      <c r="N42" s="861"/>
      <c r="O42" s="861"/>
      <c r="P42" s="861"/>
    </row>
    <row r="43" spans="1:16" ht="39" customHeight="1">
      <c r="A43" s="861"/>
      <c r="B43" s="866"/>
      <c r="C43" s="871" t="s">
        <v>488</v>
      </c>
      <c r="D43" s="871"/>
      <c r="E43" s="876"/>
      <c r="F43" s="851">
        <v>0.17</v>
      </c>
      <c r="G43" s="855">
        <v>0.23</v>
      </c>
      <c r="H43" s="855">
        <v>3.e-002</v>
      </c>
      <c r="I43" s="855">
        <v>4.e-002</v>
      </c>
      <c r="J43" s="860">
        <v>3.e-002</v>
      </c>
      <c r="K43" s="861"/>
      <c r="L43" s="861"/>
      <c r="M43" s="861"/>
      <c r="N43" s="861"/>
      <c r="O43" s="861"/>
      <c r="P43" s="861"/>
    </row>
    <row r="44" spans="1:16" ht="39" customHeight="1">
      <c r="A44" s="861"/>
      <c r="B44" s="867" t="s">
        <v>19</v>
      </c>
      <c r="C44" s="872"/>
      <c r="D44" s="872"/>
      <c r="E44" s="872"/>
      <c r="F44" s="861"/>
      <c r="G44" s="861"/>
      <c r="H44" s="861"/>
      <c r="I44" s="861"/>
      <c r="J44" s="861"/>
      <c r="K44" s="861"/>
      <c r="L44" s="861"/>
      <c r="M44" s="861"/>
      <c r="N44" s="861"/>
      <c r="O44" s="861"/>
      <c r="P44" s="861"/>
    </row>
    <row r="45" spans="1:16" ht="16.2">
      <c r="A45" s="861"/>
      <c r="B45" s="861"/>
      <c r="C45" s="861"/>
      <c r="D45" s="861"/>
      <c r="E45" s="861"/>
      <c r="F45" s="861"/>
      <c r="G45" s="861"/>
      <c r="H45" s="861"/>
      <c r="I45" s="861"/>
      <c r="J45" s="861"/>
      <c r="K45" s="861"/>
      <c r="L45" s="861"/>
      <c r="M45" s="861"/>
      <c r="N45" s="861"/>
      <c r="O45" s="861"/>
      <c r="P45" s="861"/>
    </row>
  </sheetData>
  <sheetProtection algorithmName="SHA-512" hashValue="Gh6dTkYEVvDf8wtE4uU/NYj7Bajr6tUmGYvWPqbVPcI2LInrSkIMFnRJO+vb9d0VrNRLQn5a0Wv6hbYVRaA7sg==" saltValue="UEnx/UFAUcPguCEQhIcb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3" t="s">
        <v>23</v>
      </c>
      <c r="P43" s="734"/>
      <c r="Q43" s="734"/>
      <c r="R43" s="734"/>
      <c r="S43" s="734"/>
      <c r="T43" s="734"/>
      <c r="U43" s="734"/>
    </row>
    <row r="44" spans="1:21" ht="30.75" customHeight="1">
      <c r="A44" s="734"/>
      <c r="B44" s="886" t="s">
        <v>24</v>
      </c>
      <c r="C44" s="900"/>
      <c r="D44" s="900"/>
      <c r="E44" s="919"/>
      <c r="F44" s="919"/>
      <c r="G44" s="919"/>
      <c r="H44" s="919"/>
      <c r="I44" s="919"/>
      <c r="J44" s="928" t="s">
        <v>17</v>
      </c>
      <c r="K44" s="936" t="s">
        <v>528</v>
      </c>
      <c r="L44" s="945" t="s">
        <v>529</v>
      </c>
      <c r="M44" s="945" t="s">
        <v>530</v>
      </c>
      <c r="N44" s="945" t="s">
        <v>531</v>
      </c>
      <c r="O44" s="954" t="s">
        <v>532</v>
      </c>
      <c r="P44" s="734"/>
      <c r="Q44" s="734"/>
      <c r="R44" s="734"/>
      <c r="S44" s="734"/>
      <c r="T44" s="734"/>
      <c r="U44" s="734"/>
    </row>
    <row r="45" spans="1:21" ht="30.75" customHeight="1">
      <c r="A45" s="734"/>
      <c r="B45" s="887" t="s">
        <v>28</v>
      </c>
      <c r="C45" s="901"/>
      <c r="D45" s="911"/>
      <c r="E45" s="920" t="s">
        <v>26</v>
      </c>
      <c r="F45" s="920"/>
      <c r="G45" s="920"/>
      <c r="H45" s="920"/>
      <c r="I45" s="920"/>
      <c r="J45" s="929"/>
      <c r="K45" s="937">
        <v>6406</v>
      </c>
      <c r="L45" s="946">
        <v>6124</v>
      </c>
      <c r="M45" s="946">
        <v>6121</v>
      </c>
      <c r="N45" s="946">
        <v>6505</v>
      </c>
      <c r="O45" s="955">
        <v>6668</v>
      </c>
      <c r="P45" s="734"/>
      <c r="Q45" s="734"/>
      <c r="R45" s="734"/>
      <c r="S45" s="734"/>
      <c r="T45" s="734"/>
      <c r="U45" s="734"/>
    </row>
    <row r="46" spans="1:21" ht="30.75" customHeight="1">
      <c r="A46" s="734"/>
      <c r="B46" s="888"/>
      <c r="C46" s="902"/>
      <c r="D46" s="912"/>
      <c r="E46" s="921" t="s">
        <v>30</v>
      </c>
      <c r="F46" s="921"/>
      <c r="G46" s="921"/>
      <c r="H46" s="921"/>
      <c r="I46" s="921"/>
      <c r="J46" s="930"/>
      <c r="K46" s="938" t="s">
        <v>199</v>
      </c>
      <c r="L46" s="947" t="s">
        <v>199</v>
      </c>
      <c r="M46" s="947" t="s">
        <v>199</v>
      </c>
      <c r="N46" s="947" t="s">
        <v>199</v>
      </c>
      <c r="O46" s="956" t="s">
        <v>199</v>
      </c>
      <c r="P46" s="734"/>
      <c r="Q46" s="734"/>
      <c r="R46" s="734"/>
      <c r="S46" s="734"/>
      <c r="T46" s="734"/>
      <c r="U46" s="734"/>
    </row>
    <row r="47" spans="1:21" ht="30.75" customHeight="1">
      <c r="A47" s="734"/>
      <c r="B47" s="888"/>
      <c r="C47" s="902"/>
      <c r="D47" s="912"/>
      <c r="E47" s="921" t="s">
        <v>34</v>
      </c>
      <c r="F47" s="921"/>
      <c r="G47" s="921"/>
      <c r="H47" s="921"/>
      <c r="I47" s="921"/>
      <c r="J47" s="930"/>
      <c r="K47" s="938" t="s">
        <v>199</v>
      </c>
      <c r="L47" s="947" t="s">
        <v>199</v>
      </c>
      <c r="M47" s="947" t="s">
        <v>199</v>
      </c>
      <c r="N47" s="947" t="s">
        <v>199</v>
      </c>
      <c r="O47" s="956" t="s">
        <v>199</v>
      </c>
      <c r="P47" s="734"/>
      <c r="Q47" s="734"/>
      <c r="R47" s="734"/>
      <c r="S47" s="734"/>
      <c r="T47" s="734"/>
      <c r="U47" s="734"/>
    </row>
    <row r="48" spans="1:21" ht="30.75" customHeight="1">
      <c r="A48" s="734"/>
      <c r="B48" s="888"/>
      <c r="C48" s="902"/>
      <c r="D48" s="912"/>
      <c r="E48" s="921" t="s">
        <v>37</v>
      </c>
      <c r="F48" s="921"/>
      <c r="G48" s="921"/>
      <c r="H48" s="921"/>
      <c r="I48" s="921"/>
      <c r="J48" s="930"/>
      <c r="K48" s="938">
        <v>2747</v>
      </c>
      <c r="L48" s="947">
        <v>2662</v>
      </c>
      <c r="M48" s="947">
        <v>2418</v>
      </c>
      <c r="N48" s="947">
        <v>2475</v>
      </c>
      <c r="O48" s="956">
        <v>2449</v>
      </c>
      <c r="P48" s="734"/>
      <c r="Q48" s="734"/>
      <c r="R48" s="734"/>
      <c r="S48" s="734"/>
      <c r="T48" s="734"/>
      <c r="U48" s="734"/>
    </row>
    <row r="49" spans="1:21" ht="30.75" customHeight="1">
      <c r="A49" s="734"/>
      <c r="B49" s="888"/>
      <c r="C49" s="902"/>
      <c r="D49" s="912"/>
      <c r="E49" s="921" t="s">
        <v>0</v>
      </c>
      <c r="F49" s="921"/>
      <c r="G49" s="921"/>
      <c r="H49" s="921"/>
      <c r="I49" s="921"/>
      <c r="J49" s="930"/>
      <c r="K49" s="938">
        <v>51</v>
      </c>
      <c r="L49" s="947">
        <v>51</v>
      </c>
      <c r="M49" s="947">
        <v>45</v>
      </c>
      <c r="N49" s="947">
        <v>33</v>
      </c>
      <c r="O49" s="956" t="s">
        <v>199</v>
      </c>
      <c r="P49" s="734"/>
      <c r="Q49" s="734"/>
      <c r="R49" s="734"/>
      <c r="S49" s="734"/>
      <c r="T49" s="734"/>
      <c r="U49" s="734"/>
    </row>
    <row r="50" spans="1:21" ht="30.75" customHeight="1">
      <c r="A50" s="734"/>
      <c r="B50" s="888"/>
      <c r="C50" s="902"/>
      <c r="D50" s="912"/>
      <c r="E50" s="921" t="s">
        <v>42</v>
      </c>
      <c r="F50" s="921"/>
      <c r="G50" s="921"/>
      <c r="H50" s="921"/>
      <c r="I50" s="921"/>
      <c r="J50" s="930"/>
      <c r="K50" s="938">
        <v>8</v>
      </c>
      <c r="L50" s="947">
        <v>7</v>
      </c>
      <c r="M50" s="947">
        <v>6</v>
      </c>
      <c r="N50" s="947">
        <v>5</v>
      </c>
      <c r="O50" s="956">
        <v>4</v>
      </c>
      <c r="P50" s="734"/>
      <c r="Q50" s="734"/>
      <c r="R50" s="734"/>
      <c r="S50" s="734"/>
      <c r="T50" s="734"/>
      <c r="U50" s="734"/>
    </row>
    <row r="51" spans="1:21" ht="30.75" customHeight="1">
      <c r="A51" s="734"/>
      <c r="B51" s="889"/>
      <c r="C51" s="903"/>
      <c r="D51" s="913"/>
      <c r="E51" s="921" t="s">
        <v>44</v>
      </c>
      <c r="F51" s="921"/>
      <c r="G51" s="921"/>
      <c r="H51" s="921"/>
      <c r="I51" s="921"/>
      <c r="J51" s="930"/>
      <c r="K51" s="938">
        <v>1</v>
      </c>
      <c r="L51" s="947">
        <v>0</v>
      </c>
      <c r="M51" s="947">
        <v>0</v>
      </c>
      <c r="N51" s="947">
        <v>0</v>
      </c>
      <c r="O51" s="956">
        <v>0</v>
      </c>
      <c r="P51" s="734"/>
      <c r="Q51" s="734"/>
      <c r="R51" s="734"/>
      <c r="S51" s="734"/>
      <c r="T51" s="734"/>
      <c r="U51" s="734"/>
    </row>
    <row r="52" spans="1:21" ht="30.75" customHeight="1">
      <c r="A52" s="734"/>
      <c r="B52" s="890" t="s">
        <v>47</v>
      </c>
      <c r="C52" s="904"/>
      <c r="D52" s="913"/>
      <c r="E52" s="921" t="s">
        <v>49</v>
      </c>
      <c r="F52" s="921"/>
      <c r="G52" s="921"/>
      <c r="H52" s="921"/>
      <c r="I52" s="921"/>
      <c r="J52" s="930"/>
      <c r="K52" s="938">
        <v>6779</v>
      </c>
      <c r="L52" s="947">
        <v>6569</v>
      </c>
      <c r="M52" s="947">
        <v>6341</v>
      </c>
      <c r="N52" s="947">
        <v>6393</v>
      </c>
      <c r="O52" s="956">
        <v>6395</v>
      </c>
      <c r="P52" s="734"/>
      <c r="Q52" s="734"/>
      <c r="R52" s="734"/>
      <c r="S52" s="734"/>
      <c r="T52" s="734"/>
      <c r="U52" s="734"/>
    </row>
    <row r="53" spans="1:21" ht="30.75" customHeight="1">
      <c r="A53" s="734"/>
      <c r="B53" s="891" t="s">
        <v>51</v>
      </c>
      <c r="C53" s="905"/>
      <c r="D53" s="914"/>
      <c r="E53" s="922" t="s">
        <v>54</v>
      </c>
      <c r="F53" s="922"/>
      <c r="G53" s="922"/>
      <c r="H53" s="922"/>
      <c r="I53" s="922"/>
      <c r="J53" s="931"/>
      <c r="K53" s="939">
        <v>2434</v>
      </c>
      <c r="L53" s="948">
        <v>2275</v>
      </c>
      <c r="M53" s="948">
        <v>2249</v>
      </c>
      <c r="N53" s="948">
        <v>2625</v>
      </c>
      <c r="O53" s="957">
        <v>2726</v>
      </c>
      <c r="P53" s="734"/>
      <c r="Q53" s="734"/>
      <c r="R53" s="734"/>
      <c r="S53" s="734"/>
      <c r="T53" s="734"/>
      <c r="U53" s="734"/>
    </row>
    <row r="54" spans="1:21" ht="24" customHeight="1">
      <c r="A54" s="734"/>
      <c r="B54" s="892" t="s">
        <v>61</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2"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3" t="s">
        <v>6</v>
      </c>
      <c r="C56" s="906"/>
      <c r="D56" s="906"/>
      <c r="E56" s="906"/>
      <c r="F56" s="906"/>
      <c r="G56" s="906"/>
      <c r="H56" s="906"/>
      <c r="I56" s="906"/>
      <c r="J56" s="906"/>
      <c r="K56" s="940"/>
      <c r="L56" s="940"/>
      <c r="M56" s="940"/>
      <c r="N56" s="940"/>
      <c r="O56" s="958" t="s">
        <v>536</v>
      </c>
      <c r="P56" s="734"/>
      <c r="Q56" s="734"/>
      <c r="R56" s="734"/>
      <c r="S56" s="734"/>
      <c r="T56" s="734"/>
      <c r="U56" s="734"/>
    </row>
    <row r="57" spans="1:21" ht="31.5" customHeight="1">
      <c r="A57" s="734"/>
      <c r="B57" s="894"/>
      <c r="C57" s="907"/>
      <c r="D57" s="907"/>
      <c r="E57" s="923"/>
      <c r="F57" s="923"/>
      <c r="G57" s="923"/>
      <c r="H57" s="923"/>
      <c r="I57" s="923"/>
      <c r="J57" s="932" t="s">
        <v>17</v>
      </c>
      <c r="K57" s="941" t="s">
        <v>528</v>
      </c>
      <c r="L57" s="949" t="s">
        <v>529</v>
      </c>
      <c r="M57" s="949" t="s">
        <v>530</v>
      </c>
      <c r="N57" s="949" t="s">
        <v>531</v>
      </c>
      <c r="O57" s="959" t="s">
        <v>532</v>
      </c>
      <c r="P57" s="734"/>
      <c r="Q57" s="734"/>
      <c r="R57" s="734"/>
      <c r="S57" s="734"/>
      <c r="T57" s="734"/>
      <c r="U57" s="734"/>
    </row>
    <row r="58" spans="1:21" ht="31.5" customHeight="1">
      <c r="B58" s="895" t="s">
        <v>65</v>
      </c>
      <c r="C58" s="908"/>
      <c r="D58" s="915" t="s">
        <v>66</v>
      </c>
      <c r="E58" s="924"/>
      <c r="F58" s="924"/>
      <c r="G58" s="924"/>
      <c r="H58" s="924"/>
      <c r="I58" s="924"/>
      <c r="J58" s="933"/>
      <c r="K58" s="942" t="s">
        <v>199</v>
      </c>
      <c r="L58" s="950" t="s">
        <v>199</v>
      </c>
      <c r="M58" s="950" t="s">
        <v>199</v>
      </c>
      <c r="N58" s="950" t="s">
        <v>199</v>
      </c>
      <c r="O58" s="960" t="s">
        <v>199</v>
      </c>
    </row>
    <row r="59" spans="1:21" ht="31.5" customHeight="1">
      <c r="B59" s="896"/>
      <c r="C59" s="909"/>
      <c r="D59" s="916" t="s">
        <v>13</v>
      </c>
      <c r="E59" s="925"/>
      <c r="F59" s="925"/>
      <c r="G59" s="925"/>
      <c r="H59" s="925"/>
      <c r="I59" s="925"/>
      <c r="J59" s="934"/>
      <c r="K59" s="943" t="s">
        <v>199</v>
      </c>
      <c r="L59" s="951" t="s">
        <v>199</v>
      </c>
      <c r="M59" s="951" t="s">
        <v>199</v>
      </c>
      <c r="N59" s="951" t="s">
        <v>199</v>
      </c>
      <c r="O59" s="961" t="s">
        <v>199</v>
      </c>
    </row>
    <row r="60" spans="1:21" ht="31.5" customHeight="1">
      <c r="B60" s="897"/>
      <c r="C60" s="910"/>
      <c r="D60" s="917" t="s">
        <v>67</v>
      </c>
      <c r="E60" s="926"/>
      <c r="F60" s="926"/>
      <c r="G60" s="926"/>
      <c r="H60" s="926"/>
      <c r="I60" s="926"/>
      <c r="J60" s="935"/>
      <c r="K60" s="944" t="s">
        <v>199</v>
      </c>
      <c r="L60" s="952" t="s">
        <v>199</v>
      </c>
      <c r="M60" s="952" t="s">
        <v>199</v>
      </c>
      <c r="N60" s="952" t="s">
        <v>199</v>
      </c>
      <c r="O60" s="962" t="s">
        <v>199</v>
      </c>
    </row>
    <row r="61" spans="1:21" ht="24" customHeight="1">
      <c r="B61" s="898"/>
      <c r="C61" s="898"/>
      <c r="D61" s="918" t="s">
        <v>48</v>
      </c>
      <c r="E61" s="927"/>
      <c r="F61" s="927"/>
      <c r="G61" s="927"/>
      <c r="H61" s="927"/>
      <c r="I61" s="927"/>
      <c r="J61" s="927"/>
      <c r="K61" s="927"/>
      <c r="L61" s="927"/>
      <c r="M61" s="927"/>
      <c r="N61" s="927"/>
      <c r="O61" s="927"/>
    </row>
    <row r="62" spans="1:21" ht="24" customHeight="1">
      <c r="B62" s="899"/>
      <c r="C62" s="899"/>
      <c r="D62" s="918" t="s">
        <v>43</v>
      </c>
      <c r="E62" s="927"/>
      <c r="F62" s="927"/>
      <c r="G62" s="927"/>
      <c r="H62" s="927"/>
      <c r="I62" s="927"/>
      <c r="J62" s="927"/>
      <c r="K62" s="927"/>
      <c r="L62" s="927"/>
      <c r="M62" s="927"/>
      <c r="N62" s="927"/>
      <c r="O62" s="927"/>
    </row>
    <row r="63" spans="1:21" ht="24" customHeight="1">
      <c r="A63" s="734"/>
      <c r="B63" s="892"/>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2"/>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Ncgg7fTYz0leDGYdNgV4KE0UxH/y/buWhvtdRCrSDr7r0UWWKJ480eW//NPXa3uNs9gLYZhfG+kCAJV4WXcjyQ==" saltValue="8/ScSxiahpfV6U2CwfBkN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8" scale="7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3" t="s">
        <v>23</v>
      </c>
    </row>
    <row r="40" spans="2:13" ht="27.75" customHeight="1">
      <c r="B40" s="886" t="s">
        <v>24</v>
      </c>
      <c r="C40" s="900"/>
      <c r="D40" s="900"/>
      <c r="E40" s="919"/>
      <c r="F40" s="919"/>
      <c r="G40" s="919"/>
      <c r="H40" s="928" t="s">
        <v>17</v>
      </c>
      <c r="I40" s="936" t="s">
        <v>528</v>
      </c>
      <c r="J40" s="945" t="s">
        <v>529</v>
      </c>
      <c r="K40" s="945" t="s">
        <v>530</v>
      </c>
      <c r="L40" s="945" t="s">
        <v>531</v>
      </c>
      <c r="M40" s="978" t="s">
        <v>532</v>
      </c>
    </row>
    <row r="41" spans="2:13" ht="27.75" customHeight="1">
      <c r="B41" s="887" t="s">
        <v>39</v>
      </c>
      <c r="C41" s="901"/>
      <c r="D41" s="911"/>
      <c r="E41" s="967" t="s">
        <v>70</v>
      </c>
      <c r="F41" s="967"/>
      <c r="G41" s="967"/>
      <c r="H41" s="973"/>
      <c r="I41" s="937">
        <v>70926</v>
      </c>
      <c r="J41" s="946">
        <v>69338</v>
      </c>
      <c r="K41" s="946">
        <v>67978</v>
      </c>
      <c r="L41" s="946">
        <v>66720</v>
      </c>
      <c r="M41" s="955">
        <v>65342</v>
      </c>
    </row>
    <row r="42" spans="2:13" ht="27.75" customHeight="1">
      <c r="B42" s="888"/>
      <c r="C42" s="902"/>
      <c r="D42" s="912"/>
      <c r="E42" s="968" t="s">
        <v>76</v>
      </c>
      <c r="F42" s="968"/>
      <c r="G42" s="968"/>
      <c r="H42" s="974"/>
      <c r="I42" s="938">
        <v>14</v>
      </c>
      <c r="J42" s="947">
        <v>8</v>
      </c>
      <c r="K42" s="947">
        <v>5</v>
      </c>
      <c r="L42" s="947">
        <v>4</v>
      </c>
      <c r="M42" s="956">
        <v>2</v>
      </c>
    </row>
    <row r="43" spans="2:13" ht="27.75" customHeight="1">
      <c r="B43" s="888"/>
      <c r="C43" s="902"/>
      <c r="D43" s="912"/>
      <c r="E43" s="968" t="s">
        <v>78</v>
      </c>
      <c r="F43" s="968"/>
      <c r="G43" s="968"/>
      <c r="H43" s="974"/>
      <c r="I43" s="938">
        <v>34812</v>
      </c>
      <c r="J43" s="947">
        <v>34171</v>
      </c>
      <c r="K43" s="947">
        <v>33016</v>
      </c>
      <c r="L43" s="947">
        <v>32067</v>
      </c>
      <c r="M43" s="956">
        <v>31153</v>
      </c>
    </row>
    <row r="44" spans="2:13" ht="27.75" customHeight="1">
      <c r="B44" s="888"/>
      <c r="C44" s="902"/>
      <c r="D44" s="912"/>
      <c r="E44" s="968" t="s">
        <v>20</v>
      </c>
      <c r="F44" s="968"/>
      <c r="G44" s="968"/>
      <c r="H44" s="974"/>
      <c r="I44" s="938">
        <v>127</v>
      </c>
      <c r="J44" s="947">
        <v>77</v>
      </c>
      <c r="K44" s="947">
        <v>33</v>
      </c>
      <c r="L44" s="947" t="s">
        <v>199</v>
      </c>
      <c r="M44" s="956" t="s">
        <v>199</v>
      </c>
    </row>
    <row r="45" spans="2:13" ht="27.75" customHeight="1">
      <c r="B45" s="888"/>
      <c r="C45" s="902"/>
      <c r="D45" s="912"/>
      <c r="E45" s="968" t="s">
        <v>81</v>
      </c>
      <c r="F45" s="968"/>
      <c r="G45" s="968"/>
      <c r="H45" s="974"/>
      <c r="I45" s="938">
        <v>6170</v>
      </c>
      <c r="J45" s="947">
        <v>6167</v>
      </c>
      <c r="K45" s="947">
        <v>5979</v>
      </c>
      <c r="L45" s="947">
        <v>6057</v>
      </c>
      <c r="M45" s="956">
        <v>6220</v>
      </c>
    </row>
    <row r="46" spans="2:13" ht="27.75" customHeight="1">
      <c r="B46" s="888"/>
      <c r="C46" s="902"/>
      <c r="D46" s="913"/>
      <c r="E46" s="968" t="s">
        <v>80</v>
      </c>
      <c r="F46" s="968"/>
      <c r="G46" s="968"/>
      <c r="H46" s="974"/>
      <c r="I46" s="938">
        <v>14</v>
      </c>
      <c r="J46" s="947">
        <v>14</v>
      </c>
      <c r="K46" s="947">
        <v>8</v>
      </c>
      <c r="L46" s="947">
        <v>8</v>
      </c>
      <c r="M46" s="956">
        <v>8</v>
      </c>
    </row>
    <row r="47" spans="2:13" ht="27.75" customHeight="1">
      <c r="B47" s="888"/>
      <c r="C47" s="902"/>
      <c r="D47" s="965"/>
      <c r="E47" s="969" t="s">
        <v>83</v>
      </c>
      <c r="F47" s="972"/>
      <c r="G47" s="972"/>
      <c r="H47" s="975"/>
      <c r="I47" s="938" t="s">
        <v>199</v>
      </c>
      <c r="J47" s="947" t="s">
        <v>199</v>
      </c>
      <c r="K47" s="947" t="s">
        <v>199</v>
      </c>
      <c r="L47" s="947" t="s">
        <v>199</v>
      </c>
      <c r="M47" s="956" t="s">
        <v>199</v>
      </c>
    </row>
    <row r="48" spans="2:13" ht="27.75" customHeight="1">
      <c r="B48" s="888"/>
      <c r="C48" s="902"/>
      <c r="D48" s="912"/>
      <c r="E48" s="968" t="s">
        <v>56</v>
      </c>
      <c r="F48" s="968"/>
      <c r="G48" s="968"/>
      <c r="H48" s="974"/>
      <c r="I48" s="938" t="s">
        <v>199</v>
      </c>
      <c r="J48" s="947" t="s">
        <v>199</v>
      </c>
      <c r="K48" s="947" t="s">
        <v>199</v>
      </c>
      <c r="L48" s="947" t="s">
        <v>199</v>
      </c>
      <c r="M48" s="956" t="s">
        <v>199</v>
      </c>
    </row>
    <row r="49" spans="2:13" ht="27.75" customHeight="1">
      <c r="B49" s="889"/>
      <c r="C49" s="903"/>
      <c r="D49" s="912"/>
      <c r="E49" s="968" t="s">
        <v>87</v>
      </c>
      <c r="F49" s="968"/>
      <c r="G49" s="968"/>
      <c r="H49" s="974"/>
      <c r="I49" s="938" t="s">
        <v>199</v>
      </c>
      <c r="J49" s="947" t="s">
        <v>199</v>
      </c>
      <c r="K49" s="947" t="s">
        <v>199</v>
      </c>
      <c r="L49" s="947" t="s">
        <v>199</v>
      </c>
      <c r="M49" s="956" t="s">
        <v>199</v>
      </c>
    </row>
    <row r="50" spans="2:13" ht="27.75" customHeight="1">
      <c r="B50" s="963" t="s">
        <v>89</v>
      </c>
      <c r="C50" s="964"/>
      <c r="D50" s="966"/>
      <c r="E50" s="968" t="s">
        <v>90</v>
      </c>
      <c r="F50" s="968"/>
      <c r="G50" s="968"/>
      <c r="H50" s="974"/>
      <c r="I50" s="938">
        <v>13161</v>
      </c>
      <c r="J50" s="947">
        <v>13622</v>
      </c>
      <c r="K50" s="947">
        <v>12989</v>
      </c>
      <c r="L50" s="947">
        <v>14628</v>
      </c>
      <c r="M50" s="956">
        <v>13520</v>
      </c>
    </row>
    <row r="51" spans="2:13" ht="27.75" customHeight="1">
      <c r="B51" s="888"/>
      <c r="C51" s="902"/>
      <c r="D51" s="912"/>
      <c r="E51" s="968" t="s">
        <v>93</v>
      </c>
      <c r="F51" s="968"/>
      <c r="G51" s="968"/>
      <c r="H51" s="974"/>
      <c r="I51" s="938">
        <v>1912</v>
      </c>
      <c r="J51" s="947">
        <v>1733</v>
      </c>
      <c r="K51" s="947">
        <v>1391</v>
      </c>
      <c r="L51" s="947">
        <v>965</v>
      </c>
      <c r="M51" s="956">
        <v>932</v>
      </c>
    </row>
    <row r="52" spans="2:13" ht="27.75" customHeight="1">
      <c r="B52" s="889"/>
      <c r="C52" s="903"/>
      <c r="D52" s="912"/>
      <c r="E52" s="968" t="s">
        <v>46</v>
      </c>
      <c r="F52" s="968"/>
      <c r="G52" s="968"/>
      <c r="H52" s="974"/>
      <c r="I52" s="938">
        <v>73308</v>
      </c>
      <c r="J52" s="947">
        <v>71340</v>
      </c>
      <c r="K52" s="947">
        <v>69549</v>
      </c>
      <c r="L52" s="947">
        <v>67983</v>
      </c>
      <c r="M52" s="956">
        <v>64343</v>
      </c>
    </row>
    <row r="53" spans="2:13" ht="27.75" customHeight="1">
      <c r="B53" s="891" t="s">
        <v>51</v>
      </c>
      <c r="C53" s="905"/>
      <c r="D53" s="914"/>
      <c r="E53" s="970" t="s">
        <v>98</v>
      </c>
      <c r="F53" s="970"/>
      <c r="G53" s="970"/>
      <c r="H53" s="976"/>
      <c r="I53" s="939">
        <v>23682</v>
      </c>
      <c r="J53" s="948">
        <v>23080</v>
      </c>
      <c r="K53" s="948">
        <v>23090</v>
      </c>
      <c r="L53" s="948">
        <v>21278</v>
      </c>
      <c r="M53" s="957">
        <v>23930</v>
      </c>
    </row>
    <row r="54" spans="2:13" ht="27.75" customHeight="1">
      <c r="B54" s="892" t="s">
        <v>69</v>
      </c>
      <c r="C54" s="867"/>
      <c r="D54" s="867"/>
      <c r="E54" s="971"/>
      <c r="F54" s="971"/>
      <c r="G54" s="971"/>
      <c r="H54" s="971"/>
      <c r="I54" s="977"/>
      <c r="J54" s="977"/>
      <c r="K54" s="977"/>
      <c r="L54" s="977"/>
      <c r="M54" s="977"/>
    </row>
    <row r="55" spans="2:13" ht="13.2"/>
  </sheetData>
  <sheetProtection algorithmName="SHA-512" hashValue="8OowL0Isa0Hu3acJ2djYF4y4srAOkC3c4Doj9GlovV0XaMxKb0QuAy1PFHZl2mctgwKZUEbJHOkc2dIvOsPU2A==" saltValue="UpvcnGyzN3M0/mVIucuS8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0" zoomScaleNormal="8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8" t="s">
        <v>95</v>
      </c>
    </row>
    <row r="54" spans="2:8" ht="29.25" customHeight="1">
      <c r="B54" s="979" t="s">
        <v>5</v>
      </c>
      <c r="C54" s="985"/>
      <c r="D54" s="985"/>
      <c r="E54" s="994" t="s">
        <v>17</v>
      </c>
      <c r="F54" s="1001" t="s">
        <v>530</v>
      </c>
      <c r="G54" s="1001" t="s">
        <v>531</v>
      </c>
      <c r="H54" s="1009" t="s">
        <v>532</v>
      </c>
    </row>
    <row r="55" spans="2:8" ht="52.5" customHeight="1">
      <c r="B55" s="980"/>
      <c r="C55" s="986" t="s">
        <v>102</v>
      </c>
      <c r="D55" s="986"/>
      <c r="E55" s="995"/>
      <c r="F55" s="1002">
        <v>2583</v>
      </c>
      <c r="G55" s="1002">
        <v>4332</v>
      </c>
      <c r="H55" s="1010">
        <v>3996</v>
      </c>
    </row>
    <row r="56" spans="2:8" ht="52.5" customHeight="1">
      <c r="B56" s="981"/>
      <c r="C56" s="987" t="s">
        <v>105</v>
      </c>
      <c r="D56" s="987"/>
      <c r="E56" s="996"/>
      <c r="F56" s="1003">
        <v>80</v>
      </c>
      <c r="G56" s="1003">
        <v>394</v>
      </c>
      <c r="H56" s="1011">
        <v>394</v>
      </c>
    </row>
    <row r="57" spans="2:8" ht="53.25" customHeight="1">
      <c r="B57" s="981"/>
      <c r="C57" s="988" t="s">
        <v>74</v>
      </c>
      <c r="D57" s="988"/>
      <c r="E57" s="997"/>
      <c r="F57" s="1004">
        <v>10108</v>
      </c>
      <c r="G57" s="1004">
        <v>10070</v>
      </c>
      <c r="H57" s="1012">
        <v>9394</v>
      </c>
    </row>
    <row r="58" spans="2:8" ht="45.75" customHeight="1">
      <c r="B58" s="982"/>
      <c r="C58" s="989" t="s">
        <v>548</v>
      </c>
      <c r="D58" s="992"/>
      <c r="E58" s="998"/>
      <c r="F58" s="1005">
        <v>3684</v>
      </c>
      <c r="G58" s="1005">
        <v>3914</v>
      </c>
      <c r="H58" s="1013">
        <v>4144</v>
      </c>
    </row>
    <row r="59" spans="2:8" ht="45.75" customHeight="1">
      <c r="B59" s="982"/>
      <c r="C59" s="989" t="s">
        <v>549</v>
      </c>
      <c r="D59" s="992"/>
      <c r="E59" s="998"/>
      <c r="F59" s="1005">
        <v>2180</v>
      </c>
      <c r="G59" s="1005">
        <v>1945</v>
      </c>
      <c r="H59" s="1013">
        <v>1698</v>
      </c>
    </row>
    <row r="60" spans="2:8" ht="45.75" customHeight="1">
      <c r="B60" s="982"/>
      <c r="C60" s="989" t="s">
        <v>228</v>
      </c>
      <c r="D60" s="992"/>
      <c r="E60" s="998"/>
      <c r="F60" s="1005">
        <v>1389</v>
      </c>
      <c r="G60" s="1005">
        <v>1182</v>
      </c>
      <c r="H60" s="1013">
        <v>848</v>
      </c>
    </row>
    <row r="61" spans="2:8" ht="45.75" customHeight="1">
      <c r="B61" s="982"/>
      <c r="C61" s="989" t="s">
        <v>91</v>
      </c>
      <c r="D61" s="992"/>
      <c r="E61" s="998"/>
      <c r="F61" s="1005">
        <v>1237</v>
      </c>
      <c r="G61" s="1005">
        <v>977</v>
      </c>
      <c r="H61" s="1013">
        <v>847</v>
      </c>
    </row>
    <row r="62" spans="2:8" ht="45.75" customHeight="1">
      <c r="B62" s="983"/>
      <c r="C62" s="990" t="s">
        <v>550</v>
      </c>
      <c r="D62" s="993"/>
      <c r="E62" s="999"/>
      <c r="F62" s="1006" t="s">
        <v>199</v>
      </c>
      <c r="G62" s="1006">
        <v>471</v>
      </c>
      <c r="H62" s="1014">
        <v>468</v>
      </c>
    </row>
    <row r="63" spans="2:8" ht="52.5" customHeight="1">
      <c r="B63" s="984"/>
      <c r="C63" s="991" t="s">
        <v>107</v>
      </c>
      <c r="D63" s="991"/>
      <c r="E63" s="1000"/>
      <c r="F63" s="1007">
        <v>12772</v>
      </c>
      <c r="G63" s="1007">
        <v>14797</v>
      </c>
      <c r="H63" s="1015">
        <v>13784</v>
      </c>
    </row>
    <row r="64" spans="2:8" ht="13.2"/>
  </sheetData>
  <sheetProtection algorithmName="SHA-512" hashValue="p6sWSJo9QQetNtXq5PMd/0uKHY1bgyAuYSMZyL11STqCBmWi68p0D/TtfrRrG3eEVm5hkIZcmzKJQfErTO5vaQ==" saltValue="tM+hGBg6sxM9iQ7YHUT+W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16" customWidth="1"/>
    <col min="2" max="8" width="13.375" style="1016" customWidth="1"/>
    <col min="9" max="16384" width="11.125" style="1016"/>
  </cols>
  <sheetData>
    <row r="1" spans="1:8">
      <c r="A1" s="750"/>
      <c r="B1" s="762"/>
      <c r="C1" s="766"/>
      <c r="D1" s="779"/>
      <c r="E1" s="791"/>
      <c r="F1" s="791"/>
      <c r="G1" s="791"/>
      <c r="H1" s="825"/>
    </row>
    <row r="2" spans="1:8">
      <c r="A2" s="751"/>
      <c r="B2" s="763"/>
      <c r="C2" s="1023"/>
      <c r="D2" s="780" t="s">
        <v>60</v>
      </c>
      <c r="E2" s="792"/>
      <c r="F2" s="1031" t="s">
        <v>527</v>
      </c>
      <c r="G2" s="816"/>
      <c r="H2" s="826"/>
    </row>
    <row r="3" spans="1:8">
      <c r="A3" s="780" t="s">
        <v>503</v>
      </c>
      <c r="B3" s="765"/>
      <c r="C3" s="1024"/>
      <c r="D3" s="1027">
        <v>95190</v>
      </c>
      <c r="E3" s="1029"/>
      <c r="F3" s="1032">
        <v>69185</v>
      </c>
      <c r="G3" s="1034"/>
      <c r="H3" s="1037"/>
    </row>
    <row r="4" spans="1:8">
      <c r="A4" s="752"/>
      <c r="B4" s="764"/>
      <c r="C4" s="1025"/>
      <c r="D4" s="1028">
        <v>62940</v>
      </c>
      <c r="E4" s="1030"/>
      <c r="F4" s="1033">
        <v>38519</v>
      </c>
      <c r="G4" s="1035"/>
      <c r="H4" s="1038"/>
    </row>
    <row r="5" spans="1:8">
      <c r="A5" s="780" t="s">
        <v>524</v>
      </c>
      <c r="B5" s="765"/>
      <c r="C5" s="1024"/>
      <c r="D5" s="1027">
        <v>84707</v>
      </c>
      <c r="E5" s="1029"/>
      <c r="F5" s="1032">
        <v>70166</v>
      </c>
      <c r="G5" s="1034"/>
      <c r="H5" s="1037"/>
    </row>
    <row r="6" spans="1:8">
      <c r="A6" s="752"/>
      <c r="B6" s="764"/>
      <c r="C6" s="1025"/>
      <c r="D6" s="1028">
        <v>33121</v>
      </c>
      <c r="E6" s="1030"/>
      <c r="F6" s="1033">
        <v>36115</v>
      </c>
      <c r="G6" s="1035"/>
      <c r="H6" s="1038"/>
    </row>
    <row r="7" spans="1:8">
      <c r="A7" s="780" t="s">
        <v>478</v>
      </c>
      <c r="B7" s="765"/>
      <c r="C7" s="1024"/>
      <c r="D7" s="1027">
        <v>96564</v>
      </c>
      <c r="E7" s="1029"/>
      <c r="F7" s="1032">
        <v>70329</v>
      </c>
      <c r="G7" s="1034"/>
      <c r="H7" s="1037"/>
    </row>
    <row r="8" spans="1:8">
      <c r="A8" s="752"/>
      <c r="B8" s="764"/>
      <c r="C8" s="1025"/>
      <c r="D8" s="1028">
        <v>42292</v>
      </c>
      <c r="E8" s="1030"/>
      <c r="F8" s="1033">
        <v>39403</v>
      </c>
      <c r="G8" s="1035"/>
      <c r="H8" s="1038"/>
    </row>
    <row r="9" spans="1:8">
      <c r="A9" s="780" t="s">
        <v>525</v>
      </c>
      <c r="B9" s="765"/>
      <c r="C9" s="1024"/>
      <c r="D9" s="1027">
        <v>93938</v>
      </c>
      <c r="E9" s="1029"/>
      <c r="F9" s="1032">
        <v>71871</v>
      </c>
      <c r="G9" s="1034"/>
      <c r="H9" s="1037"/>
    </row>
    <row r="10" spans="1:8">
      <c r="A10" s="752"/>
      <c r="B10" s="764"/>
      <c r="C10" s="1025"/>
      <c r="D10" s="1028">
        <v>47550</v>
      </c>
      <c r="E10" s="1030"/>
      <c r="F10" s="1033">
        <v>38232</v>
      </c>
      <c r="G10" s="1035"/>
      <c r="H10" s="1038"/>
    </row>
    <row r="11" spans="1:8">
      <c r="A11" s="780" t="s">
        <v>138</v>
      </c>
      <c r="B11" s="765"/>
      <c r="C11" s="1024"/>
      <c r="D11" s="1027">
        <v>102039</v>
      </c>
      <c r="E11" s="1029"/>
      <c r="F11" s="1032">
        <v>71807</v>
      </c>
      <c r="G11" s="1034"/>
      <c r="H11" s="1037"/>
    </row>
    <row r="12" spans="1:8">
      <c r="A12" s="752"/>
      <c r="B12" s="764"/>
      <c r="C12" s="1026"/>
      <c r="D12" s="1028">
        <v>49667</v>
      </c>
      <c r="E12" s="1030"/>
      <c r="F12" s="1033">
        <v>37333</v>
      </c>
      <c r="G12" s="1035"/>
      <c r="H12" s="1038"/>
    </row>
    <row r="13" spans="1:8">
      <c r="A13" s="780"/>
      <c r="B13" s="765"/>
      <c r="C13" s="1024"/>
      <c r="D13" s="1027">
        <v>94488</v>
      </c>
      <c r="E13" s="1029"/>
      <c r="F13" s="1032">
        <v>70672</v>
      </c>
      <c r="G13" s="1036"/>
      <c r="H13" s="1037"/>
    </row>
    <row r="14" spans="1:8">
      <c r="A14" s="752"/>
      <c r="B14" s="764"/>
      <c r="C14" s="1025"/>
      <c r="D14" s="1028">
        <v>47114</v>
      </c>
      <c r="E14" s="1030"/>
      <c r="F14" s="1033">
        <v>37920</v>
      </c>
      <c r="G14" s="1035"/>
      <c r="H14" s="1038"/>
    </row>
    <row r="17" spans="1:11">
      <c r="A17" s="1016" t="s">
        <v>27</v>
      </c>
    </row>
    <row r="18" spans="1:11">
      <c r="A18" s="1017"/>
      <c r="B18" s="1017" t="str">
        <f>実質収支比率等に係る経年分析!F$46</f>
        <v>H30</v>
      </c>
      <c r="C18" s="1017" t="str">
        <f>実質収支比率等に係る経年分析!G$46</f>
        <v>R01</v>
      </c>
      <c r="D18" s="1017" t="str">
        <f>実質収支比率等に係る経年分析!H$46</f>
        <v>R02</v>
      </c>
      <c r="E18" s="1017" t="str">
        <f>実質収支比率等に係る経年分析!I$46</f>
        <v>R03</v>
      </c>
      <c r="F18" s="1017" t="str">
        <f>実質収支比率等に係る経年分析!J$46</f>
        <v>R04</v>
      </c>
    </row>
    <row r="19" spans="1:11">
      <c r="A19" s="1017" t="s">
        <v>85</v>
      </c>
      <c r="B19" s="1017">
        <f>ROUND(VALUE(SUBSTITUTE(実質収支比率等に係る経年分析!F$48,"▲","-")),2)</f>
        <v>6.81</v>
      </c>
      <c r="C19" s="1017">
        <f>ROUND(VALUE(SUBSTITUTE(実質収支比率等に係る経年分析!G$48,"▲","-")),2)</f>
        <v>6.01</v>
      </c>
      <c r="D19" s="1017">
        <f>ROUND(VALUE(SUBSTITUTE(実質収支比率等に係る経年分析!H$48,"▲","-")),2)</f>
        <v>6.02</v>
      </c>
      <c r="E19" s="1017">
        <f>ROUND(VALUE(SUBSTITUTE(実質収支比率等に係る経年分析!I$48,"▲","-")),2)</f>
        <v>1.07</v>
      </c>
      <c r="F19" s="1017">
        <f>ROUND(VALUE(SUBSTITUTE(実質収支比率等に係る経年分析!J$48,"▲","-")),2)</f>
        <v>3.69</v>
      </c>
    </row>
    <row r="20" spans="1:11">
      <c r="A20" s="1017" t="s">
        <v>40</v>
      </c>
      <c r="B20" s="1017">
        <f>ROUND(VALUE(SUBSTITUTE(実質収支比率等に係る経年分析!F$47,"▲","-")),2)</f>
        <v>10.01</v>
      </c>
      <c r="C20" s="1017">
        <f>ROUND(VALUE(SUBSTITUTE(実質収支比率等に係る経年分析!G$47,"▲","-")),2)</f>
        <v>10.28</v>
      </c>
      <c r="D20" s="1017">
        <f>ROUND(VALUE(SUBSTITUTE(実質収支比率等に係る経年分析!H$47,"▲","-")),2)</f>
        <v>9.19</v>
      </c>
      <c r="E20" s="1017">
        <f>ROUND(VALUE(SUBSTITUTE(実質収支比率等に係る経年分析!I$47,"▲","-")),2)</f>
        <v>14.92</v>
      </c>
      <c r="F20" s="1017">
        <f>ROUND(VALUE(SUBSTITUTE(実質収支比率等に係る経年分析!J$47,"▲","-")),2)</f>
        <v>14.16</v>
      </c>
    </row>
    <row r="21" spans="1:11">
      <c r="A21" s="1017" t="s">
        <v>110</v>
      </c>
      <c r="B21" s="1017">
        <f>IF(ISNUMBER(VALUE(SUBSTITUTE(実質収支比率等に係る経年分析!F$49,"▲","-"))),ROUND(VALUE(SUBSTITUTE(実質収支比率等に係る経年分析!F$49,"▲","-")),2),NA())</f>
        <v>1.6</v>
      </c>
      <c r="C21" s="1017">
        <f>IF(ISNUMBER(VALUE(SUBSTITUTE(実質収支比率等に係る経年分析!G$49,"▲","-"))),ROUND(VALUE(SUBSTITUTE(実質収支比率等に係る経年分析!G$49,"▲","-")),2),NA())</f>
        <v>-0.83</v>
      </c>
      <c r="D21" s="1017">
        <f>IF(ISNUMBER(VALUE(SUBSTITUTE(実質収支比率等に係る経年分析!H$49,"▲","-"))),ROUND(VALUE(SUBSTITUTE(実質収支比率等に係る経年分析!H$49,"▲","-")),2),NA())</f>
        <v>-9.e-002</v>
      </c>
      <c r="E21" s="1017">
        <f>IF(ISNUMBER(VALUE(SUBSTITUTE(実質収支比率等に係る経年分析!I$49,"▲","-"))),ROUND(VALUE(SUBSTITUTE(実質収支比率等に係る経年分析!I$49,"▲","-")),2),NA())</f>
        <v>1.27</v>
      </c>
      <c r="F21" s="1017">
        <f>IF(ISNUMBER(VALUE(SUBSTITUTE(実質収支比率等に係る経年分析!J$49,"▲","-"))),ROUND(VALUE(SUBSTITUTE(実質収支比率等に係る経年分析!J$49,"▲","-")),2),NA())</f>
        <v>1.4</v>
      </c>
    </row>
    <row r="24" spans="1:11">
      <c r="A24" s="1016" t="s">
        <v>99</v>
      </c>
    </row>
    <row r="25" spans="1:11">
      <c r="A25" s="1018"/>
      <c r="B25" s="1018" t="str">
        <f>'連結実質赤字比率に係る赤字・黒字の構成分析'!F$33</f>
        <v>H30</v>
      </c>
      <c r="C25" s="1018"/>
      <c r="D25" s="1018" t="str">
        <f>'連結実質赤字比率に係る赤字・黒字の構成分析'!G$33</f>
        <v>R01</v>
      </c>
      <c r="E25" s="1018"/>
      <c r="F25" s="1018" t="str">
        <f>'連結実質赤字比率に係る赤字・黒字の構成分析'!H$33</f>
        <v>R02</v>
      </c>
      <c r="G25" s="1018"/>
      <c r="H25" s="1018" t="str">
        <f>'連結実質赤字比率に係る赤字・黒字の構成分析'!I$33</f>
        <v>R03</v>
      </c>
      <c r="I25" s="1018"/>
      <c r="J25" s="1018" t="str">
        <f>'連結実質赤字比率に係る赤字・黒字の構成分析'!J$33</f>
        <v>R04</v>
      </c>
      <c r="K25" s="1018"/>
    </row>
    <row r="26" spans="1:11">
      <c r="A26" s="1018"/>
      <c r="B26" s="1018" t="s">
        <v>112</v>
      </c>
      <c r="C26" s="1018" t="s">
        <v>72</v>
      </c>
      <c r="D26" s="1018" t="s">
        <v>112</v>
      </c>
      <c r="E26" s="1018" t="s">
        <v>72</v>
      </c>
      <c r="F26" s="1018" t="s">
        <v>112</v>
      </c>
      <c r="G26" s="1018" t="s">
        <v>72</v>
      </c>
      <c r="H26" s="1018" t="s">
        <v>112</v>
      </c>
      <c r="I26" s="1018" t="s">
        <v>72</v>
      </c>
      <c r="J26" s="1018" t="s">
        <v>112</v>
      </c>
      <c r="K26" s="1018" t="s">
        <v>72</v>
      </c>
    </row>
    <row r="27" spans="1:11">
      <c r="A27" s="1018" t="str">
        <f>IF('連結実質赤字比率に係る赤字・黒字の構成分析'!C$43="",NA(),'連結実質赤字比率に係る赤字・黒字の構成分析'!C$43)</f>
        <v>その他会計（黒字）</v>
      </c>
      <c r="B27" s="1018" t="e">
        <f>IF(ROUND(VALUE(SUBSTITUTE('連結実質赤字比率に係る赤字・黒字の構成分析'!F$43,"▲","-")),2)&lt;0,ABS(ROUND(VALUE(SUBSTITUTE('連結実質赤字比率に係る赤字・黒字の構成分析'!F$43,"▲","-")),2)),NA())</f>
        <v>#N/A</v>
      </c>
      <c r="C27" s="1018">
        <f>IF(ROUND(VALUE(SUBSTITUTE('連結実質赤字比率に係る赤字・黒字の構成分析'!F$43,"▲","-")),2)&gt;=0,ABS(ROUND(VALUE(SUBSTITUTE('連結実質赤字比率に係る赤字・黒字の構成分析'!F$43,"▲","-")),2)),NA())</f>
        <v>0.17</v>
      </c>
      <c r="D27" s="1018" t="e">
        <f>IF(ROUND(VALUE(SUBSTITUTE('連結実質赤字比率に係る赤字・黒字の構成分析'!G$43,"▲","-")),2)&lt;0,ABS(ROUND(VALUE(SUBSTITUTE('連結実質赤字比率に係る赤字・黒字の構成分析'!G$43,"▲","-")),2)),NA())</f>
        <v>#N/A</v>
      </c>
      <c r="E27" s="1018">
        <f>IF(ROUND(VALUE(SUBSTITUTE('連結実質赤字比率に係る赤字・黒字の構成分析'!G$43,"▲","-")),2)&gt;=0,ABS(ROUND(VALUE(SUBSTITUTE('連結実質赤字比率に係る赤字・黒字の構成分析'!G$43,"▲","-")),2)),NA())</f>
        <v>0.23</v>
      </c>
      <c r="F27" s="1018" t="e">
        <f>IF(ROUND(VALUE(SUBSTITUTE('連結実質赤字比率に係る赤字・黒字の構成分析'!H$43,"▲","-")),2)&lt;0,ABS(ROUND(VALUE(SUBSTITUTE('連結実質赤字比率に係る赤字・黒字の構成分析'!H$43,"▲","-")),2)),NA())</f>
        <v>#N/A</v>
      </c>
      <c r="G27" s="1018">
        <f>IF(ROUND(VALUE(SUBSTITUTE('連結実質赤字比率に係る赤字・黒字の構成分析'!H$43,"▲","-")),2)&gt;=0,ABS(ROUND(VALUE(SUBSTITUTE('連結実質赤字比率に係る赤字・黒字の構成分析'!H$43,"▲","-")),2)),NA())</f>
        <v>3.e-002</v>
      </c>
      <c r="H27" s="1018" t="e">
        <f>IF(ROUND(VALUE(SUBSTITUTE('連結実質赤字比率に係る赤字・黒字の構成分析'!I$43,"▲","-")),2)&lt;0,ABS(ROUND(VALUE(SUBSTITUTE('連結実質赤字比率に係る赤字・黒字の構成分析'!I$43,"▲","-")),2)),NA())</f>
        <v>#N/A</v>
      </c>
      <c r="I27" s="1018">
        <f>IF(ROUND(VALUE(SUBSTITUTE('連結実質赤字比率に係る赤字・黒字の構成分析'!I$43,"▲","-")),2)&gt;=0,ABS(ROUND(VALUE(SUBSTITUTE('連結実質赤字比率に係る赤字・黒字の構成分析'!I$43,"▲","-")),2)),NA())</f>
        <v>4.e-002</v>
      </c>
      <c r="J27" s="1018" t="e">
        <f>IF(ROUND(VALUE(SUBSTITUTE('連結実質赤字比率に係る赤字・黒字の構成分析'!J$43,"▲","-")),2)&lt;0,ABS(ROUND(VALUE(SUBSTITUTE('連結実質赤字比率に係る赤字・黒字の構成分析'!J$43,"▲","-")),2)),NA())</f>
        <v>#N/A</v>
      </c>
      <c r="K27" s="1018">
        <f>IF(ROUND(VALUE(SUBSTITUTE('連結実質赤字比率に係る赤字・黒字の構成分析'!J$43,"▲","-")),2)&gt;=0,ABS(ROUND(VALUE(SUBSTITUTE('連結実質赤字比率に係る赤字・黒字の構成分析'!J$43,"▲","-")),2)),NA())</f>
        <v>3.e-002</v>
      </c>
    </row>
    <row r="28" spans="1:11">
      <c r="A28" s="1018" t="str">
        <f>IF('連結実質赤字比率に係る赤字・黒字の構成分析'!C$42="",NA(),'連結実質赤字比率に係る赤字・黒字の構成分析'!C$42)</f>
        <v>その他会計（赤字）</v>
      </c>
      <c r="B28" s="1018" t="e">
        <f>IF(ROUND(VALUE(SUBSTITUTE('連結実質赤字比率に係る赤字・黒字の構成分析'!F$42,"▲","-")),2)&lt;0,ABS(ROUND(VALUE(SUBSTITUTE('連結実質赤字比率に係る赤字・黒字の構成分析'!F$42,"▲","-")),2)),NA())</f>
        <v>#VALUE!</v>
      </c>
      <c r="C28" s="1018" t="e">
        <f>IF(ROUND(VALUE(SUBSTITUTE('連結実質赤字比率に係る赤字・黒字の構成分析'!F$42,"▲","-")),2)&gt;=0,ABS(ROUND(VALUE(SUBSTITUTE('連結実質赤字比率に係る赤字・黒字の構成分析'!F$42,"▲","-")),2)),NA())</f>
        <v>#VALUE!</v>
      </c>
      <c r="D28" s="1018" t="e">
        <f>IF(ROUND(VALUE(SUBSTITUTE('連結実質赤字比率に係る赤字・黒字の構成分析'!G$42,"▲","-")),2)&lt;0,ABS(ROUND(VALUE(SUBSTITUTE('連結実質赤字比率に係る赤字・黒字の構成分析'!G$42,"▲","-")),2)),NA())</f>
        <v>#VALUE!</v>
      </c>
      <c r="E28" s="1018" t="e">
        <f>IF(ROUND(VALUE(SUBSTITUTE('連結実質赤字比率に係る赤字・黒字の構成分析'!G$42,"▲","-")),2)&gt;=0,ABS(ROUND(VALUE(SUBSTITUTE('連結実質赤字比率に係る赤字・黒字の構成分析'!G$42,"▲","-")),2)),NA())</f>
        <v>#VALUE!</v>
      </c>
      <c r="F28" s="1018" t="e">
        <f>IF(ROUND(VALUE(SUBSTITUTE('連結実質赤字比率に係る赤字・黒字の構成分析'!H$42,"▲","-")),2)&lt;0,ABS(ROUND(VALUE(SUBSTITUTE('連結実質赤字比率に係る赤字・黒字の構成分析'!H$42,"▲","-")),2)),NA())</f>
        <v>#VALUE!</v>
      </c>
      <c r="G28" s="1018" t="e">
        <f>IF(ROUND(VALUE(SUBSTITUTE('連結実質赤字比率に係る赤字・黒字の構成分析'!H$42,"▲","-")),2)&gt;=0,ABS(ROUND(VALUE(SUBSTITUTE('連結実質赤字比率に係る赤字・黒字の構成分析'!H$42,"▲","-")),2)),NA())</f>
        <v>#VALUE!</v>
      </c>
      <c r="H28" s="1018" t="e">
        <f>IF(ROUND(VALUE(SUBSTITUTE('連結実質赤字比率に係る赤字・黒字の構成分析'!I$42,"▲","-")),2)&lt;0,ABS(ROUND(VALUE(SUBSTITUTE('連結実質赤字比率に係る赤字・黒字の構成分析'!I$42,"▲","-")),2)),NA())</f>
        <v>#VALUE!</v>
      </c>
      <c r="I28" s="1018" t="e">
        <f>IF(ROUND(VALUE(SUBSTITUTE('連結実質赤字比率に係る赤字・黒字の構成分析'!I$42,"▲","-")),2)&gt;=0,ABS(ROUND(VALUE(SUBSTITUTE('連結実質赤字比率に係る赤字・黒字の構成分析'!I$42,"▲","-")),2)),NA())</f>
        <v>#VALUE!</v>
      </c>
      <c r="J28" s="1018" t="e">
        <f>IF(ROUND(VALUE(SUBSTITUTE('連結実質赤字比率に係る赤字・黒字の構成分析'!J$42,"▲","-")),2)&lt;0,ABS(ROUND(VALUE(SUBSTITUTE('連結実質赤字比率に係る赤字・黒字の構成分析'!J$42,"▲","-")),2)),NA())</f>
        <v>#VALUE!</v>
      </c>
      <c r="K28" s="1018" t="e">
        <f>IF(ROUND(VALUE(SUBSTITUTE('連結実質赤字比率に係る赤字・黒字の構成分析'!J$42,"▲","-")),2)&gt;=0,ABS(ROUND(VALUE(SUBSTITUTE('連結実質赤字比率に係る赤字・黒字の構成分析'!J$42,"▲","-")),2)),NA())</f>
        <v>#VALUE!</v>
      </c>
    </row>
    <row r="29" spans="1:11">
      <c r="A29" s="1018" t="str">
        <f>IF('連結実質赤字比率に係る赤字・黒字の構成分析'!C$41="",NA(),'連結実質赤字比率に係る赤字・黒字の構成分析'!C$41)</f>
        <v>診療所運営特別会計</v>
      </c>
      <c r="B29" s="1018" t="e">
        <f>IF(ROUND(VALUE(SUBSTITUTE('連結実質赤字比率に係る赤字・黒字の構成分析'!F$41,"▲","-")),2)&lt;0,ABS(ROUND(VALUE(SUBSTITUTE('連結実質赤字比率に係る赤字・黒字の構成分析'!F$41,"▲","-")),2)),NA())</f>
        <v>#N/A</v>
      </c>
      <c r="C29" s="1018">
        <f>IF(ROUND(VALUE(SUBSTITUTE('連結実質赤字比率に係る赤字・黒字の構成分析'!F$41,"▲","-")),2)&gt;=0,ABS(ROUND(VALUE(SUBSTITUTE('連結実質赤字比率に係る赤字・黒字の構成分析'!F$41,"▲","-")),2)),NA())</f>
        <v>4.e-002</v>
      </c>
      <c r="D29" s="1018" t="e">
        <f>IF(ROUND(VALUE(SUBSTITUTE('連結実質赤字比率に係る赤字・黒字の構成分析'!G$41,"▲","-")),2)&lt;0,ABS(ROUND(VALUE(SUBSTITUTE('連結実質赤字比率に係る赤字・黒字の構成分析'!G$41,"▲","-")),2)),NA())</f>
        <v>#N/A</v>
      </c>
      <c r="E29" s="1018">
        <f>IF(ROUND(VALUE(SUBSTITUTE('連結実質赤字比率に係る赤字・黒字の構成分析'!G$41,"▲","-")),2)&gt;=0,ABS(ROUND(VALUE(SUBSTITUTE('連結実質赤字比率に係る赤字・黒字の構成分析'!G$41,"▲","-")),2)),NA())</f>
        <v>4.e-002</v>
      </c>
      <c r="F29" s="1018" t="e">
        <f>IF(ROUND(VALUE(SUBSTITUTE('連結実質赤字比率に係る赤字・黒字の構成分析'!H$41,"▲","-")),2)&lt;0,ABS(ROUND(VALUE(SUBSTITUTE('連結実質赤字比率に係る赤字・黒字の構成分析'!H$41,"▲","-")),2)),NA())</f>
        <v>#N/A</v>
      </c>
      <c r="G29" s="1018">
        <f>IF(ROUND(VALUE(SUBSTITUTE('連結実質赤字比率に係る赤字・黒字の構成分析'!H$41,"▲","-")),2)&gt;=0,ABS(ROUND(VALUE(SUBSTITUTE('連結実質赤字比率に係る赤字・黒字の構成分析'!H$41,"▲","-")),2)),NA())</f>
        <v>5.e-002</v>
      </c>
      <c r="H29" s="1018" t="e">
        <f>IF(ROUND(VALUE(SUBSTITUTE('連結実質赤字比率に係る赤字・黒字の構成分析'!I$41,"▲","-")),2)&lt;0,ABS(ROUND(VALUE(SUBSTITUTE('連結実質赤字比率に係る赤字・黒字の構成分析'!I$41,"▲","-")),2)),NA())</f>
        <v>#N/A</v>
      </c>
      <c r="I29" s="1018">
        <f>IF(ROUND(VALUE(SUBSTITUTE('連結実質赤字比率に係る赤字・黒字の構成分析'!I$41,"▲","-")),2)&gt;=0,ABS(ROUND(VALUE(SUBSTITUTE('連結実質赤字比率に係る赤字・黒字の構成分析'!I$41,"▲","-")),2)),NA())</f>
        <v>4.e-002</v>
      </c>
      <c r="J29" s="1018" t="e">
        <f>IF(ROUND(VALUE(SUBSTITUTE('連結実質赤字比率に係る赤字・黒字の構成分析'!J$41,"▲","-")),2)&lt;0,ABS(ROUND(VALUE(SUBSTITUTE('連結実質赤字比率に係る赤字・黒字の構成分析'!J$41,"▲","-")),2)),NA())</f>
        <v>#N/A</v>
      </c>
      <c r="K29" s="1018">
        <f>IF(ROUND(VALUE(SUBSTITUTE('連結実質赤字比率に係る赤字・黒字の構成分析'!J$41,"▲","-")),2)&gt;=0,ABS(ROUND(VALUE(SUBSTITUTE('連結実質赤字比率に係る赤字・黒字の構成分析'!J$41,"▲","-")),2)),NA())</f>
        <v>4.e-002</v>
      </c>
    </row>
    <row r="30" spans="1:11">
      <c r="A30" s="1018" t="str">
        <f>IF('連結実質赤字比率に係る赤字・黒字の構成分析'!C$40="",NA(),'連結実質赤字比率に係る赤字・黒字の構成分析'!C$40)</f>
        <v>情報センター特別会計</v>
      </c>
      <c r="B30" s="1018" t="e">
        <f>IF(ROUND(VALUE(SUBSTITUTE('連結実質赤字比率に係る赤字・黒字の構成分析'!F$40,"▲","-")),2)&lt;0,ABS(ROUND(VALUE(SUBSTITUTE('連結実質赤字比率に係る赤字・黒字の構成分析'!F$40,"▲","-")),2)),NA())</f>
        <v>#N/A</v>
      </c>
      <c r="C30" s="1018">
        <f>IF(ROUND(VALUE(SUBSTITUTE('連結実質赤字比率に係る赤字・黒字の構成分析'!F$40,"▲","-")),2)&gt;=0,ABS(ROUND(VALUE(SUBSTITUTE('連結実質赤字比率に係る赤字・黒字の構成分析'!F$40,"▲","-")),2)),NA())</f>
        <v>5.e-002</v>
      </c>
      <c r="D30" s="1018" t="e">
        <f>IF(ROUND(VALUE(SUBSTITUTE('連結実質赤字比率に係る赤字・黒字の構成分析'!G$40,"▲","-")),2)&lt;0,ABS(ROUND(VALUE(SUBSTITUTE('連結実質赤字比率に係る赤字・黒字の構成分析'!G$40,"▲","-")),2)),NA())</f>
        <v>#N/A</v>
      </c>
      <c r="E30" s="1018">
        <f>IF(ROUND(VALUE(SUBSTITUTE('連結実質赤字比率に係る赤字・黒字の構成分析'!G$40,"▲","-")),2)&gt;=0,ABS(ROUND(VALUE(SUBSTITUTE('連結実質赤字比率に係る赤字・黒字の構成分析'!G$40,"▲","-")),2)),NA())</f>
        <v>8.e-002</v>
      </c>
      <c r="F30" s="1018" t="e">
        <f>IF(ROUND(VALUE(SUBSTITUTE('連結実質赤字比率に係る赤字・黒字の構成分析'!H$40,"▲","-")),2)&lt;0,ABS(ROUND(VALUE(SUBSTITUTE('連結実質赤字比率に係る赤字・黒字の構成分析'!H$40,"▲","-")),2)),NA())</f>
        <v>#N/A</v>
      </c>
      <c r="G30" s="1018">
        <f>IF(ROUND(VALUE(SUBSTITUTE('連結実質赤字比率に係る赤字・黒字の構成分析'!H$40,"▲","-")),2)&gt;=0,ABS(ROUND(VALUE(SUBSTITUTE('連結実質赤字比率に係る赤字・黒字の構成分析'!H$40,"▲","-")),2)),NA())</f>
        <v>0.14000000000000001</v>
      </c>
      <c r="H30" s="1018" t="e">
        <f>IF(ROUND(VALUE(SUBSTITUTE('連結実質赤字比率に係る赤字・黒字の構成分析'!I$40,"▲","-")),2)&lt;0,ABS(ROUND(VALUE(SUBSTITUTE('連結実質赤字比率に係る赤字・黒字の構成分析'!I$40,"▲","-")),2)),NA())</f>
        <v>#N/A</v>
      </c>
      <c r="I30" s="1018">
        <f>IF(ROUND(VALUE(SUBSTITUTE('連結実質赤字比率に係る赤字・黒字の構成分析'!I$40,"▲","-")),2)&gt;=0,ABS(ROUND(VALUE(SUBSTITUTE('連結実質赤字比率に係る赤字・黒字の構成分析'!I$40,"▲","-")),2)),NA())</f>
        <v>8.e-002</v>
      </c>
      <c r="J30" s="1018" t="e">
        <f>IF(ROUND(VALUE(SUBSTITUTE('連結実質赤字比率に係る赤字・黒字の構成分析'!J$40,"▲","-")),2)&lt;0,ABS(ROUND(VALUE(SUBSTITUTE('連結実質赤字比率に係る赤字・黒字の構成分析'!J$40,"▲","-")),2)),NA())</f>
        <v>#N/A</v>
      </c>
      <c r="K30" s="1018">
        <f>IF(ROUND(VALUE(SUBSTITUTE('連結実質赤字比率に係る赤字・黒字の構成分析'!J$40,"▲","-")),2)&gt;=0,ABS(ROUND(VALUE(SUBSTITUTE('連結実質赤字比率に係る赤字・黒字の構成分析'!J$40,"▲","-")),2)),NA())</f>
        <v>9.e-002</v>
      </c>
    </row>
    <row r="31" spans="1:11">
      <c r="A31" s="1018" t="str">
        <f>IF('連結実質赤字比率に係る赤字・黒字の構成分析'!C$39="",NA(),'連結実質赤字比率に係る赤字・黒字の構成分析'!C$39)</f>
        <v>ガス事業会計</v>
      </c>
      <c r="B31" s="1018" t="e">
        <f>IF(ROUND(VALUE(SUBSTITUTE('連結実質赤字比率に係る赤字・黒字の構成分析'!F$39,"▲","-")),2)&lt;0,ABS(ROUND(VALUE(SUBSTITUTE('連結実質赤字比率に係る赤字・黒字の構成分析'!F$39,"▲","-")),2)),NA())</f>
        <v>#N/A</v>
      </c>
      <c r="C31" s="1018">
        <f>IF(ROUND(VALUE(SUBSTITUTE('連結実質赤字比率に係る赤字・黒字の構成分析'!F$39,"▲","-")),2)&gt;=0,ABS(ROUND(VALUE(SUBSTITUTE('連結実質赤字比率に係る赤字・黒字の構成分析'!F$39,"▲","-")),2)),NA())</f>
        <v>0.19</v>
      </c>
      <c r="D31" s="1018" t="e">
        <f>IF(ROUND(VALUE(SUBSTITUTE('連結実質赤字比率に係る赤字・黒字の構成分析'!G$39,"▲","-")),2)&lt;0,ABS(ROUND(VALUE(SUBSTITUTE('連結実質赤字比率に係る赤字・黒字の構成分析'!G$39,"▲","-")),2)),NA())</f>
        <v>#N/A</v>
      </c>
      <c r="E31" s="1018">
        <f>IF(ROUND(VALUE(SUBSTITUTE('連結実質赤字比率に係る赤字・黒字の構成分析'!G$39,"▲","-")),2)&gt;=0,ABS(ROUND(VALUE(SUBSTITUTE('連結実質赤字比率に係る赤字・黒字の構成分析'!G$39,"▲","-")),2)),NA())</f>
        <v>0.27</v>
      </c>
      <c r="F31" s="1018" t="e">
        <f>IF(ROUND(VALUE(SUBSTITUTE('連結実質赤字比率に係る赤字・黒字の構成分析'!H$39,"▲","-")),2)&lt;0,ABS(ROUND(VALUE(SUBSTITUTE('連結実質赤字比率に係る赤字・黒字の構成分析'!H$39,"▲","-")),2)),NA())</f>
        <v>#N/A</v>
      </c>
      <c r="G31" s="1018">
        <f>IF(ROUND(VALUE(SUBSTITUTE('連結実質赤字比率に係る赤字・黒字の構成分析'!H$39,"▲","-")),2)&gt;=0,ABS(ROUND(VALUE(SUBSTITUTE('連結実質赤字比率に係る赤字・黒字の構成分析'!H$39,"▲","-")),2)),NA())</f>
        <v>0.28999999999999998</v>
      </c>
      <c r="H31" s="1018" t="e">
        <f>IF(ROUND(VALUE(SUBSTITUTE('連結実質赤字比率に係る赤字・黒字の構成分析'!I$39,"▲","-")),2)&lt;0,ABS(ROUND(VALUE(SUBSTITUTE('連結実質赤字比率に係る赤字・黒字の構成分析'!I$39,"▲","-")),2)),NA())</f>
        <v>#N/A</v>
      </c>
      <c r="I31" s="1018">
        <f>IF(ROUND(VALUE(SUBSTITUTE('連結実質赤字比率に係る赤字・黒字の構成分析'!I$39,"▲","-")),2)&gt;=0,ABS(ROUND(VALUE(SUBSTITUTE('連結実質赤字比率に係る赤字・黒字の構成分析'!I$39,"▲","-")),2)),NA())</f>
        <v>0.12</v>
      </c>
      <c r="J31" s="1018" t="e">
        <f>IF(ROUND(VALUE(SUBSTITUTE('連結実質赤字比率に係る赤字・黒字の構成分析'!J$39,"▲","-")),2)&lt;0,ABS(ROUND(VALUE(SUBSTITUTE('連結実質赤字比率に係る赤字・黒字の構成分析'!J$39,"▲","-")),2)),NA())</f>
        <v>#N/A</v>
      </c>
      <c r="K31" s="1018">
        <f>IF(ROUND(VALUE(SUBSTITUTE('連結実質赤字比率に係る赤字・黒字の構成分析'!J$39,"▲","-")),2)&gt;=0,ABS(ROUND(VALUE(SUBSTITUTE('連結実質赤字比率に係る赤字・黒字の構成分析'!J$39,"▲","-")),2)),NA())</f>
        <v>0.24</v>
      </c>
    </row>
    <row r="32" spans="1:11">
      <c r="A32" s="1018" t="str">
        <f>IF('連結実質赤字比率に係る赤字・黒字の構成分析'!C$38="",NA(),'連結実質赤字比率に係る赤字・黒字の構成分析'!C$38)</f>
        <v>国民健康保険特別会計</v>
      </c>
      <c r="B32" s="1018" t="e">
        <f>IF(ROUND(VALUE(SUBSTITUTE('連結実質赤字比率に係る赤字・黒字の構成分析'!F$38,"▲","-")),2)&lt;0,ABS(ROUND(VALUE(SUBSTITUTE('連結実質赤字比率に係る赤字・黒字の構成分析'!F$38,"▲","-")),2)),NA())</f>
        <v>#N/A</v>
      </c>
      <c r="C32" s="1018">
        <f>IF(ROUND(VALUE(SUBSTITUTE('連結実質赤字比率に係る赤字・黒字の構成分析'!F$38,"▲","-")),2)&gt;=0,ABS(ROUND(VALUE(SUBSTITUTE('連結実質赤字比率に係る赤字・黒字の構成分析'!F$38,"▲","-")),2)),NA())</f>
        <v>0.27</v>
      </c>
      <c r="D32" s="1018" t="e">
        <f>IF(ROUND(VALUE(SUBSTITUTE('連結実質赤字比率に係る赤字・黒字の構成分析'!G$38,"▲","-")),2)&lt;0,ABS(ROUND(VALUE(SUBSTITUTE('連結実質赤字比率に係る赤字・黒字の構成分析'!G$38,"▲","-")),2)),NA())</f>
        <v>#N/A</v>
      </c>
      <c r="E32" s="1018">
        <f>IF(ROUND(VALUE(SUBSTITUTE('連結実質赤字比率に係る赤字・黒字の構成分析'!G$38,"▲","-")),2)&gt;=0,ABS(ROUND(VALUE(SUBSTITUTE('連結実質赤字比率に係る赤字・黒字の構成分析'!G$38,"▲","-")),2)),NA())</f>
        <v>0.68</v>
      </c>
      <c r="F32" s="1018" t="e">
        <f>IF(ROUND(VALUE(SUBSTITUTE('連結実質赤字比率に係る赤字・黒字の構成分析'!H$38,"▲","-")),2)&lt;0,ABS(ROUND(VALUE(SUBSTITUTE('連結実質赤字比率に係る赤字・黒字の構成分析'!H$38,"▲","-")),2)),NA())</f>
        <v>#N/A</v>
      </c>
      <c r="G32" s="1018">
        <f>IF(ROUND(VALUE(SUBSTITUTE('連結実質赤字比率に係る赤字・黒字の構成分析'!H$38,"▲","-")),2)&gt;=0,ABS(ROUND(VALUE(SUBSTITUTE('連結実質赤字比率に係る赤字・黒字の構成分析'!H$38,"▲","-")),2)),NA())</f>
        <v>0.35</v>
      </c>
      <c r="H32" s="1018" t="e">
        <f>IF(ROUND(VALUE(SUBSTITUTE('連結実質赤字比率に係る赤字・黒字の構成分析'!I$38,"▲","-")),2)&lt;0,ABS(ROUND(VALUE(SUBSTITUTE('連結実質赤字比率に係る赤字・黒字の構成分析'!I$38,"▲","-")),2)),NA())</f>
        <v>#N/A</v>
      </c>
      <c r="I32" s="1018">
        <f>IF(ROUND(VALUE(SUBSTITUTE('連結実質赤字比率に係る赤字・黒字の構成分析'!I$38,"▲","-")),2)&gt;=0,ABS(ROUND(VALUE(SUBSTITUTE('連結実質赤字比率に係る赤字・黒字の構成分析'!I$38,"▲","-")),2)),NA())</f>
        <v>0.38</v>
      </c>
      <c r="J32" s="1018" t="e">
        <f>IF(ROUND(VALUE(SUBSTITUTE('連結実質赤字比率に係る赤字・黒字の構成分析'!J$38,"▲","-")),2)&lt;0,ABS(ROUND(VALUE(SUBSTITUTE('連結実質赤字比率に係る赤字・黒字の構成分析'!J$38,"▲","-")),2)),NA())</f>
        <v>#N/A</v>
      </c>
      <c r="K32" s="1018">
        <f>IF(ROUND(VALUE(SUBSTITUTE('連結実質赤字比率に係る赤字・黒字の構成分析'!J$38,"▲","-")),2)&gt;=0,ABS(ROUND(VALUE(SUBSTITUTE('連結実質赤字比率に係る赤字・黒字の構成分析'!J$38,"▲","-")),2)),NA())</f>
        <v>0.32</v>
      </c>
    </row>
    <row r="33" spans="1:16">
      <c r="A33" s="1018" t="str">
        <f>IF('連結実質赤字比率に係る赤字・黒字の構成分析'!C$37="",NA(),'連結実質赤字比率に係る赤字・黒字の構成分析'!C$37)</f>
        <v>介護サービス事業特別会計</v>
      </c>
      <c r="B33" s="1018" t="e">
        <f>IF(ROUND(VALUE(SUBSTITUTE('連結実質赤字比率に係る赤字・黒字の構成分析'!F$37,"▲","-")),2)&lt;0,ABS(ROUND(VALUE(SUBSTITUTE('連結実質赤字比率に係る赤字・黒字の構成分析'!F$37,"▲","-")),2)),NA())</f>
        <v>#N/A</v>
      </c>
      <c r="C33" s="1018">
        <f>IF(ROUND(VALUE(SUBSTITUTE('連結実質赤字比率に係る赤字・黒字の構成分析'!F$37,"▲","-")),2)&gt;=0,ABS(ROUND(VALUE(SUBSTITUTE('連結実質赤字比率に係る赤字・黒字の構成分析'!F$37,"▲","-")),2)),NA())</f>
        <v>0</v>
      </c>
      <c r="D33" s="1018" t="e">
        <f>IF(ROUND(VALUE(SUBSTITUTE('連結実質赤字比率に係る赤字・黒字の構成分析'!G$37,"▲","-")),2)&lt;0,ABS(ROUND(VALUE(SUBSTITUTE('連結実質赤字比率に係る赤字・黒字の構成分析'!G$37,"▲","-")),2)),NA())</f>
        <v>#N/A</v>
      </c>
      <c r="E33" s="1018">
        <f>IF(ROUND(VALUE(SUBSTITUTE('連結実質赤字比率に係る赤字・黒字の構成分析'!G$37,"▲","-")),2)&gt;=0,ABS(ROUND(VALUE(SUBSTITUTE('連結実質赤字比率に係る赤字・黒字の構成分析'!G$37,"▲","-")),2)),NA())</f>
        <v>0</v>
      </c>
      <c r="F33" s="1018" t="e">
        <f>IF(ROUND(VALUE(SUBSTITUTE('連結実質赤字比率に係る赤字・黒字の構成分析'!H$37,"▲","-")),2)&lt;0,ABS(ROUND(VALUE(SUBSTITUTE('連結実質赤字比率に係る赤字・黒字の構成分析'!H$37,"▲","-")),2)),NA())</f>
        <v>#N/A</v>
      </c>
      <c r="G33" s="1018">
        <f>IF(ROUND(VALUE(SUBSTITUTE('連結実質赤字比率に係る赤字・黒字の構成分析'!H$37,"▲","-")),2)&gt;=0,ABS(ROUND(VALUE(SUBSTITUTE('連結実質赤字比率に係る赤字・黒字の構成分析'!H$37,"▲","-")),2)),NA())</f>
        <v>0</v>
      </c>
      <c r="H33" s="1018" t="e">
        <f>IF(ROUND(VALUE(SUBSTITUTE('連結実質赤字比率に係る赤字・黒字の構成分析'!I$37,"▲","-")),2)&lt;0,ABS(ROUND(VALUE(SUBSTITUTE('連結実質赤字比率に係る赤字・黒字の構成分析'!I$37,"▲","-")),2)),NA())</f>
        <v>#N/A</v>
      </c>
      <c r="I33" s="1018">
        <f>IF(ROUND(VALUE(SUBSTITUTE('連結実質赤字比率に係る赤字・黒字の構成分析'!I$37,"▲","-")),2)&gt;=0,ABS(ROUND(VALUE(SUBSTITUTE('連結実質赤字比率に係る赤字・黒字の構成分析'!I$37,"▲","-")),2)),NA())</f>
        <v>0</v>
      </c>
      <c r="J33" s="1018" t="e">
        <f>IF(ROUND(VALUE(SUBSTITUTE('連結実質赤字比率に係る赤字・黒字の構成分析'!J$37,"▲","-")),2)&lt;0,ABS(ROUND(VALUE(SUBSTITUTE('連結実質赤字比率に係る赤字・黒字の構成分析'!J$37,"▲","-")),2)),NA())</f>
        <v>#N/A</v>
      </c>
      <c r="K33" s="1018">
        <f>IF(ROUND(VALUE(SUBSTITUTE('連結実質赤字比率に係る赤字・黒字の構成分析'!J$37,"▲","-")),2)&gt;=0,ABS(ROUND(VALUE(SUBSTITUTE('連結実質赤字比率に係る赤字・黒字の構成分析'!J$37,"▲","-")),2)),NA())</f>
        <v>0.4</v>
      </c>
    </row>
    <row r="34" spans="1:16">
      <c r="A34" s="1018" t="str">
        <f>IF('連結実質赤字比率に係る赤字・黒字の構成分析'!C$36="",NA(),'連結実質赤字比率に係る赤字・黒字の構成分析'!C$36)</f>
        <v>一般会計</v>
      </c>
      <c r="B34" s="1018" t="e">
        <f>IF(ROUND(VALUE(SUBSTITUTE('連結実質赤字比率に係る赤字・黒字の構成分析'!F$36,"▲","-")),2)&lt;0,ABS(ROUND(VALUE(SUBSTITUTE('連結実質赤字比率に係る赤字・黒字の構成分析'!F$36,"▲","-")),2)),NA())</f>
        <v>#N/A</v>
      </c>
      <c r="C34" s="1018">
        <f>IF(ROUND(VALUE(SUBSTITUTE('連結実質赤字比率に係る赤字・黒字の構成分析'!F$36,"▲","-")),2)&gt;=0,ABS(ROUND(VALUE(SUBSTITUTE('連結実質赤字比率に係る赤字・黒字の構成分析'!F$36,"▲","-")),2)),NA())</f>
        <v>6.69</v>
      </c>
      <c r="D34" s="1018" t="e">
        <f>IF(ROUND(VALUE(SUBSTITUTE('連結実質赤字比率に係る赤字・黒字の構成分析'!G$36,"▲","-")),2)&lt;0,ABS(ROUND(VALUE(SUBSTITUTE('連結実質赤字比率に係る赤字・黒字の構成分析'!G$36,"▲","-")),2)),NA())</f>
        <v>#N/A</v>
      </c>
      <c r="E34" s="1018">
        <f>IF(ROUND(VALUE(SUBSTITUTE('連結実質赤字比率に係る赤字・黒字の構成分析'!G$36,"▲","-")),2)&gt;=0,ABS(ROUND(VALUE(SUBSTITUTE('連結実質赤字比率に係る赤字・黒字の構成分析'!G$36,"▲","-")),2)),NA())</f>
        <v>5.81</v>
      </c>
      <c r="F34" s="1018" t="e">
        <f>IF(ROUND(VALUE(SUBSTITUTE('連結実質赤字比率に係る赤字・黒字の構成分析'!H$36,"▲","-")),2)&lt;0,ABS(ROUND(VALUE(SUBSTITUTE('連結実質赤字比率に係る赤字・黒字の構成分析'!H$36,"▲","-")),2)),NA())</f>
        <v>#N/A</v>
      </c>
      <c r="G34" s="1018">
        <f>IF(ROUND(VALUE(SUBSTITUTE('連結実質赤字比率に係る赤字・黒字の構成分析'!H$36,"▲","-")),2)&gt;=0,ABS(ROUND(VALUE(SUBSTITUTE('連結実質赤字比率に係る赤字・黒字の構成分析'!H$36,"▲","-")),2)),NA())</f>
        <v>5.79</v>
      </c>
      <c r="H34" s="1018" t="e">
        <f>IF(ROUND(VALUE(SUBSTITUTE('連結実質赤字比率に係る赤字・黒字の構成分析'!I$36,"▲","-")),2)&lt;0,ABS(ROUND(VALUE(SUBSTITUTE('連結実質赤字比率に係る赤字・黒字の構成分析'!I$36,"▲","-")),2)),NA())</f>
        <v>#N/A</v>
      </c>
      <c r="I34" s="1018">
        <f>IF(ROUND(VALUE(SUBSTITUTE('連結実質赤字比率に係る赤字・黒字の構成分析'!I$36,"▲","-")),2)&gt;=0,ABS(ROUND(VALUE(SUBSTITUTE('連結実質赤字比率に係る赤字・黒字の構成分析'!I$36,"▲","-")),2)),NA())</f>
        <v>0.9</v>
      </c>
      <c r="J34" s="1018" t="e">
        <f>IF(ROUND(VALUE(SUBSTITUTE('連結実質赤字比率に係る赤字・黒字の構成分析'!J$36,"▲","-")),2)&lt;0,ABS(ROUND(VALUE(SUBSTITUTE('連結実質赤字比率に係る赤字・黒字の構成分析'!J$36,"▲","-")),2)),NA())</f>
        <v>#N/A</v>
      </c>
      <c r="K34" s="1018">
        <f>IF(ROUND(VALUE(SUBSTITUTE('連結実質赤字比率に係る赤字・黒字の構成分析'!J$36,"▲","-")),2)&gt;=0,ABS(ROUND(VALUE(SUBSTITUTE('連結実質赤字比率に係る赤字・黒字の構成分析'!J$36,"▲","-")),2)),NA())</f>
        <v>3.51</v>
      </c>
    </row>
    <row r="35" spans="1:16">
      <c r="A35" s="1018" t="str">
        <f>IF('連結実質赤字比率に係る赤字・黒字の構成分析'!C$35="",NA(),'連結実質赤字比率に係る赤字・黒字の構成分析'!C$35)</f>
        <v>下水道事業会計</v>
      </c>
      <c r="B35" s="1018" t="e">
        <f>IF(ROUND(VALUE(SUBSTITUTE('連結実質赤字比率に係る赤字・黒字の構成分析'!F$35,"▲","-")),2)&lt;0,ABS(ROUND(VALUE(SUBSTITUTE('連結実質赤字比率に係る赤字・黒字の構成分析'!F$35,"▲","-")),2)),NA())</f>
        <v>#VALUE!</v>
      </c>
      <c r="C35" s="1018" t="e">
        <f>IF(ROUND(VALUE(SUBSTITUTE('連結実質赤字比率に係る赤字・黒字の構成分析'!F$35,"▲","-")),2)&gt;=0,ABS(ROUND(VALUE(SUBSTITUTE('連結実質赤字比率に係る赤字・黒字の構成分析'!F$35,"▲","-")),2)),NA())</f>
        <v>#VALUE!</v>
      </c>
      <c r="D35" s="1018" t="e">
        <f>IF(ROUND(VALUE(SUBSTITUTE('連結実質赤字比率に係る赤字・黒字の構成分析'!G$35,"▲","-")),2)&lt;0,ABS(ROUND(VALUE(SUBSTITUTE('連結実質赤字比率に係る赤字・黒字の構成分析'!G$35,"▲","-")),2)),NA())</f>
        <v>#VALUE!</v>
      </c>
      <c r="E35" s="1018" t="e">
        <f>IF(ROUND(VALUE(SUBSTITUTE('連結実質赤字比率に係る赤字・黒字の構成分析'!G$35,"▲","-")),2)&gt;=0,ABS(ROUND(VALUE(SUBSTITUTE('連結実質赤字比率に係る赤字・黒字の構成分析'!G$35,"▲","-")),2)),NA())</f>
        <v>#VALUE!</v>
      </c>
      <c r="F35" s="1018" t="e">
        <f>IF(ROUND(VALUE(SUBSTITUTE('連結実質赤字比率に係る赤字・黒字の構成分析'!H$35,"▲","-")),2)&lt;0,ABS(ROUND(VALUE(SUBSTITUTE('連結実質赤字比率に係る赤字・黒字の構成分析'!H$35,"▲","-")),2)),NA())</f>
        <v>#N/A</v>
      </c>
      <c r="G35" s="1018">
        <f>IF(ROUND(VALUE(SUBSTITUTE('連結実質赤字比率に係る赤字・黒字の構成分析'!H$35,"▲","-")),2)&gt;=0,ABS(ROUND(VALUE(SUBSTITUTE('連結実質赤字比率に係る赤字・黒字の構成分析'!H$35,"▲","-")),2)),NA())</f>
        <v>1.28</v>
      </c>
      <c r="H35" s="1018" t="e">
        <f>IF(ROUND(VALUE(SUBSTITUTE('連結実質赤字比率に係る赤字・黒字の構成分析'!I$35,"▲","-")),2)&lt;0,ABS(ROUND(VALUE(SUBSTITUTE('連結実質赤字比率に係る赤字・黒字の構成分析'!I$35,"▲","-")),2)),NA())</f>
        <v>#N/A</v>
      </c>
      <c r="I35" s="1018">
        <f>IF(ROUND(VALUE(SUBSTITUTE('連結実質赤字比率に係る赤字・黒字の構成分析'!I$35,"▲","-")),2)&gt;=0,ABS(ROUND(VALUE(SUBSTITUTE('連結実質赤字比率に係る赤字・黒字の構成分析'!I$35,"▲","-")),2)),NA())</f>
        <v>2.6</v>
      </c>
      <c r="J35" s="1018" t="e">
        <f>IF(ROUND(VALUE(SUBSTITUTE('連結実質赤字比率に係る赤字・黒字の構成分析'!J$35,"▲","-")),2)&lt;0,ABS(ROUND(VALUE(SUBSTITUTE('連結実質赤字比率に係る赤字・黒字の構成分析'!J$35,"▲","-")),2)),NA())</f>
        <v>#N/A</v>
      </c>
      <c r="K35" s="1018">
        <f>IF(ROUND(VALUE(SUBSTITUTE('連結実質赤字比率に係る赤字・黒字の構成分析'!J$35,"▲","-")),2)&gt;=0,ABS(ROUND(VALUE(SUBSTITUTE('連結実質赤字比率に係る赤字・黒字の構成分析'!J$35,"▲","-")),2)),NA())</f>
        <v>4.21</v>
      </c>
    </row>
    <row r="36" spans="1:16">
      <c r="A36" s="1018" t="str">
        <f>IF('連結実質赤字比率に係る赤字・黒字の構成分析'!C$34="",NA(),'連結実質赤字比率に係る赤字・黒字の構成分析'!C$34)</f>
        <v>水道事業会計</v>
      </c>
      <c r="B36" s="1018" t="e">
        <f>IF(ROUND(VALUE(SUBSTITUTE('連結実質赤字比率に係る赤字・黒字の構成分析'!F$34,"▲","-")),2)&lt;0,ABS(ROUND(VALUE(SUBSTITUTE('連結実質赤字比率に係る赤字・黒字の構成分析'!F$34,"▲","-")),2)),NA())</f>
        <v>#N/A</v>
      </c>
      <c r="C36" s="1018">
        <f>IF(ROUND(VALUE(SUBSTITUTE('連結実質赤字比率に係る赤字・黒字の構成分析'!F$34,"▲","-")),2)&gt;=0,ABS(ROUND(VALUE(SUBSTITUTE('連結実質赤字比率に係る赤字・黒字の構成分析'!F$34,"▲","-")),2)),NA())</f>
        <v>6.78</v>
      </c>
      <c r="D36" s="1018" t="e">
        <f>IF(ROUND(VALUE(SUBSTITUTE('連結実質赤字比率に係る赤字・黒字の構成分析'!G$34,"▲","-")),2)&lt;0,ABS(ROUND(VALUE(SUBSTITUTE('連結実質赤字比率に係る赤字・黒字の構成分析'!G$34,"▲","-")),2)),NA())</f>
        <v>#N/A</v>
      </c>
      <c r="E36" s="1018">
        <f>IF(ROUND(VALUE(SUBSTITUTE('連結実質赤字比率に係る赤字・黒字の構成分析'!G$34,"▲","-")),2)&gt;=0,ABS(ROUND(VALUE(SUBSTITUTE('連結実質赤字比率に係る赤字・黒字の構成分析'!G$34,"▲","-")),2)),NA())</f>
        <v>7.55</v>
      </c>
      <c r="F36" s="1018" t="e">
        <f>IF(ROUND(VALUE(SUBSTITUTE('連結実質赤字比率に係る赤字・黒字の構成分析'!H$34,"▲","-")),2)&lt;0,ABS(ROUND(VALUE(SUBSTITUTE('連結実質赤字比率に係る赤字・黒字の構成分析'!H$34,"▲","-")),2)),NA())</f>
        <v>#N/A</v>
      </c>
      <c r="G36" s="1018">
        <f>IF(ROUND(VALUE(SUBSTITUTE('連結実質赤字比率に係る赤字・黒字の構成分析'!H$34,"▲","-")),2)&gt;=0,ABS(ROUND(VALUE(SUBSTITUTE('連結実質赤字比率に係る赤字・黒字の構成分析'!H$34,"▲","-")),2)),NA())</f>
        <v>7.48</v>
      </c>
      <c r="H36" s="1018" t="e">
        <f>IF(ROUND(VALUE(SUBSTITUTE('連結実質赤字比率に係る赤字・黒字の構成分析'!I$34,"▲","-")),2)&lt;0,ABS(ROUND(VALUE(SUBSTITUTE('連結実質赤字比率に係る赤字・黒字の構成分析'!I$34,"▲","-")),2)),NA())</f>
        <v>#N/A</v>
      </c>
      <c r="I36" s="1018">
        <f>IF(ROUND(VALUE(SUBSTITUTE('連結実質赤字比率に係る赤字・黒字の構成分析'!I$34,"▲","-")),2)&gt;=0,ABS(ROUND(VALUE(SUBSTITUTE('連結実質赤字比率に係る赤字・黒字の構成分析'!I$34,"▲","-")),2)),NA())</f>
        <v>7.46</v>
      </c>
      <c r="J36" s="1018" t="e">
        <f>IF(ROUND(VALUE(SUBSTITUTE('連結実質赤字比率に係る赤字・黒字の構成分析'!J$34,"▲","-")),2)&lt;0,ABS(ROUND(VALUE(SUBSTITUTE('連結実質赤字比率に係る赤字・黒字の構成分析'!J$34,"▲","-")),2)),NA())</f>
        <v>#N/A</v>
      </c>
      <c r="K36" s="1018">
        <f>IF(ROUND(VALUE(SUBSTITUTE('連結実質赤字比率に係る赤字・黒字の構成分析'!J$34,"▲","-")),2)&gt;=0,ABS(ROUND(VALUE(SUBSTITUTE('連結実質赤字比率に係る赤字・黒字の構成分析'!J$34,"▲","-")),2)),NA())</f>
        <v>8.1999999999999993</v>
      </c>
    </row>
    <row r="39" spans="1:16">
      <c r="A39" s="1016" t="s">
        <v>14</v>
      </c>
    </row>
    <row r="40" spans="1:16">
      <c r="A40" s="1019"/>
      <c r="B40" s="1019" t="str">
        <f>'実質公債費比率（分子）の構造'!K$44</f>
        <v>H30</v>
      </c>
      <c r="C40" s="1019"/>
      <c r="D40" s="1019"/>
      <c r="E40" s="1019" t="str">
        <f>'実質公債費比率（分子）の構造'!L$44</f>
        <v>R01</v>
      </c>
      <c r="F40" s="1019"/>
      <c r="G40" s="1019"/>
      <c r="H40" s="1019" t="str">
        <f>'実質公債費比率（分子）の構造'!M$44</f>
        <v>R02</v>
      </c>
      <c r="I40" s="1019"/>
      <c r="J40" s="1019"/>
      <c r="K40" s="1019" t="str">
        <f>'実質公債費比率（分子）の構造'!N$44</f>
        <v>R03</v>
      </c>
      <c r="L40" s="1019"/>
      <c r="M40" s="1019"/>
      <c r="N40" s="1019" t="str">
        <f>'実質公債費比率（分子）の構造'!O$44</f>
        <v>R04</v>
      </c>
      <c r="O40" s="1019"/>
      <c r="P40" s="1019"/>
    </row>
    <row r="41" spans="1:16">
      <c r="A41" s="1019"/>
      <c r="B41" s="1019" t="s">
        <v>113</v>
      </c>
      <c r="C41" s="1019"/>
      <c r="D41" s="1019" t="s">
        <v>115</v>
      </c>
      <c r="E41" s="1019" t="s">
        <v>113</v>
      </c>
      <c r="F41" s="1019"/>
      <c r="G41" s="1019" t="s">
        <v>115</v>
      </c>
      <c r="H41" s="1019" t="s">
        <v>113</v>
      </c>
      <c r="I41" s="1019"/>
      <c r="J41" s="1019" t="s">
        <v>115</v>
      </c>
      <c r="K41" s="1019" t="s">
        <v>113</v>
      </c>
      <c r="L41" s="1019"/>
      <c r="M41" s="1019" t="s">
        <v>115</v>
      </c>
      <c r="N41" s="1019" t="s">
        <v>113</v>
      </c>
      <c r="O41" s="1019"/>
      <c r="P41" s="1019" t="s">
        <v>115</v>
      </c>
    </row>
    <row r="42" spans="1:16">
      <c r="A42" s="1019" t="s">
        <v>116</v>
      </c>
      <c r="B42" s="1019"/>
      <c r="C42" s="1019"/>
      <c r="D42" s="1019">
        <f>'実質公債費比率（分子）の構造'!K$52</f>
        <v>6779</v>
      </c>
      <c r="E42" s="1019"/>
      <c r="F42" s="1019"/>
      <c r="G42" s="1019">
        <f>'実質公債費比率（分子）の構造'!L$52</f>
        <v>6569</v>
      </c>
      <c r="H42" s="1019"/>
      <c r="I42" s="1019"/>
      <c r="J42" s="1019">
        <f>'実質公債費比率（分子）の構造'!M$52</f>
        <v>6341</v>
      </c>
      <c r="K42" s="1019"/>
      <c r="L42" s="1019"/>
      <c r="M42" s="1019">
        <f>'実質公債費比率（分子）の構造'!N$52</f>
        <v>6393</v>
      </c>
      <c r="N42" s="1019"/>
      <c r="O42" s="1019"/>
      <c r="P42" s="1019">
        <f>'実質公債費比率（分子）の構造'!O$52</f>
        <v>6395</v>
      </c>
    </row>
    <row r="43" spans="1:16">
      <c r="A43" s="1019" t="s">
        <v>44</v>
      </c>
      <c r="B43" s="1019">
        <f>'実質公債費比率（分子）の構造'!K$51</f>
        <v>1</v>
      </c>
      <c r="C43" s="1019"/>
      <c r="D43" s="1019"/>
      <c r="E43" s="1019">
        <f>'実質公債費比率（分子）の構造'!L$51</f>
        <v>0</v>
      </c>
      <c r="F43" s="1019"/>
      <c r="G43" s="1019"/>
      <c r="H43" s="1019">
        <f>'実質公債費比率（分子）の構造'!M$51</f>
        <v>0</v>
      </c>
      <c r="I43" s="1019"/>
      <c r="J43" s="1019"/>
      <c r="K43" s="1019">
        <f>'実質公債費比率（分子）の構造'!N$51</f>
        <v>0</v>
      </c>
      <c r="L43" s="1019"/>
      <c r="M43" s="1019"/>
      <c r="N43" s="1019">
        <f>'実質公債費比率（分子）の構造'!O$51</f>
        <v>0</v>
      </c>
      <c r="O43" s="1019"/>
      <c r="P43" s="1019"/>
    </row>
    <row r="44" spans="1:16">
      <c r="A44" s="1019" t="s">
        <v>42</v>
      </c>
      <c r="B44" s="1019">
        <f>'実質公債費比率（分子）の構造'!K$50</f>
        <v>8</v>
      </c>
      <c r="C44" s="1019"/>
      <c r="D44" s="1019"/>
      <c r="E44" s="1019">
        <f>'実質公債費比率（分子）の構造'!L$50</f>
        <v>7</v>
      </c>
      <c r="F44" s="1019"/>
      <c r="G44" s="1019"/>
      <c r="H44" s="1019">
        <f>'実質公債費比率（分子）の構造'!M$50</f>
        <v>6</v>
      </c>
      <c r="I44" s="1019"/>
      <c r="J44" s="1019"/>
      <c r="K44" s="1019">
        <f>'実質公債費比率（分子）の構造'!N$50</f>
        <v>5</v>
      </c>
      <c r="L44" s="1019"/>
      <c r="M44" s="1019"/>
      <c r="N44" s="1019">
        <f>'実質公債費比率（分子）の構造'!O$50</f>
        <v>4</v>
      </c>
      <c r="O44" s="1019"/>
      <c r="P44" s="1019"/>
    </row>
    <row r="45" spans="1:16">
      <c r="A45" s="1019" t="s">
        <v>0</v>
      </c>
      <c r="B45" s="1019">
        <f>'実質公債費比率（分子）の構造'!K$49</f>
        <v>51</v>
      </c>
      <c r="C45" s="1019"/>
      <c r="D45" s="1019"/>
      <c r="E45" s="1019">
        <f>'実質公債費比率（分子）の構造'!L$49</f>
        <v>51</v>
      </c>
      <c r="F45" s="1019"/>
      <c r="G45" s="1019"/>
      <c r="H45" s="1019">
        <f>'実質公債費比率（分子）の構造'!M$49</f>
        <v>45</v>
      </c>
      <c r="I45" s="1019"/>
      <c r="J45" s="1019"/>
      <c r="K45" s="1019">
        <f>'実質公債費比率（分子）の構造'!N$49</f>
        <v>33</v>
      </c>
      <c r="L45" s="1019"/>
      <c r="M45" s="1019"/>
      <c r="N45" s="1019" t="str">
        <f>'実質公債費比率（分子）の構造'!O$49</f>
        <v>-</v>
      </c>
      <c r="O45" s="1019"/>
      <c r="P45" s="1019"/>
    </row>
    <row r="46" spans="1:16">
      <c r="A46" s="1019" t="s">
        <v>37</v>
      </c>
      <c r="B46" s="1019">
        <f>'実質公債費比率（分子）の構造'!K$48</f>
        <v>2747</v>
      </c>
      <c r="C46" s="1019"/>
      <c r="D46" s="1019"/>
      <c r="E46" s="1019">
        <f>'実質公債費比率（分子）の構造'!L$48</f>
        <v>2662</v>
      </c>
      <c r="F46" s="1019"/>
      <c r="G46" s="1019"/>
      <c r="H46" s="1019">
        <f>'実質公債費比率（分子）の構造'!M$48</f>
        <v>2418</v>
      </c>
      <c r="I46" s="1019"/>
      <c r="J46" s="1019"/>
      <c r="K46" s="1019">
        <f>'実質公債費比率（分子）の構造'!N$48</f>
        <v>2475</v>
      </c>
      <c r="L46" s="1019"/>
      <c r="M46" s="1019"/>
      <c r="N46" s="1019">
        <f>'実質公債費比率（分子）の構造'!O$48</f>
        <v>2449</v>
      </c>
      <c r="O46" s="1019"/>
      <c r="P46" s="1019"/>
    </row>
    <row r="47" spans="1:16">
      <c r="A47" s="1019" t="s">
        <v>34</v>
      </c>
      <c r="B47" s="1019" t="str">
        <f>'実質公債費比率（分子）の構造'!K$47</f>
        <v>-</v>
      </c>
      <c r="C47" s="1019"/>
      <c r="D47" s="1019"/>
      <c r="E47" s="1019" t="str">
        <f>'実質公債費比率（分子）の構造'!L$47</f>
        <v>-</v>
      </c>
      <c r="F47" s="1019"/>
      <c r="G47" s="1019"/>
      <c r="H47" s="1019" t="str">
        <f>'実質公債費比率（分子）の構造'!M$47</f>
        <v>-</v>
      </c>
      <c r="I47" s="1019"/>
      <c r="J47" s="1019"/>
      <c r="K47" s="1019" t="str">
        <f>'実質公債費比率（分子）の構造'!N$47</f>
        <v>-</v>
      </c>
      <c r="L47" s="1019"/>
      <c r="M47" s="1019"/>
      <c r="N47" s="1019" t="str">
        <f>'実質公債費比率（分子）の構造'!O$47</f>
        <v>-</v>
      </c>
      <c r="O47" s="1019"/>
      <c r="P47" s="1019"/>
    </row>
    <row r="48" spans="1:16">
      <c r="A48" s="1019" t="s">
        <v>32</v>
      </c>
      <c r="B48" s="1019" t="str">
        <f>'実質公債費比率（分子）の構造'!K$46</f>
        <v>-</v>
      </c>
      <c r="C48" s="1019"/>
      <c r="D48" s="1019"/>
      <c r="E48" s="1019" t="str">
        <f>'実質公債費比率（分子）の構造'!L$46</f>
        <v>-</v>
      </c>
      <c r="F48" s="1019"/>
      <c r="G48" s="1019"/>
      <c r="H48" s="1019" t="str">
        <f>'実質公債費比率（分子）の構造'!M$46</f>
        <v>-</v>
      </c>
      <c r="I48" s="1019"/>
      <c r="J48" s="1019"/>
      <c r="K48" s="1019" t="str">
        <f>'実質公債費比率（分子）の構造'!N$46</f>
        <v>-</v>
      </c>
      <c r="L48" s="1019"/>
      <c r="M48" s="1019"/>
      <c r="N48" s="1019" t="str">
        <f>'実質公債費比率（分子）の構造'!O$46</f>
        <v>-</v>
      </c>
      <c r="O48" s="1019"/>
      <c r="P48" s="1019"/>
    </row>
    <row r="49" spans="1:16">
      <c r="A49" s="1019" t="s">
        <v>26</v>
      </c>
      <c r="B49" s="1019">
        <f>'実質公債費比率（分子）の構造'!K$45</f>
        <v>6406</v>
      </c>
      <c r="C49" s="1019"/>
      <c r="D49" s="1019"/>
      <c r="E49" s="1019">
        <f>'実質公債費比率（分子）の構造'!L$45</f>
        <v>6124</v>
      </c>
      <c r="F49" s="1019"/>
      <c r="G49" s="1019"/>
      <c r="H49" s="1019">
        <f>'実質公債費比率（分子）の構造'!M$45</f>
        <v>6121</v>
      </c>
      <c r="I49" s="1019"/>
      <c r="J49" s="1019"/>
      <c r="K49" s="1019">
        <f>'実質公債費比率（分子）の構造'!N$45</f>
        <v>6505</v>
      </c>
      <c r="L49" s="1019"/>
      <c r="M49" s="1019"/>
      <c r="N49" s="1019">
        <f>'実質公債費比率（分子）の構造'!O$45</f>
        <v>6668</v>
      </c>
      <c r="O49" s="1019"/>
      <c r="P49" s="1019"/>
    </row>
    <row r="50" spans="1:16">
      <c r="A50" s="1019" t="s">
        <v>54</v>
      </c>
      <c r="B50" s="1019" t="e">
        <f>NA()</f>
        <v>#N/A</v>
      </c>
      <c r="C50" s="1019">
        <f>IF(ISNUMBER('実質公債費比率（分子）の構造'!K$53),'実質公債費比率（分子）の構造'!K$53,NA())</f>
        <v>2434</v>
      </c>
      <c r="D50" s="1019" t="e">
        <f>NA()</f>
        <v>#N/A</v>
      </c>
      <c r="E50" s="1019" t="e">
        <f>NA()</f>
        <v>#N/A</v>
      </c>
      <c r="F50" s="1019">
        <f>IF(ISNUMBER('実質公債費比率（分子）の構造'!L$53),'実質公債費比率（分子）の構造'!L$53,NA())</f>
        <v>2275</v>
      </c>
      <c r="G50" s="1019" t="e">
        <f>NA()</f>
        <v>#N/A</v>
      </c>
      <c r="H50" s="1019" t="e">
        <f>NA()</f>
        <v>#N/A</v>
      </c>
      <c r="I50" s="1019">
        <f>IF(ISNUMBER('実質公債費比率（分子）の構造'!M$53),'実質公債費比率（分子）の構造'!M$53,NA())</f>
        <v>2249</v>
      </c>
      <c r="J50" s="1019" t="e">
        <f>NA()</f>
        <v>#N/A</v>
      </c>
      <c r="K50" s="1019" t="e">
        <f>NA()</f>
        <v>#N/A</v>
      </c>
      <c r="L50" s="1019">
        <f>IF(ISNUMBER('実質公債費比率（分子）の構造'!N$53),'実質公債費比率（分子）の構造'!N$53,NA())</f>
        <v>2625</v>
      </c>
      <c r="M50" s="1019" t="e">
        <f>NA()</f>
        <v>#N/A</v>
      </c>
      <c r="N50" s="1019" t="e">
        <f>NA()</f>
        <v>#N/A</v>
      </c>
      <c r="O50" s="1019">
        <f>IF(ISNUMBER('実質公債費比率（分子）の構造'!O$53),'実質公債費比率（分子）の構造'!O$53,NA())</f>
        <v>2726</v>
      </c>
      <c r="P50" s="1019" t="e">
        <f>NA()</f>
        <v>#N/A</v>
      </c>
    </row>
    <row r="53" spans="1:16">
      <c r="A53" s="1016" t="s">
        <v>120</v>
      </c>
    </row>
    <row r="54" spans="1:16">
      <c r="A54" s="1018"/>
      <c r="B54" s="1018" t="str">
        <f>'将来負担比率（分子）の構造'!I$40</f>
        <v>H30</v>
      </c>
      <c r="C54" s="1018"/>
      <c r="D54" s="1018"/>
      <c r="E54" s="1018" t="str">
        <f>'将来負担比率（分子）の構造'!J$40</f>
        <v>R01</v>
      </c>
      <c r="F54" s="1018"/>
      <c r="G54" s="1018"/>
      <c r="H54" s="1018" t="str">
        <f>'将来負担比率（分子）の構造'!K$40</f>
        <v>R02</v>
      </c>
      <c r="I54" s="1018"/>
      <c r="J54" s="1018"/>
      <c r="K54" s="1018" t="str">
        <f>'将来負担比率（分子）の構造'!L$40</f>
        <v>R03</v>
      </c>
      <c r="L54" s="1018"/>
      <c r="M54" s="1018"/>
      <c r="N54" s="1018" t="str">
        <f>'将来負担比率（分子）の構造'!M$40</f>
        <v>R04</v>
      </c>
      <c r="O54" s="1018"/>
      <c r="P54" s="1018"/>
    </row>
    <row r="55" spans="1:16">
      <c r="A55" s="1018"/>
      <c r="B55" s="1018" t="s">
        <v>124</v>
      </c>
      <c r="C55" s="1018"/>
      <c r="D55" s="1018" t="s">
        <v>127</v>
      </c>
      <c r="E55" s="1018" t="s">
        <v>124</v>
      </c>
      <c r="F55" s="1018"/>
      <c r="G55" s="1018" t="s">
        <v>127</v>
      </c>
      <c r="H55" s="1018" t="s">
        <v>124</v>
      </c>
      <c r="I55" s="1018"/>
      <c r="J55" s="1018" t="s">
        <v>127</v>
      </c>
      <c r="K55" s="1018" t="s">
        <v>124</v>
      </c>
      <c r="L55" s="1018"/>
      <c r="M55" s="1018" t="s">
        <v>127</v>
      </c>
      <c r="N55" s="1018" t="s">
        <v>124</v>
      </c>
      <c r="O55" s="1018"/>
      <c r="P55" s="1018" t="s">
        <v>127</v>
      </c>
    </row>
    <row r="56" spans="1:16">
      <c r="A56" s="1018" t="s">
        <v>46</v>
      </c>
      <c r="B56" s="1018"/>
      <c r="C56" s="1018"/>
      <c r="D56" s="1018">
        <f>'将来負担比率（分子）の構造'!I$52</f>
        <v>73308</v>
      </c>
      <c r="E56" s="1018"/>
      <c r="F56" s="1018"/>
      <c r="G56" s="1018">
        <f>'将来負担比率（分子）の構造'!J$52</f>
        <v>71340</v>
      </c>
      <c r="H56" s="1018"/>
      <c r="I56" s="1018"/>
      <c r="J56" s="1018">
        <f>'将来負担比率（分子）の構造'!K$52</f>
        <v>69549</v>
      </c>
      <c r="K56" s="1018"/>
      <c r="L56" s="1018"/>
      <c r="M56" s="1018">
        <f>'将来負担比率（分子）の構造'!L$52</f>
        <v>67983</v>
      </c>
      <c r="N56" s="1018"/>
      <c r="O56" s="1018"/>
      <c r="P56" s="1018">
        <f>'将来負担比率（分子）の構造'!M$52</f>
        <v>64343</v>
      </c>
    </row>
    <row r="57" spans="1:16">
      <c r="A57" s="1018" t="s">
        <v>93</v>
      </c>
      <c r="B57" s="1018"/>
      <c r="C57" s="1018"/>
      <c r="D57" s="1018">
        <f>'将来負担比率（分子）の構造'!I$51</f>
        <v>1912</v>
      </c>
      <c r="E57" s="1018"/>
      <c r="F57" s="1018"/>
      <c r="G57" s="1018">
        <f>'将来負担比率（分子）の構造'!J$51</f>
        <v>1733</v>
      </c>
      <c r="H57" s="1018"/>
      <c r="I57" s="1018"/>
      <c r="J57" s="1018">
        <f>'将来負担比率（分子）の構造'!K$51</f>
        <v>1391</v>
      </c>
      <c r="K57" s="1018"/>
      <c r="L57" s="1018"/>
      <c r="M57" s="1018">
        <f>'将来負担比率（分子）の構造'!L$51</f>
        <v>965</v>
      </c>
      <c r="N57" s="1018"/>
      <c r="O57" s="1018"/>
      <c r="P57" s="1018">
        <f>'将来負担比率（分子）の構造'!M$51</f>
        <v>932</v>
      </c>
    </row>
    <row r="58" spans="1:16">
      <c r="A58" s="1018" t="s">
        <v>90</v>
      </c>
      <c r="B58" s="1018"/>
      <c r="C58" s="1018"/>
      <c r="D58" s="1018">
        <f>'将来負担比率（分子）の構造'!I$50</f>
        <v>13161</v>
      </c>
      <c r="E58" s="1018"/>
      <c r="F58" s="1018"/>
      <c r="G58" s="1018">
        <f>'将来負担比率（分子）の構造'!J$50</f>
        <v>13622</v>
      </c>
      <c r="H58" s="1018"/>
      <c r="I58" s="1018"/>
      <c r="J58" s="1018">
        <f>'将来負担比率（分子）の構造'!K$50</f>
        <v>12989</v>
      </c>
      <c r="K58" s="1018"/>
      <c r="L58" s="1018"/>
      <c r="M58" s="1018">
        <f>'将来負担比率（分子）の構造'!L$50</f>
        <v>14628</v>
      </c>
      <c r="N58" s="1018"/>
      <c r="O58" s="1018"/>
      <c r="P58" s="1018">
        <f>'将来負担比率（分子）の構造'!M$50</f>
        <v>13520</v>
      </c>
    </row>
    <row r="59" spans="1:16">
      <c r="A59" s="1018" t="s">
        <v>87</v>
      </c>
      <c r="B59" s="1018" t="str">
        <f>'将来負担比率（分子）の構造'!I$49</f>
        <v>-</v>
      </c>
      <c r="C59" s="1018"/>
      <c r="D59" s="1018"/>
      <c r="E59" s="1018" t="str">
        <f>'将来負担比率（分子）の構造'!J$49</f>
        <v>-</v>
      </c>
      <c r="F59" s="1018"/>
      <c r="G59" s="1018"/>
      <c r="H59" s="1018" t="str">
        <f>'将来負担比率（分子）の構造'!K$49</f>
        <v>-</v>
      </c>
      <c r="I59" s="1018"/>
      <c r="J59" s="1018"/>
      <c r="K59" s="1018" t="str">
        <f>'将来負担比率（分子）の構造'!L$49</f>
        <v>-</v>
      </c>
      <c r="L59" s="1018"/>
      <c r="M59" s="1018"/>
      <c r="N59" s="1018" t="str">
        <f>'将来負担比率（分子）の構造'!M$49</f>
        <v>-</v>
      </c>
      <c r="O59" s="1018"/>
      <c r="P59" s="1018"/>
    </row>
    <row r="60" spans="1:16">
      <c r="A60" s="1018" t="s">
        <v>56</v>
      </c>
      <c r="B60" s="1018" t="str">
        <f>'将来負担比率（分子）の構造'!I$48</f>
        <v>-</v>
      </c>
      <c r="C60" s="1018"/>
      <c r="D60" s="1018"/>
      <c r="E60" s="1018" t="str">
        <f>'将来負担比率（分子）の構造'!J$48</f>
        <v>-</v>
      </c>
      <c r="F60" s="1018"/>
      <c r="G60" s="1018"/>
      <c r="H60" s="1018" t="str">
        <f>'将来負担比率（分子）の構造'!K$48</f>
        <v>-</v>
      </c>
      <c r="I60" s="1018"/>
      <c r="J60" s="1018"/>
      <c r="K60" s="1018" t="str">
        <f>'将来負担比率（分子）の構造'!L$48</f>
        <v>-</v>
      </c>
      <c r="L60" s="1018"/>
      <c r="M60" s="1018"/>
      <c r="N60" s="1018" t="str">
        <f>'将来負担比率（分子）の構造'!M$48</f>
        <v>-</v>
      </c>
      <c r="O60" s="1018"/>
      <c r="P60" s="1018"/>
    </row>
    <row r="61" spans="1:16">
      <c r="A61" s="1018" t="s">
        <v>80</v>
      </c>
      <c r="B61" s="1018">
        <f>'将来負担比率（分子）の構造'!I$46</f>
        <v>14</v>
      </c>
      <c r="C61" s="1018"/>
      <c r="D61" s="1018"/>
      <c r="E61" s="1018">
        <f>'将来負担比率（分子）の構造'!J$46</f>
        <v>14</v>
      </c>
      <c r="F61" s="1018"/>
      <c r="G61" s="1018"/>
      <c r="H61" s="1018">
        <f>'将来負担比率（分子）の構造'!K$46</f>
        <v>8</v>
      </c>
      <c r="I61" s="1018"/>
      <c r="J61" s="1018"/>
      <c r="K61" s="1018">
        <f>'将来負担比率（分子）の構造'!L$46</f>
        <v>8</v>
      </c>
      <c r="L61" s="1018"/>
      <c r="M61" s="1018"/>
      <c r="N61" s="1018">
        <f>'将来負担比率（分子）の構造'!M$46</f>
        <v>8</v>
      </c>
      <c r="O61" s="1018"/>
      <c r="P61" s="1018"/>
    </row>
    <row r="62" spans="1:16">
      <c r="A62" s="1018" t="s">
        <v>81</v>
      </c>
      <c r="B62" s="1018">
        <f>'将来負担比率（分子）の構造'!I$45</f>
        <v>6170</v>
      </c>
      <c r="C62" s="1018"/>
      <c r="D62" s="1018"/>
      <c r="E62" s="1018">
        <f>'将来負担比率（分子）の構造'!J$45</f>
        <v>6167</v>
      </c>
      <c r="F62" s="1018"/>
      <c r="G62" s="1018"/>
      <c r="H62" s="1018">
        <f>'将来負担比率（分子）の構造'!K$45</f>
        <v>5979</v>
      </c>
      <c r="I62" s="1018"/>
      <c r="J62" s="1018"/>
      <c r="K62" s="1018">
        <f>'将来負担比率（分子）の構造'!L$45</f>
        <v>6057</v>
      </c>
      <c r="L62" s="1018"/>
      <c r="M62" s="1018"/>
      <c r="N62" s="1018">
        <f>'将来負担比率（分子）の構造'!M$45</f>
        <v>6220</v>
      </c>
      <c r="O62" s="1018"/>
      <c r="P62" s="1018"/>
    </row>
    <row r="63" spans="1:16">
      <c r="A63" s="1018" t="s">
        <v>20</v>
      </c>
      <c r="B63" s="1018">
        <f>'将来負担比率（分子）の構造'!I$44</f>
        <v>127</v>
      </c>
      <c r="C63" s="1018"/>
      <c r="D63" s="1018"/>
      <c r="E63" s="1018">
        <f>'将来負担比率（分子）の構造'!J$44</f>
        <v>77</v>
      </c>
      <c r="F63" s="1018"/>
      <c r="G63" s="1018"/>
      <c r="H63" s="1018">
        <f>'将来負担比率（分子）の構造'!K$44</f>
        <v>33</v>
      </c>
      <c r="I63" s="1018"/>
      <c r="J63" s="1018"/>
      <c r="K63" s="1018" t="str">
        <f>'将来負担比率（分子）の構造'!L$44</f>
        <v>-</v>
      </c>
      <c r="L63" s="1018"/>
      <c r="M63" s="1018"/>
      <c r="N63" s="1018" t="str">
        <f>'将来負担比率（分子）の構造'!M$44</f>
        <v>-</v>
      </c>
      <c r="O63" s="1018"/>
      <c r="P63" s="1018"/>
    </row>
    <row r="64" spans="1:16">
      <c r="A64" s="1018" t="s">
        <v>78</v>
      </c>
      <c r="B64" s="1018">
        <f>'将来負担比率（分子）の構造'!I$43</f>
        <v>34812</v>
      </c>
      <c r="C64" s="1018"/>
      <c r="D64" s="1018"/>
      <c r="E64" s="1018">
        <f>'将来負担比率（分子）の構造'!J$43</f>
        <v>34171</v>
      </c>
      <c r="F64" s="1018"/>
      <c r="G64" s="1018"/>
      <c r="H64" s="1018">
        <f>'将来負担比率（分子）の構造'!K$43</f>
        <v>33016</v>
      </c>
      <c r="I64" s="1018"/>
      <c r="J64" s="1018"/>
      <c r="K64" s="1018">
        <f>'将来負担比率（分子）の構造'!L$43</f>
        <v>32067</v>
      </c>
      <c r="L64" s="1018"/>
      <c r="M64" s="1018"/>
      <c r="N64" s="1018">
        <f>'将来負担比率（分子）の構造'!M$43</f>
        <v>31153</v>
      </c>
      <c r="O64" s="1018"/>
      <c r="P64" s="1018"/>
    </row>
    <row r="65" spans="1:16">
      <c r="A65" s="1018" t="s">
        <v>76</v>
      </c>
      <c r="B65" s="1018">
        <f>'将来負担比率（分子）の構造'!I$42</f>
        <v>14</v>
      </c>
      <c r="C65" s="1018"/>
      <c r="D65" s="1018"/>
      <c r="E65" s="1018">
        <f>'将来負担比率（分子）の構造'!J$42</f>
        <v>8</v>
      </c>
      <c r="F65" s="1018"/>
      <c r="G65" s="1018"/>
      <c r="H65" s="1018">
        <f>'将来負担比率（分子）の構造'!K$42</f>
        <v>5</v>
      </c>
      <c r="I65" s="1018"/>
      <c r="J65" s="1018"/>
      <c r="K65" s="1018">
        <f>'将来負担比率（分子）の構造'!L$42</f>
        <v>4</v>
      </c>
      <c r="L65" s="1018"/>
      <c r="M65" s="1018"/>
      <c r="N65" s="1018">
        <f>'将来負担比率（分子）の構造'!M$42</f>
        <v>2</v>
      </c>
      <c r="O65" s="1018"/>
      <c r="P65" s="1018"/>
    </row>
    <row r="66" spans="1:16">
      <c r="A66" s="1018" t="s">
        <v>70</v>
      </c>
      <c r="B66" s="1018">
        <f>'将来負担比率（分子）の構造'!I$41</f>
        <v>70926</v>
      </c>
      <c r="C66" s="1018"/>
      <c r="D66" s="1018"/>
      <c r="E66" s="1018">
        <f>'将来負担比率（分子）の構造'!J$41</f>
        <v>69338</v>
      </c>
      <c r="F66" s="1018"/>
      <c r="G66" s="1018"/>
      <c r="H66" s="1018">
        <f>'将来負担比率（分子）の構造'!K$41</f>
        <v>67978</v>
      </c>
      <c r="I66" s="1018"/>
      <c r="J66" s="1018"/>
      <c r="K66" s="1018">
        <f>'将来負担比率（分子）の構造'!L$41</f>
        <v>66720</v>
      </c>
      <c r="L66" s="1018"/>
      <c r="M66" s="1018"/>
      <c r="N66" s="1018">
        <f>'将来負担比率（分子）の構造'!M$41</f>
        <v>65342</v>
      </c>
      <c r="O66" s="1018"/>
      <c r="P66" s="1018"/>
    </row>
    <row r="67" spans="1:16">
      <c r="A67" s="1018" t="s">
        <v>98</v>
      </c>
      <c r="B67" s="1018" t="e">
        <f>NA()</f>
        <v>#N/A</v>
      </c>
      <c r="C67" s="1018">
        <f>IF(ISNUMBER('将来負担比率（分子）の構造'!I$53),IF('将来負担比率（分子）の構造'!I$53&lt;0,0,'将来負担比率（分子）の構造'!I$53),NA())</f>
        <v>23682</v>
      </c>
      <c r="D67" s="1018" t="e">
        <f>NA()</f>
        <v>#N/A</v>
      </c>
      <c r="E67" s="1018" t="e">
        <f>NA()</f>
        <v>#N/A</v>
      </c>
      <c r="F67" s="1018">
        <f>IF(ISNUMBER('将来負担比率（分子）の構造'!J$53),IF('将来負担比率（分子）の構造'!J$53&lt;0,0,'将来負担比率（分子）の構造'!J$53),NA())</f>
        <v>23080</v>
      </c>
      <c r="G67" s="1018" t="e">
        <f>NA()</f>
        <v>#N/A</v>
      </c>
      <c r="H67" s="1018" t="e">
        <f>NA()</f>
        <v>#N/A</v>
      </c>
      <c r="I67" s="1018">
        <f>IF(ISNUMBER('将来負担比率（分子）の構造'!K$53),IF('将来負担比率（分子）の構造'!K$53&lt;0,0,'将来負担比率（分子）の構造'!K$53),NA())</f>
        <v>23090</v>
      </c>
      <c r="J67" s="1018" t="e">
        <f>NA()</f>
        <v>#N/A</v>
      </c>
      <c r="K67" s="1018" t="e">
        <f>NA()</f>
        <v>#N/A</v>
      </c>
      <c r="L67" s="1018">
        <f>IF(ISNUMBER('将来負担比率（分子）の構造'!L$53),IF('将来負担比率（分子）の構造'!L$53&lt;0,0,'将来負担比率（分子）の構造'!L$53),NA())</f>
        <v>21278</v>
      </c>
      <c r="M67" s="1018" t="e">
        <f>NA()</f>
        <v>#N/A</v>
      </c>
      <c r="N67" s="1018" t="e">
        <f>NA()</f>
        <v>#N/A</v>
      </c>
      <c r="O67" s="1018">
        <f>IF(ISNUMBER('将来負担比率（分子）の構造'!M$53),IF('将来負担比率（分子）の構造'!M$53&lt;0,0,'将来負担比率（分子）の構造'!M$53),NA())</f>
        <v>23930</v>
      </c>
      <c r="P67" s="1018" t="e">
        <f>NA()</f>
        <v>#N/A</v>
      </c>
    </row>
    <row r="70" spans="1:16">
      <c r="A70" s="1021" t="s">
        <v>128</v>
      </c>
      <c r="B70" s="1021"/>
      <c r="C70" s="1021"/>
      <c r="D70" s="1021"/>
      <c r="E70" s="1021"/>
      <c r="F70" s="1021"/>
    </row>
    <row r="71" spans="1:16">
      <c r="A71" s="1020"/>
      <c r="B71" s="1020" t="str">
        <f>基金残高に係る経年分析!F54</f>
        <v>R02</v>
      </c>
      <c r="C71" s="1020" t="str">
        <f>基金残高に係る経年分析!G54</f>
        <v>R03</v>
      </c>
      <c r="D71" s="1020" t="str">
        <f>基金残高に係る経年分析!H54</f>
        <v>R04</v>
      </c>
    </row>
    <row r="72" spans="1:16">
      <c r="A72" s="1020" t="s">
        <v>130</v>
      </c>
      <c r="B72" s="1022">
        <f>基金残高に係る経年分析!F55</f>
        <v>2583</v>
      </c>
      <c r="C72" s="1022">
        <f>基金残高に係る経年分析!G55</f>
        <v>4332</v>
      </c>
      <c r="D72" s="1022">
        <f>基金残高に係る経年分析!H55</f>
        <v>3996</v>
      </c>
    </row>
    <row r="73" spans="1:16">
      <c r="A73" s="1020" t="s">
        <v>132</v>
      </c>
      <c r="B73" s="1022">
        <f>基金残高に係る経年分析!F56</f>
        <v>80</v>
      </c>
      <c r="C73" s="1022">
        <f>基金残高に係る経年分析!G56</f>
        <v>394</v>
      </c>
      <c r="D73" s="1022">
        <f>基金残高に係る経年分析!H56</f>
        <v>394</v>
      </c>
    </row>
    <row r="74" spans="1:16">
      <c r="A74" s="1020" t="s">
        <v>134</v>
      </c>
      <c r="B74" s="1022">
        <f>基金残高に係る経年分析!F57</f>
        <v>10108</v>
      </c>
      <c r="C74" s="1022">
        <f>基金残高に係る経年分析!G57</f>
        <v>10070</v>
      </c>
      <c r="D74" s="1022">
        <f>基金残高に係る経年分析!H57</f>
        <v>9394</v>
      </c>
    </row>
  </sheetData>
  <sheetProtection algorithmName="SHA-512" hashValue="a3Lkw/eSkZlPGjioJc+ZlKlj3nsDISXVtmvOW6qu8znDyFxE3JUcBI0nOrS9ab5SA+WxOXEhFchoItv0Uqhuow==" saltValue="rkDzMYynJls0SRRIWBCmG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255</v>
      </c>
      <c r="AE4" s="139"/>
      <c r="AF4" s="139"/>
      <c r="AG4" s="139"/>
      <c r="AH4" s="139"/>
      <c r="AI4" s="139"/>
      <c r="AJ4" s="139"/>
      <c r="AK4" s="144"/>
      <c r="AL4" s="182" t="s">
        <v>311</v>
      </c>
      <c r="AM4" s="139"/>
      <c r="AN4" s="139"/>
      <c r="AO4" s="144"/>
      <c r="AP4" s="298" t="s">
        <v>313</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308</v>
      </c>
      <c r="C5" s="265"/>
      <c r="D5" s="265"/>
      <c r="E5" s="265"/>
      <c r="F5" s="265"/>
      <c r="G5" s="265"/>
      <c r="H5" s="265"/>
      <c r="I5" s="265"/>
      <c r="J5" s="265"/>
      <c r="K5" s="265"/>
      <c r="L5" s="265"/>
      <c r="M5" s="265"/>
      <c r="N5" s="265"/>
      <c r="O5" s="265"/>
      <c r="P5" s="265"/>
      <c r="Q5" s="268"/>
      <c r="R5" s="273">
        <v>8419282</v>
      </c>
      <c r="S5" s="276"/>
      <c r="T5" s="276"/>
      <c r="U5" s="276"/>
      <c r="V5" s="276"/>
      <c r="W5" s="276"/>
      <c r="X5" s="276"/>
      <c r="Y5" s="278"/>
      <c r="Z5" s="281">
        <v>15.5</v>
      </c>
      <c r="AA5" s="281"/>
      <c r="AB5" s="281"/>
      <c r="AC5" s="281"/>
      <c r="AD5" s="286">
        <v>8309548</v>
      </c>
      <c r="AE5" s="286"/>
      <c r="AF5" s="286"/>
      <c r="AG5" s="286"/>
      <c r="AH5" s="286"/>
      <c r="AI5" s="286"/>
      <c r="AJ5" s="286"/>
      <c r="AK5" s="286"/>
      <c r="AL5" s="291">
        <v>29.6</v>
      </c>
      <c r="AM5" s="293"/>
      <c r="AN5" s="293"/>
      <c r="AO5" s="295"/>
      <c r="AP5" s="260" t="s">
        <v>317</v>
      </c>
      <c r="AQ5" s="265"/>
      <c r="AR5" s="265"/>
      <c r="AS5" s="265"/>
      <c r="AT5" s="265"/>
      <c r="AU5" s="265"/>
      <c r="AV5" s="265"/>
      <c r="AW5" s="265"/>
      <c r="AX5" s="265"/>
      <c r="AY5" s="265"/>
      <c r="AZ5" s="265"/>
      <c r="BA5" s="265"/>
      <c r="BB5" s="265"/>
      <c r="BC5" s="265"/>
      <c r="BD5" s="265"/>
      <c r="BE5" s="265"/>
      <c r="BF5" s="268"/>
      <c r="BG5" s="274">
        <v>8303893</v>
      </c>
      <c r="BH5" s="217"/>
      <c r="BI5" s="217"/>
      <c r="BJ5" s="217"/>
      <c r="BK5" s="217"/>
      <c r="BL5" s="217"/>
      <c r="BM5" s="217"/>
      <c r="BN5" s="279"/>
      <c r="BO5" s="282">
        <v>98.6</v>
      </c>
      <c r="BP5" s="282"/>
      <c r="BQ5" s="282"/>
      <c r="BR5" s="282"/>
      <c r="BS5" s="287" t="s">
        <v>199</v>
      </c>
      <c r="BT5" s="287"/>
      <c r="BU5" s="287"/>
      <c r="BV5" s="287"/>
      <c r="BW5" s="287"/>
      <c r="BX5" s="287"/>
      <c r="BY5" s="287"/>
      <c r="BZ5" s="287"/>
      <c r="CA5" s="287"/>
      <c r="CB5" s="325"/>
      <c r="CD5" s="182" t="s">
        <v>313</v>
      </c>
      <c r="CE5" s="139"/>
      <c r="CF5" s="139"/>
      <c r="CG5" s="139"/>
      <c r="CH5" s="139"/>
      <c r="CI5" s="139"/>
      <c r="CJ5" s="139"/>
      <c r="CK5" s="139"/>
      <c r="CL5" s="139"/>
      <c r="CM5" s="139"/>
      <c r="CN5" s="139"/>
      <c r="CO5" s="139"/>
      <c r="CP5" s="139"/>
      <c r="CQ5" s="144"/>
      <c r="CR5" s="182" t="s">
        <v>319</v>
      </c>
      <c r="CS5" s="139"/>
      <c r="CT5" s="139"/>
      <c r="CU5" s="139"/>
      <c r="CV5" s="139"/>
      <c r="CW5" s="139"/>
      <c r="CX5" s="139"/>
      <c r="CY5" s="144"/>
      <c r="CZ5" s="182" t="s">
        <v>311</v>
      </c>
      <c r="DA5" s="139"/>
      <c r="DB5" s="139"/>
      <c r="DC5" s="144"/>
      <c r="DD5" s="182" t="s">
        <v>321</v>
      </c>
      <c r="DE5" s="139"/>
      <c r="DF5" s="139"/>
      <c r="DG5" s="139"/>
      <c r="DH5" s="139"/>
      <c r="DI5" s="139"/>
      <c r="DJ5" s="139"/>
      <c r="DK5" s="139"/>
      <c r="DL5" s="139"/>
      <c r="DM5" s="139"/>
      <c r="DN5" s="139"/>
      <c r="DO5" s="139"/>
      <c r="DP5" s="144"/>
      <c r="DQ5" s="182" t="s">
        <v>323</v>
      </c>
      <c r="DR5" s="139"/>
      <c r="DS5" s="139"/>
      <c r="DT5" s="139"/>
      <c r="DU5" s="139"/>
      <c r="DV5" s="139"/>
      <c r="DW5" s="139"/>
      <c r="DX5" s="139"/>
      <c r="DY5" s="139"/>
      <c r="DZ5" s="139"/>
      <c r="EA5" s="139"/>
      <c r="EB5" s="139"/>
      <c r="EC5" s="144"/>
    </row>
    <row r="6" spans="2:143" ht="11.25" customHeight="1">
      <c r="B6" s="261" t="s">
        <v>324</v>
      </c>
      <c r="C6" s="1"/>
      <c r="D6" s="1"/>
      <c r="E6" s="1"/>
      <c r="F6" s="1"/>
      <c r="G6" s="1"/>
      <c r="H6" s="1"/>
      <c r="I6" s="1"/>
      <c r="J6" s="1"/>
      <c r="K6" s="1"/>
      <c r="L6" s="1"/>
      <c r="M6" s="1"/>
      <c r="N6" s="1"/>
      <c r="O6" s="1"/>
      <c r="P6" s="1"/>
      <c r="Q6" s="269"/>
      <c r="R6" s="274">
        <v>685625</v>
      </c>
      <c r="S6" s="217"/>
      <c r="T6" s="217"/>
      <c r="U6" s="217"/>
      <c r="V6" s="217"/>
      <c r="W6" s="217"/>
      <c r="X6" s="217"/>
      <c r="Y6" s="279"/>
      <c r="Z6" s="282">
        <v>1.3</v>
      </c>
      <c r="AA6" s="282"/>
      <c r="AB6" s="282"/>
      <c r="AC6" s="282"/>
      <c r="AD6" s="287">
        <v>685625</v>
      </c>
      <c r="AE6" s="287"/>
      <c r="AF6" s="287"/>
      <c r="AG6" s="287"/>
      <c r="AH6" s="287"/>
      <c r="AI6" s="287"/>
      <c r="AJ6" s="287"/>
      <c r="AK6" s="287"/>
      <c r="AL6" s="283">
        <v>2.4</v>
      </c>
      <c r="AM6" s="238"/>
      <c r="AN6" s="238"/>
      <c r="AO6" s="296"/>
      <c r="AP6" s="261" t="s">
        <v>106</v>
      </c>
      <c r="AQ6" s="1"/>
      <c r="AR6" s="1"/>
      <c r="AS6" s="1"/>
      <c r="AT6" s="1"/>
      <c r="AU6" s="1"/>
      <c r="AV6" s="1"/>
      <c r="AW6" s="1"/>
      <c r="AX6" s="1"/>
      <c r="AY6" s="1"/>
      <c r="AZ6" s="1"/>
      <c r="BA6" s="1"/>
      <c r="BB6" s="1"/>
      <c r="BC6" s="1"/>
      <c r="BD6" s="1"/>
      <c r="BE6" s="1"/>
      <c r="BF6" s="269"/>
      <c r="BG6" s="274">
        <v>8303893</v>
      </c>
      <c r="BH6" s="217"/>
      <c r="BI6" s="217"/>
      <c r="BJ6" s="217"/>
      <c r="BK6" s="217"/>
      <c r="BL6" s="217"/>
      <c r="BM6" s="217"/>
      <c r="BN6" s="279"/>
      <c r="BO6" s="282">
        <v>98.6</v>
      </c>
      <c r="BP6" s="282"/>
      <c r="BQ6" s="282"/>
      <c r="BR6" s="282"/>
      <c r="BS6" s="287" t="s">
        <v>199</v>
      </c>
      <c r="BT6" s="287"/>
      <c r="BU6" s="287"/>
      <c r="BV6" s="287"/>
      <c r="BW6" s="287"/>
      <c r="BX6" s="287"/>
      <c r="BY6" s="287"/>
      <c r="BZ6" s="287"/>
      <c r="CA6" s="287"/>
      <c r="CB6" s="325"/>
      <c r="CD6" s="260" t="s">
        <v>325</v>
      </c>
      <c r="CE6" s="265"/>
      <c r="CF6" s="265"/>
      <c r="CG6" s="265"/>
      <c r="CH6" s="265"/>
      <c r="CI6" s="265"/>
      <c r="CJ6" s="265"/>
      <c r="CK6" s="265"/>
      <c r="CL6" s="265"/>
      <c r="CM6" s="265"/>
      <c r="CN6" s="265"/>
      <c r="CO6" s="265"/>
      <c r="CP6" s="265"/>
      <c r="CQ6" s="268"/>
      <c r="CR6" s="274">
        <v>245930</v>
      </c>
      <c r="CS6" s="217"/>
      <c r="CT6" s="217"/>
      <c r="CU6" s="217"/>
      <c r="CV6" s="217"/>
      <c r="CW6" s="217"/>
      <c r="CX6" s="217"/>
      <c r="CY6" s="279"/>
      <c r="CZ6" s="291">
        <v>0.5</v>
      </c>
      <c r="DA6" s="293"/>
      <c r="DB6" s="293"/>
      <c r="DC6" s="337"/>
      <c r="DD6" s="288" t="s">
        <v>199</v>
      </c>
      <c r="DE6" s="217"/>
      <c r="DF6" s="217"/>
      <c r="DG6" s="217"/>
      <c r="DH6" s="217"/>
      <c r="DI6" s="217"/>
      <c r="DJ6" s="217"/>
      <c r="DK6" s="217"/>
      <c r="DL6" s="217"/>
      <c r="DM6" s="217"/>
      <c r="DN6" s="217"/>
      <c r="DO6" s="217"/>
      <c r="DP6" s="279"/>
      <c r="DQ6" s="288">
        <v>245640</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2347</v>
      </c>
      <c r="S7" s="217"/>
      <c r="T7" s="217"/>
      <c r="U7" s="217"/>
      <c r="V7" s="217"/>
      <c r="W7" s="217"/>
      <c r="X7" s="217"/>
      <c r="Y7" s="279"/>
      <c r="Z7" s="282">
        <v>0</v>
      </c>
      <c r="AA7" s="282"/>
      <c r="AB7" s="282"/>
      <c r="AC7" s="282"/>
      <c r="AD7" s="287">
        <v>2347</v>
      </c>
      <c r="AE7" s="287"/>
      <c r="AF7" s="287"/>
      <c r="AG7" s="287"/>
      <c r="AH7" s="287"/>
      <c r="AI7" s="287"/>
      <c r="AJ7" s="287"/>
      <c r="AK7" s="287"/>
      <c r="AL7" s="283">
        <v>0</v>
      </c>
      <c r="AM7" s="238"/>
      <c r="AN7" s="238"/>
      <c r="AO7" s="296"/>
      <c r="AP7" s="261" t="s">
        <v>326</v>
      </c>
      <c r="AQ7" s="1"/>
      <c r="AR7" s="1"/>
      <c r="AS7" s="1"/>
      <c r="AT7" s="1"/>
      <c r="AU7" s="1"/>
      <c r="AV7" s="1"/>
      <c r="AW7" s="1"/>
      <c r="AX7" s="1"/>
      <c r="AY7" s="1"/>
      <c r="AZ7" s="1"/>
      <c r="BA7" s="1"/>
      <c r="BB7" s="1"/>
      <c r="BC7" s="1"/>
      <c r="BD7" s="1"/>
      <c r="BE7" s="1"/>
      <c r="BF7" s="269"/>
      <c r="BG7" s="274">
        <v>3278490</v>
      </c>
      <c r="BH7" s="217"/>
      <c r="BI7" s="217"/>
      <c r="BJ7" s="217"/>
      <c r="BK7" s="217"/>
      <c r="BL7" s="217"/>
      <c r="BM7" s="217"/>
      <c r="BN7" s="279"/>
      <c r="BO7" s="282">
        <v>38.9</v>
      </c>
      <c r="BP7" s="282"/>
      <c r="BQ7" s="282"/>
      <c r="BR7" s="282"/>
      <c r="BS7" s="287" t="s">
        <v>199</v>
      </c>
      <c r="BT7" s="287"/>
      <c r="BU7" s="287"/>
      <c r="BV7" s="287"/>
      <c r="BW7" s="287"/>
      <c r="BX7" s="287"/>
      <c r="BY7" s="287"/>
      <c r="BZ7" s="287"/>
      <c r="CA7" s="287"/>
      <c r="CB7" s="325"/>
      <c r="CD7" s="261" t="s">
        <v>328</v>
      </c>
      <c r="CE7" s="1"/>
      <c r="CF7" s="1"/>
      <c r="CG7" s="1"/>
      <c r="CH7" s="1"/>
      <c r="CI7" s="1"/>
      <c r="CJ7" s="1"/>
      <c r="CK7" s="1"/>
      <c r="CL7" s="1"/>
      <c r="CM7" s="1"/>
      <c r="CN7" s="1"/>
      <c r="CO7" s="1"/>
      <c r="CP7" s="1"/>
      <c r="CQ7" s="269"/>
      <c r="CR7" s="274">
        <v>7545464</v>
      </c>
      <c r="CS7" s="217"/>
      <c r="CT7" s="217"/>
      <c r="CU7" s="217"/>
      <c r="CV7" s="217"/>
      <c r="CW7" s="217"/>
      <c r="CX7" s="217"/>
      <c r="CY7" s="279"/>
      <c r="CZ7" s="282">
        <v>14.3</v>
      </c>
      <c r="DA7" s="282"/>
      <c r="DB7" s="282"/>
      <c r="DC7" s="282"/>
      <c r="DD7" s="288">
        <v>285011</v>
      </c>
      <c r="DE7" s="217"/>
      <c r="DF7" s="217"/>
      <c r="DG7" s="217"/>
      <c r="DH7" s="217"/>
      <c r="DI7" s="217"/>
      <c r="DJ7" s="217"/>
      <c r="DK7" s="217"/>
      <c r="DL7" s="217"/>
      <c r="DM7" s="217"/>
      <c r="DN7" s="217"/>
      <c r="DO7" s="217"/>
      <c r="DP7" s="279"/>
      <c r="DQ7" s="288">
        <v>5380778</v>
      </c>
      <c r="DR7" s="217"/>
      <c r="DS7" s="217"/>
      <c r="DT7" s="217"/>
      <c r="DU7" s="217"/>
      <c r="DV7" s="217"/>
      <c r="DW7" s="217"/>
      <c r="DX7" s="217"/>
      <c r="DY7" s="217"/>
      <c r="DZ7" s="217"/>
      <c r="EA7" s="217"/>
      <c r="EB7" s="217"/>
      <c r="EC7" s="326"/>
    </row>
    <row r="8" spans="2:143" ht="11.25" customHeight="1">
      <c r="B8" s="261" t="s">
        <v>329</v>
      </c>
      <c r="C8" s="1"/>
      <c r="D8" s="1"/>
      <c r="E8" s="1"/>
      <c r="F8" s="1"/>
      <c r="G8" s="1"/>
      <c r="H8" s="1"/>
      <c r="I8" s="1"/>
      <c r="J8" s="1"/>
      <c r="K8" s="1"/>
      <c r="L8" s="1"/>
      <c r="M8" s="1"/>
      <c r="N8" s="1"/>
      <c r="O8" s="1"/>
      <c r="P8" s="1"/>
      <c r="Q8" s="269"/>
      <c r="R8" s="274">
        <v>18843</v>
      </c>
      <c r="S8" s="217"/>
      <c r="T8" s="217"/>
      <c r="U8" s="217"/>
      <c r="V8" s="217"/>
      <c r="W8" s="217"/>
      <c r="X8" s="217"/>
      <c r="Y8" s="279"/>
      <c r="Z8" s="282">
        <v>0</v>
      </c>
      <c r="AA8" s="282"/>
      <c r="AB8" s="282"/>
      <c r="AC8" s="282"/>
      <c r="AD8" s="287">
        <v>18843</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126874</v>
      </c>
      <c r="BH8" s="217"/>
      <c r="BI8" s="217"/>
      <c r="BJ8" s="217"/>
      <c r="BK8" s="217"/>
      <c r="BL8" s="217"/>
      <c r="BM8" s="217"/>
      <c r="BN8" s="279"/>
      <c r="BO8" s="282">
        <v>1.5</v>
      </c>
      <c r="BP8" s="282"/>
      <c r="BQ8" s="282"/>
      <c r="BR8" s="282"/>
      <c r="BS8" s="287" t="s">
        <v>199</v>
      </c>
      <c r="BT8" s="287"/>
      <c r="BU8" s="287"/>
      <c r="BV8" s="287"/>
      <c r="BW8" s="287"/>
      <c r="BX8" s="287"/>
      <c r="BY8" s="287"/>
      <c r="BZ8" s="287"/>
      <c r="CA8" s="287"/>
      <c r="CB8" s="325"/>
      <c r="CD8" s="261" t="s">
        <v>331</v>
      </c>
      <c r="CE8" s="1"/>
      <c r="CF8" s="1"/>
      <c r="CG8" s="1"/>
      <c r="CH8" s="1"/>
      <c r="CI8" s="1"/>
      <c r="CJ8" s="1"/>
      <c r="CK8" s="1"/>
      <c r="CL8" s="1"/>
      <c r="CM8" s="1"/>
      <c r="CN8" s="1"/>
      <c r="CO8" s="1"/>
      <c r="CP8" s="1"/>
      <c r="CQ8" s="269"/>
      <c r="CR8" s="274">
        <v>14051975</v>
      </c>
      <c r="CS8" s="217"/>
      <c r="CT8" s="217"/>
      <c r="CU8" s="217"/>
      <c r="CV8" s="217"/>
      <c r="CW8" s="217"/>
      <c r="CX8" s="217"/>
      <c r="CY8" s="279"/>
      <c r="CZ8" s="282">
        <v>26.5</v>
      </c>
      <c r="DA8" s="282"/>
      <c r="DB8" s="282"/>
      <c r="DC8" s="282"/>
      <c r="DD8" s="288">
        <v>202523</v>
      </c>
      <c r="DE8" s="217"/>
      <c r="DF8" s="217"/>
      <c r="DG8" s="217"/>
      <c r="DH8" s="217"/>
      <c r="DI8" s="217"/>
      <c r="DJ8" s="217"/>
      <c r="DK8" s="217"/>
      <c r="DL8" s="217"/>
      <c r="DM8" s="217"/>
      <c r="DN8" s="217"/>
      <c r="DO8" s="217"/>
      <c r="DP8" s="279"/>
      <c r="DQ8" s="288">
        <v>6610199</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15796</v>
      </c>
      <c r="S9" s="217"/>
      <c r="T9" s="217"/>
      <c r="U9" s="217"/>
      <c r="V9" s="217"/>
      <c r="W9" s="217"/>
      <c r="X9" s="217"/>
      <c r="Y9" s="279"/>
      <c r="Z9" s="282">
        <v>0</v>
      </c>
      <c r="AA9" s="282"/>
      <c r="AB9" s="282"/>
      <c r="AC9" s="282"/>
      <c r="AD9" s="287">
        <v>15796</v>
      </c>
      <c r="AE9" s="287"/>
      <c r="AF9" s="287"/>
      <c r="AG9" s="287"/>
      <c r="AH9" s="287"/>
      <c r="AI9" s="287"/>
      <c r="AJ9" s="287"/>
      <c r="AK9" s="287"/>
      <c r="AL9" s="283">
        <v>0.1</v>
      </c>
      <c r="AM9" s="238"/>
      <c r="AN9" s="238"/>
      <c r="AO9" s="296"/>
      <c r="AP9" s="261" t="s">
        <v>334</v>
      </c>
      <c r="AQ9" s="1"/>
      <c r="AR9" s="1"/>
      <c r="AS9" s="1"/>
      <c r="AT9" s="1"/>
      <c r="AU9" s="1"/>
      <c r="AV9" s="1"/>
      <c r="AW9" s="1"/>
      <c r="AX9" s="1"/>
      <c r="AY9" s="1"/>
      <c r="AZ9" s="1"/>
      <c r="BA9" s="1"/>
      <c r="BB9" s="1"/>
      <c r="BC9" s="1"/>
      <c r="BD9" s="1"/>
      <c r="BE9" s="1"/>
      <c r="BF9" s="269"/>
      <c r="BG9" s="274">
        <v>2772796</v>
      </c>
      <c r="BH9" s="217"/>
      <c r="BI9" s="217"/>
      <c r="BJ9" s="217"/>
      <c r="BK9" s="217"/>
      <c r="BL9" s="217"/>
      <c r="BM9" s="217"/>
      <c r="BN9" s="279"/>
      <c r="BO9" s="282">
        <v>32.9</v>
      </c>
      <c r="BP9" s="282"/>
      <c r="BQ9" s="282"/>
      <c r="BR9" s="282"/>
      <c r="BS9" s="287" t="s">
        <v>199</v>
      </c>
      <c r="BT9" s="287"/>
      <c r="BU9" s="287"/>
      <c r="BV9" s="287"/>
      <c r="BW9" s="287"/>
      <c r="BX9" s="287"/>
      <c r="BY9" s="287"/>
      <c r="BZ9" s="287"/>
      <c r="CA9" s="287"/>
      <c r="CB9" s="325"/>
      <c r="CD9" s="261" t="s">
        <v>336</v>
      </c>
      <c r="CE9" s="1"/>
      <c r="CF9" s="1"/>
      <c r="CG9" s="1"/>
      <c r="CH9" s="1"/>
      <c r="CI9" s="1"/>
      <c r="CJ9" s="1"/>
      <c r="CK9" s="1"/>
      <c r="CL9" s="1"/>
      <c r="CM9" s="1"/>
      <c r="CN9" s="1"/>
      <c r="CO9" s="1"/>
      <c r="CP9" s="1"/>
      <c r="CQ9" s="269"/>
      <c r="CR9" s="274">
        <v>3332635</v>
      </c>
      <c r="CS9" s="217"/>
      <c r="CT9" s="217"/>
      <c r="CU9" s="217"/>
      <c r="CV9" s="217"/>
      <c r="CW9" s="217"/>
      <c r="CX9" s="217"/>
      <c r="CY9" s="279"/>
      <c r="CZ9" s="282">
        <v>6.3</v>
      </c>
      <c r="DA9" s="282"/>
      <c r="DB9" s="282"/>
      <c r="DC9" s="282"/>
      <c r="DD9" s="288">
        <v>308165</v>
      </c>
      <c r="DE9" s="217"/>
      <c r="DF9" s="217"/>
      <c r="DG9" s="217"/>
      <c r="DH9" s="217"/>
      <c r="DI9" s="217"/>
      <c r="DJ9" s="217"/>
      <c r="DK9" s="217"/>
      <c r="DL9" s="217"/>
      <c r="DM9" s="217"/>
      <c r="DN9" s="217"/>
      <c r="DO9" s="217"/>
      <c r="DP9" s="279"/>
      <c r="DQ9" s="288">
        <v>2315304</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199</v>
      </c>
      <c r="S10" s="217"/>
      <c r="T10" s="217"/>
      <c r="U10" s="217"/>
      <c r="V10" s="217"/>
      <c r="W10" s="217"/>
      <c r="X10" s="217"/>
      <c r="Y10" s="279"/>
      <c r="Z10" s="282" t="s">
        <v>199</v>
      </c>
      <c r="AA10" s="282"/>
      <c r="AB10" s="282"/>
      <c r="AC10" s="282"/>
      <c r="AD10" s="287" t="s">
        <v>199</v>
      </c>
      <c r="AE10" s="287"/>
      <c r="AF10" s="287"/>
      <c r="AG10" s="287"/>
      <c r="AH10" s="287"/>
      <c r="AI10" s="287"/>
      <c r="AJ10" s="287"/>
      <c r="AK10" s="287"/>
      <c r="AL10" s="283" t="s">
        <v>199</v>
      </c>
      <c r="AM10" s="238"/>
      <c r="AN10" s="238"/>
      <c r="AO10" s="296"/>
      <c r="AP10" s="261" t="s">
        <v>188</v>
      </c>
      <c r="AQ10" s="1"/>
      <c r="AR10" s="1"/>
      <c r="AS10" s="1"/>
      <c r="AT10" s="1"/>
      <c r="AU10" s="1"/>
      <c r="AV10" s="1"/>
      <c r="AW10" s="1"/>
      <c r="AX10" s="1"/>
      <c r="AY10" s="1"/>
      <c r="AZ10" s="1"/>
      <c r="BA10" s="1"/>
      <c r="BB10" s="1"/>
      <c r="BC10" s="1"/>
      <c r="BD10" s="1"/>
      <c r="BE10" s="1"/>
      <c r="BF10" s="269"/>
      <c r="BG10" s="274">
        <v>161173</v>
      </c>
      <c r="BH10" s="217"/>
      <c r="BI10" s="217"/>
      <c r="BJ10" s="217"/>
      <c r="BK10" s="217"/>
      <c r="BL10" s="217"/>
      <c r="BM10" s="217"/>
      <c r="BN10" s="279"/>
      <c r="BO10" s="282">
        <v>1.9</v>
      </c>
      <c r="BP10" s="282"/>
      <c r="BQ10" s="282"/>
      <c r="BR10" s="282"/>
      <c r="BS10" s="287" t="s">
        <v>199</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125640</v>
      </c>
      <c r="CS10" s="217"/>
      <c r="CT10" s="217"/>
      <c r="CU10" s="217"/>
      <c r="CV10" s="217"/>
      <c r="CW10" s="217"/>
      <c r="CX10" s="217"/>
      <c r="CY10" s="279"/>
      <c r="CZ10" s="282">
        <v>0.2</v>
      </c>
      <c r="DA10" s="282"/>
      <c r="DB10" s="282"/>
      <c r="DC10" s="282"/>
      <c r="DD10" s="288" t="s">
        <v>199</v>
      </c>
      <c r="DE10" s="217"/>
      <c r="DF10" s="217"/>
      <c r="DG10" s="217"/>
      <c r="DH10" s="217"/>
      <c r="DI10" s="217"/>
      <c r="DJ10" s="217"/>
      <c r="DK10" s="217"/>
      <c r="DL10" s="217"/>
      <c r="DM10" s="217"/>
      <c r="DN10" s="217"/>
      <c r="DO10" s="217"/>
      <c r="DP10" s="279"/>
      <c r="DQ10" s="288">
        <v>73238</v>
      </c>
      <c r="DR10" s="217"/>
      <c r="DS10" s="217"/>
      <c r="DT10" s="217"/>
      <c r="DU10" s="217"/>
      <c r="DV10" s="217"/>
      <c r="DW10" s="217"/>
      <c r="DX10" s="217"/>
      <c r="DY10" s="217"/>
      <c r="DZ10" s="217"/>
      <c r="EA10" s="217"/>
      <c r="EB10" s="217"/>
      <c r="EC10" s="326"/>
    </row>
    <row r="11" spans="2:143" ht="11.25" customHeight="1">
      <c r="B11" s="261" t="s">
        <v>104</v>
      </c>
      <c r="C11" s="1"/>
      <c r="D11" s="1"/>
      <c r="E11" s="1"/>
      <c r="F11" s="1"/>
      <c r="G11" s="1"/>
      <c r="H11" s="1"/>
      <c r="I11" s="1"/>
      <c r="J11" s="1"/>
      <c r="K11" s="1"/>
      <c r="L11" s="1"/>
      <c r="M11" s="1"/>
      <c r="N11" s="1"/>
      <c r="O11" s="1"/>
      <c r="P11" s="1"/>
      <c r="Q11" s="269"/>
      <c r="R11" s="274">
        <v>1940382</v>
      </c>
      <c r="S11" s="217"/>
      <c r="T11" s="217"/>
      <c r="U11" s="217"/>
      <c r="V11" s="217"/>
      <c r="W11" s="217"/>
      <c r="X11" s="217"/>
      <c r="Y11" s="279"/>
      <c r="Z11" s="283">
        <v>3.6</v>
      </c>
      <c r="AA11" s="238"/>
      <c r="AB11" s="238"/>
      <c r="AC11" s="285"/>
      <c r="AD11" s="288">
        <v>1940382</v>
      </c>
      <c r="AE11" s="217"/>
      <c r="AF11" s="217"/>
      <c r="AG11" s="217"/>
      <c r="AH11" s="217"/>
      <c r="AI11" s="217"/>
      <c r="AJ11" s="217"/>
      <c r="AK11" s="279"/>
      <c r="AL11" s="283">
        <v>6.9</v>
      </c>
      <c r="AM11" s="238"/>
      <c r="AN11" s="238"/>
      <c r="AO11" s="296"/>
      <c r="AP11" s="261" t="s">
        <v>338</v>
      </c>
      <c r="AQ11" s="1"/>
      <c r="AR11" s="1"/>
      <c r="AS11" s="1"/>
      <c r="AT11" s="1"/>
      <c r="AU11" s="1"/>
      <c r="AV11" s="1"/>
      <c r="AW11" s="1"/>
      <c r="AX11" s="1"/>
      <c r="AY11" s="1"/>
      <c r="AZ11" s="1"/>
      <c r="BA11" s="1"/>
      <c r="BB11" s="1"/>
      <c r="BC11" s="1"/>
      <c r="BD11" s="1"/>
      <c r="BE11" s="1"/>
      <c r="BF11" s="269"/>
      <c r="BG11" s="274">
        <v>217647</v>
      </c>
      <c r="BH11" s="217"/>
      <c r="BI11" s="217"/>
      <c r="BJ11" s="217"/>
      <c r="BK11" s="217"/>
      <c r="BL11" s="217"/>
      <c r="BM11" s="217"/>
      <c r="BN11" s="279"/>
      <c r="BO11" s="282">
        <v>2.6</v>
      </c>
      <c r="BP11" s="282"/>
      <c r="BQ11" s="282"/>
      <c r="BR11" s="282"/>
      <c r="BS11" s="287" t="s">
        <v>199</v>
      </c>
      <c r="BT11" s="287"/>
      <c r="BU11" s="287"/>
      <c r="BV11" s="287"/>
      <c r="BW11" s="287"/>
      <c r="BX11" s="287"/>
      <c r="BY11" s="287"/>
      <c r="BZ11" s="287"/>
      <c r="CA11" s="287"/>
      <c r="CB11" s="325"/>
      <c r="CD11" s="261" t="s">
        <v>341</v>
      </c>
      <c r="CE11" s="1"/>
      <c r="CF11" s="1"/>
      <c r="CG11" s="1"/>
      <c r="CH11" s="1"/>
      <c r="CI11" s="1"/>
      <c r="CJ11" s="1"/>
      <c r="CK11" s="1"/>
      <c r="CL11" s="1"/>
      <c r="CM11" s="1"/>
      <c r="CN11" s="1"/>
      <c r="CO11" s="1"/>
      <c r="CP11" s="1"/>
      <c r="CQ11" s="269"/>
      <c r="CR11" s="274">
        <v>2652953</v>
      </c>
      <c r="CS11" s="217"/>
      <c r="CT11" s="217"/>
      <c r="CU11" s="217"/>
      <c r="CV11" s="217"/>
      <c r="CW11" s="217"/>
      <c r="CX11" s="217"/>
      <c r="CY11" s="279"/>
      <c r="CZ11" s="282">
        <v>5</v>
      </c>
      <c r="DA11" s="282"/>
      <c r="DB11" s="282"/>
      <c r="DC11" s="282"/>
      <c r="DD11" s="288">
        <v>492567</v>
      </c>
      <c r="DE11" s="217"/>
      <c r="DF11" s="217"/>
      <c r="DG11" s="217"/>
      <c r="DH11" s="217"/>
      <c r="DI11" s="217"/>
      <c r="DJ11" s="217"/>
      <c r="DK11" s="217"/>
      <c r="DL11" s="217"/>
      <c r="DM11" s="217"/>
      <c r="DN11" s="217"/>
      <c r="DO11" s="217"/>
      <c r="DP11" s="279"/>
      <c r="DQ11" s="288">
        <v>1162447</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199</v>
      </c>
      <c r="S12" s="217"/>
      <c r="T12" s="217"/>
      <c r="U12" s="217"/>
      <c r="V12" s="217"/>
      <c r="W12" s="217"/>
      <c r="X12" s="217"/>
      <c r="Y12" s="279"/>
      <c r="Z12" s="282" t="s">
        <v>199</v>
      </c>
      <c r="AA12" s="282"/>
      <c r="AB12" s="282"/>
      <c r="AC12" s="282"/>
      <c r="AD12" s="287" t="s">
        <v>199</v>
      </c>
      <c r="AE12" s="287"/>
      <c r="AF12" s="287"/>
      <c r="AG12" s="287"/>
      <c r="AH12" s="287"/>
      <c r="AI12" s="287"/>
      <c r="AJ12" s="287"/>
      <c r="AK12" s="287"/>
      <c r="AL12" s="283" t="s">
        <v>199</v>
      </c>
      <c r="AM12" s="238"/>
      <c r="AN12" s="238"/>
      <c r="AO12" s="296"/>
      <c r="AP12" s="261" t="s">
        <v>342</v>
      </c>
      <c r="AQ12" s="1"/>
      <c r="AR12" s="1"/>
      <c r="AS12" s="1"/>
      <c r="AT12" s="1"/>
      <c r="AU12" s="1"/>
      <c r="AV12" s="1"/>
      <c r="AW12" s="1"/>
      <c r="AX12" s="1"/>
      <c r="AY12" s="1"/>
      <c r="AZ12" s="1"/>
      <c r="BA12" s="1"/>
      <c r="BB12" s="1"/>
      <c r="BC12" s="1"/>
      <c r="BD12" s="1"/>
      <c r="BE12" s="1"/>
      <c r="BF12" s="269"/>
      <c r="BG12" s="274">
        <v>4125402</v>
      </c>
      <c r="BH12" s="217"/>
      <c r="BI12" s="217"/>
      <c r="BJ12" s="217"/>
      <c r="BK12" s="217"/>
      <c r="BL12" s="217"/>
      <c r="BM12" s="217"/>
      <c r="BN12" s="279"/>
      <c r="BO12" s="282">
        <v>49</v>
      </c>
      <c r="BP12" s="282"/>
      <c r="BQ12" s="282"/>
      <c r="BR12" s="282"/>
      <c r="BS12" s="287" t="s">
        <v>199</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1576746</v>
      </c>
      <c r="CS12" s="217"/>
      <c r="CT12" s="217"/>
      <c r="CU12" s="217"/>
      <c r="CV12" s="217"/>
      <c r="CW12" s="217"/>
      <c r="CX12" s="217"/>
      <c r="CY12" s="279"/>
      <c r="CZ12" s="282">
        <v>3</v>
      </c>
      <c r="DA12" s="282"/>
      <c r="DB12" s="282"/>
      <c r="DC12" s="282"/>
      <c r="DD12" s="288">
        <v>92072</v>
      </c>
      <c r="DE12" s="217"/>
      <c r="DF12" s="217"/>
      <c r="DG12" s="217"/>
      <c r="DH12" s="217"/>
      <c r="DI12" s="217"/>
      <c r="DJ12" s="217"/>
      <c r="DK12" s="217"/>
      <c r="DL12" s="217"/>
      <c r="DM12" s="217"/>
      <c r="DN12" s="217"/>
      <c r="DO12" s="217"/>
      <c r="DP12" s="279"/>
      <c r="DQ12" s="288">
        <v>1125805</v>
      </c>
      <c r="DR12" s="217"/>
      <c r="DS12" s="217"/>
      <c r="DT12" s="217"/>
      <c r="DU12" s="217"/>
      <c r="DV12" s="217"/>
      <c r="DW12" s="217"/>
      <c r="DX12" s="217"/>
      <c r="DY12" s="217"/>
      <c r="DZ12" s="217"/>
      <c r="EA12" s="217"/>
      <c r="EB12" s="217"/>
      <c r="EC12" s="326"/>
    </row>
    <row r="13" spans="2:143" ht="11.25" customHeight="1">
      <c r="B13" s="261" t="s">
        <v>343</v>
      </c>
      <c r="C13" s="1"/>
      <c r="D13" s="1"/>
      <c r="E13" s="1"/>
      <c r="F13" s="1"/>
      <c r="G13" s="1"/>
      <c r="H13" s="1"/>
      <c r="I13" s="1"/>
      <c r="J13" s="1"/>
      <c r="K13" s="1"/>
      <c r="L13" s="1"/>
      <c r="M13" s="1"/>
      <c r="N13" s="1"/>
      <c r="O13" s="1"/>
      <c r="P13" s="1"/>
      <c r="Q13" s="269"/>
      <c r="R13" s="274" t="s">
        <v>199</v>
      </c>
      <c r="S13" s="217"/>
      <c r="T13" s="217"/>
      <c r="U13" s="217"/>
      <c r="V13" s="217"/>
      <c r="W13" s="217"/>
      <c r="X13" s="217"/>
      <c r="Y13" s="279"/>
      <c r="Z13" s="282" t="s">
        <v>199</v>
      </c>
      <c r="AA13" s="282"/>
      <c r="AB13" s="282"/>
      <c r="AC13" s="282"/>
      <c r="AD13" s="287" t="s">
        <v>199</v>
      </c>
      <c r="AE13" s="287"/>
      <c r="AF13" s="287"/>
      <c r="AG13" s="287"/>
      <c r="AH13" s="287"/>
      <c r="AI13" s="287"/>
      <c r="AJ13" s="287"/>
      <c r="AK13" s="287"/>
      <c r="AL13" s="283" t="s">
        <v>199</v>
      </c>
      <c r="AM13" s="238"/>
      <c r="AN13" s="238"/>
      <c r="AO13" s="296"/>
      <c r="AP13" s="261" t="s">
        <v>344</v>
      </c>
      <c r="AQ13" s="1"/>
      <c r="AR13" s="1"/>
      <c r="AS13" s="1"/>
      <c r="AT13" s="1"/>
      <c r="AU13" s="1"/>
      <c r="AV13" s="1"/>
      <c r="AW13" s="1"/>
      <c r="AX13" s="1"/>
      <c r="AY13" s="1"/>
      <c r="AZ13" s="1"/>
      <c r="BA13" s="1"/>
      <c r="BB13" s="1"/>
      <c r="BC13" s="1"/>
      <c r="BD13" s="1"/>
      <c r="BE13" s="1"/>
      <c r="BF13" s="269"/>
      <c r="BG13" s="274">
        <v>4089263</v>
      </c>
      <c r="BH13" s="217"/>
      <c r="BI13" s="217"/>
      <c r="BJ13" s="217"/>
      <c r="BK13" s="217"/>
      <c r="BL13" s="217"/>
      <c r="BM13" s="217"/>
      <c r="BN13" s="279"/>
      <c r="BO13" s="282">
        <v>48.6</v>
      </c>
      <c r="BP13" s="282"/>
      <c r="BQ13" s="282"/>
      <c r="BR13" s="282"/>
      <c r="BS13" s="287" t="s">
        <v>199</v>
      </c>
      <c r="BT13" s="287"/>
      <c r="BU13" s="287"/>
      <c r="BV13" s="287"/>
      <c r="BW13" s="287"/>
      <c r="BX13" s="287"/>
      <c r="BY13" s="287"/>
      <c r="BZ13" s="287"/>
      <c r="CA13" s="287"/>
      <c r="CB13" s="325"/>
      <c r="CD13" s="261" t="s">
        <v>346</v>
      </c>
      <c r="CE13" s="1"/>
      <c r="CF13" s="1"/>
      <c r="CG13" s="1"/>
      <c r="CH13" s="1"/>
      <c r="CI13" s="1"/>
      <c r="CJ13" s="1"/>
      <c r="CK13" s="1"/>
      <c r="CL13" s="1"/>
      <c r="CM13" s="1"/>
      <c r="CN13" s="1"/>
      <c r="CO13" s="1"/>
      <c r="CP13" s="1"/>
      <c r="CQ13" s="269"/>
      <c r="CR13" s="274">
        <v>8190430</v>
      </c>
      <c r="CS13" s="217"/>
      <c r="CT13" s="217"/>
      <c r="CU13" s="217"/>
      <c r="CV13" s="217"/>
      <c r="CW13" s="217"/>
      <c r="CX13" s="217"/>
      <c r="CY13" s="279"/>
      <c r="CZ13" s="282">
        <v>15.5</v>
      </c>
      <c r="DA13" s="282"/>
      <c r="DB13" s="282"/>
      <c r="DC13" s="282"/>
      <c r="DD13" s="288">
        <v>3374151</v>
      </c>
      <c r="DE13" s="217"/>
      <c r="DF13" s="217"/>
      <c r="DG13" s="217"/>
      <c r="DH13" s="217"/>
      <c r="DI13" s="217"/>
      <c r="DJ13" s="217"/>
      <c r="DK13" s="217"/>
      <c r="DL13" s="217"/>
      <c r="DM13" s="217"/>
      <c r="DN13" s="217"/>
      <c r="DO13" s="217"/>
      <c r="DP13" s="279"/>
      <c r="DQ13" s="288">
        <v>4708024</v>
      </c>
      <c r="DR13" s="217"/>
      <c r="DS13" s="217"/>
      <c r="DT13" s="217"/>
      <c r="DU13" s="217"/>
      <c r="DV13" s="217"/>
      <c r="DW13" s="217"/>
      <c r="DX13" s="217"/>
      <c r="DY13" s="217"/>
      <c r="DZ13" s="217"/>
      <c r="EA13" s="217"/>
      <c r="EB13" s="217"/>
      <c r="EC13" s="326"/>
    </row>
    <row r="14" spans="2:143" ht="11.25" customHeight="1">
      <c r="B14" s="261" t="s">
        <v>347</v>
      </c>
      <c r="C14" s="1"/>
      <c r="D14" s="1"/>
      <c r="E14" s="1"/>
      <c r="F14" s="1"/>
      <c r="G14" s="1"/>
      <c r="H14" s="1"/>
      <c r="I14" s="1"/>
      <c r="J14" s="1"/>
      <c r="K14" s="1"/>
      <c r="L14" s="1"/>
      <c r="M14" s="1"/>
      <c r="N14" s="1"/>
      <c r="O14" s="1"/>
      <c r="P14" s="1"/>
      <c r="Q14" s="269"/>
      <c r="R14" s="274">
        <v>380</v>
      </c>
      <c r="S14" s="217"/>
      <c r="T14" s="217"/>
      <c r="U14" s="217"/>
      <c r="V14" s="217"/>
      <c r="W14" s="217"/>
      <c r="X14" s="217"/>
      <c r="Y14" s="279"/>
      <c r="Z14" s="282">
        <v>0</v>
      </c>
      <c r="AA14" s="282"/>
      <c r="AB14" s="282"/>
      <c r="AC14" s="282"/>
      <c r="AD14" s="287">
        <v>380</v>
      </c>
      <c r="AE14" s="287"/>
      <c r="AF14" s="287"/>
      <c r="AG14" s="287"/>
      <c r="AH14" s="287"/>
      <c r="AI14" s="287"/>
      <c r="AJ14" s="287"/>
      <c r="AK14" s="287"/>
      <c r="AL14" s="283">
        <v>0</v>
      </c>
      <c r="AM14" s="238"/>
      <c r="AN14" s="238"/>
      <c r="AO14" s="296"/>
      <c r="AP14" s="261" t="s">
        <v>215</v>
      </c>
      <c r="AQ14" s="1"/>
      <c r="AR14" s="1"/>
      <c r="AS14" s="1"/>
      <c r="AT14" s="1"/>
      <c r="AU14" s="1"/>
      <c r="AV14" s="1"/>
      <c r="AW14" s="1"/>
      <c r="AX14" s="1"/>
      <c r="AY14" s="1"/>
      <c r="AZ14" s="1"/>
      <c r="BA14" s="1"/>
      <c r="BB14" s="1"/>
      <c r="BC14" s="1"/>
      <c r="BD14" s="1"/>
      <c r="BE14" s="1"/>
      <c r="BF14" s="269"/>
      <c r="BG14" s="274">
        <v>289346</v>
      </c>
      <c r="BH14" s="217"/>
      <c r="BI14" s="217"/>
      <c r="BJ14" s="217"/>
      <c r="BK14" s="217"/>
      <c r="BL14" s="217"/>
      <c r="BM14" s="217"/>
      <c r="BN14" s="279"/>
      <c r="BO14" s="282">
        <v>3.4</v>
      </c>
      <c r="BP14" s="282"/>
      <c r="BQ14" s="282"/>
      <c r="BR14" s="282"/>
      <c r="BS14" s="287" t="s">
        <v>199</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1933664</v>
      </c>
      <c r="CS14" s="217"/>
      <c r="CT14" s="217"/>
      <c r="CU14" s="217"/>
      <c r="CV14" s="217"/>
      <c r="CW14" s="217"/>
      <c r="CX14" s="217"/>
      <c r="CY14" s="279"/>
      <c r="CZ14" s="282">
        <v>3.7</v>
      </c>
      <c r="DA14" s="282"/>
      <c r="DB14" s="282"/>
      <c r="DC14" s="282"/>
      <c r="DD14" s="288">
        <v>221608</v>
      </c>
      <c r="DE14" s="217"/>
      <c r="DF14" s="217"/>
      <c r="DG14" s="217"/>
      <c r="DH14" s="217"/>
      <c r="DI14" s="217"/>
      <c r="DJ14" s="217"/>
      <c r="DK14" s="217"/>
      <c r="DL14" s="217"/>
      <c r="DM14" s="217"/>
      <c r="DN14" s="217"/>
      <c r="DO14" s="217"/>
      <c r="DP14" s="279"/>
      <c r="DQ14" s="288">
        <v>1675401</v>
      </c>
      <c r="DR14" s="217"/>
      <c r="DS14" s="217"/>
      <c r="DT14" s="217"/>
      <c r="DU14" s="217"/>
      <c r="DV14" s="217"/>
      <c r="DW14" s="217"/>
      <c r="DX14" s="217"/>
      <c r="DY14" s="217"/>
      <c r="DZ14" s="217"/>
      <c r="EA14" s="217"/>
      <c r="EB14" s="217"/>
      <c r="EC14" s="326"/>
    </row>
    <row r="15" spans="2:143" ht="11.25" customHeight="1">
      <c r="B15" s="261" t="s">
        <v>318</v>
      </c>
      <c r="C15" s="1"/>
      <c r="D15" s="1"/>
      <c r="E15" s="1"/>
      <c r="F15" s="1"/>
      <c r="G15" s="1"/>
      <c r="H15" s="1"/>
      <c r="I15" s="1"/>
      <c r="J15" s="1"/>
      <c r="K15" s="1"/>
      <c r="L15" s="1"/>
      <c r="M15" s="1"/>
      <c r="N15" s="1"/>
      <c r="O15" s="1"/>
      <c r="P15" s="1"/>
      <c r="Q15" s="269"/>
      <c r="R15" s="274" t="s">
        <v>199</v>
      </c>
      <c r="S15" s="217"/>
      <c r="T15" s="217"/>
      <c r="U15" s="217"/>
      <c r="V15" s="217"/>
      <c r="W15" s="217"/>
      <c r="X15" s="217"/>
      <c r="Y15" s="279"/>
      <c r="Z15" s="282" t="s">
        <v>199</v>
      </c>
      <c r="AA15" s="282"/>
      <c r="AB15" s="282"/>
      <c r="AC15" s="282"/>
      <c r="AD15" s="287" t="s">
        <v>199</v>
      </c>
      <c r="AE15" s="287"/>
      <c r="AF15" s="287"/>
      <c r="AG15" s="287"/>
      <c r="AH15" s="287"/>
      <c r="AI15" s="287"/>
      <c r="AJ15" s="287"/>
      <c r="AK15" s="287"/>
      <c r="AL15" s="283" t="s">
        <v>199</v>
      </c>
      <c r="AM15" s="238"/>
      <c r="AN15" s="238"/>
      <c r="AO15" s="296"/>
      <c r="AP15" s="261" t="s">
        <v>349</v>
      </c>
      <c r="AQ15" s="1"/>
      <c r="AR15" s="1"/>
      <c r="AS15" s="1"/>
      <c r="AT15" s="1"/>
      <c r="AU15" s="1"/>
      <c r="AV15" s="1"/>
      <c r="AW15" s="1"/>
      <c r="AX15" s="1"/>
      <c r="AY15" s="1"/>
      <c r="AZ15" s="1"/>
      <c r="BA15" s="1"/>
      <c r="BB15" s="1"/>
      <c r="BC15" s="1"/>
      <c r="BD15" s="1"/>
      <c r="BE15" s="1"/>
      <c r="BF15" s="269"/>
      <c r="BG15" s="274">
        <v>585282</v>
      </c>
      <c r="BH15" s="217"/>
      <c r="BI15" s="217"/>
      <c r="BJ15" s="217"/>
      <c r="BK15" s="217"/>
      <c r="BL15" s="217"/>
      <c r="BM15" s="217"/>
      <c r="BN15" s="279"/>
      <c r="BO15" s="282">
        <v>7</v>
      </c>
      <c r="BP15" s="282"/>
      <c r="BQ15" s="282"/>
      <c r="BR15" s="282"/>
      <c r="BS15" s="287" t="s">
        <v>199</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6186104</v>
      </c>
      <c r="CS15" s="217"/>
      <c r="CT15" s="217"/>
      <c r="CU15" s="217"/>
      <c r="CV15" s="217"/>
      <c r="CW15" s="217"/>
      <c r="CX15" s="217"/>
      <c r="CY15" s="279"/>
      <c r="CZ15" s="282">
        <v>11.7</v>
      </c>
      <c r="DA15" s="282"/>
      <c r="DB15" s="282"/>
      <c r="DC15" s="282"/>
      <c r="DD15" s="288">
        <v>2447536</v>
      </c>
      <c r="DE15" s="217"/>
      <c r="DF15" s="217"/>
      <c r="DG15" s="217"/>
      <c r="DH15" s="217"/>
      <c r="DI15" s="217"/>
      <c r="DJ15" s="217"/>
      <c r="DK15" s="217"/>
      <c r="DL15" s="217"/>
      <c r="DM15" s="217"/>
      <c r="DN15" s="217"/>
      <c r="DO15" s="217"/>
      <c r="DP15" s="279"/>
      <c r="DQ15" s="288">
        <v>3202529</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32956</v>
      </c>
      <c r="S16" s="217"/>
      <c r="T16" s="217"/>
      <c r="U16" s="217"/>
      <c r="V16" s="217"/>
      <c r="W16" s="217"/>
      <c r="X16" s="217"/>
      <c r="Y16" s="279"/>
      <c r="Z16" s="282">
        <v>0.1</v>
      </c>
      <c r="AA16" s="282"/>
      <c r="AB16" s="282"/>
      <c r="AC16" s="282"/>
      <c r="AD16" s="287">
        <v>32956</v>
      </c>
      <c r="AE16" s="287"/>
      <c r="AF16" s="287"/>
      <c r="AG16" s="287"/>
      <c r="AH16" s="287"/>
      <c r="AI16" s="287"/>
      <c r="AJ16" s="287"/>
      <c r="AK16" s="287"/>
      <c r="AL16" s="283">
        <v>0.1</v>
      </c>
      <c r="AM16" s="238"/>
      <c r="AN16" s="238"/>
      <c r="AO16" s="296"/>
      <c r="AP16" s="261" t="s">
        <v>353</v>
      </c>
      <c r="AQ16" s="1"/>
      <c r="AR16" s="1"/>
      <c r="AS16" s="1"/>
      <c r="AT16" s="1"/>
      <c r="AU16" s="1"/>
      <c r="AV16" s="1"/>
      <c r="AW16" s="1"/>
      <c r="AX16" s="1"/>
      <c r="AY16" s="1"/>
      <c r="AZ16" s="1"/>
      <c r="BA16" s="1"/>
      <c r="BB16" s="1"/>
      <c r="BC16" s="1"/>
      <c r="BD16" s="1"/>
      <c r="BE16" s="1"/>
      <c r="BF16" s="269"/>
      <c r="BG16" s="274">
        <v>25373</v>
      </c>
      <c r="BH16" s="217"/>
      <c r="BI16" s="217"/>
      <c r="BJ16" s="217"/>
      <c r="BK16" s="217"/>
      <c r="BL16" s="217"/>
      <c r="BM16" s="217"/>
      <c r="BN16" s="279"/>
      <c r="BO16" s="282">
        <v>0.3</v>
      </c>
      <c r="BP16" s="282"/>
      <c r="BQ16" s="282"/>
      <c r="BR16" s="282"/>
      <c r="BS16" s="287" t="s">
        <v>199</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426834</v>
      </c>
      <c r="CS16" s="217"/>
      <c r="CT16" s="217"/>
      <c r="CU16" s="217"/>
      <c r="CV16" s="217"/>
      <c r="CW16" s="217"/>
      <c r="CX16" s="217"/>
      <c r="CY16" s="279"/>
      <c r="CZ16" s="282">
        <v>0.8</v>
      </c>
      <c r="DA16" s="282"/>
      <c r="DB16" s="282"/>
      <c r="DC16" s="282"/>
      <c r="DD16" s="288" t="s">
        <v>199</v>
      </c>
      <c r="DE16" s="217"/>
      <c r="DF16" s="217"/>
      <c r="DG16" s="217"/>
      <c r="DH16" s="217"/>
      <c r="DI16" s="217"/>
      <c r="DJ16" s="217"/>
      <c r="DK16" s="217"/>
      <c r="DL16" s="217"/>
      <c r="DM16" s="217"/>
      <c r="DN16" s="217"/>
      <c r="DO16" s="217"/>
      <c r="DP16" s="279"/>
      <c r="DQ16" s="288">
        <v>170949</v>
      </c>
      <c r="DR16" s="217"/>
      <c r="DS16" s="217"/>
      <c r="DT16" s="217"/>
      <c r="DU16" s="217"/>
      <c r="DV16" s="217"/>
      <c r="DW16" s="217"/>
      <c r="DX16" s="217"/>
      <c r="DY16" s="217"/>
      <c r="DZ16" s="217"/>
      <c r="EA16" s="217"/>
      <c r="EB16" s="217"/>
      <c r="EC16" s="326"/>
    </row>
    <row r="17" spans="2:133" ht="11.25" customHeight="1">
      <c r="B17" s="261" t="s">
        <v>144</v>
      </c>
      <c r="C17" s="1"/>
      <c r="D17" s="1"/>
      <c r="E17" s="1"/>
      <c r="F17" s="1"/>
      <c r="G17" s="1"/>
      <c r="H17" s="1"/>
      <c r="I17" s="1"/>
      <c r="J17" s="1"/>
      <c r="K17" s="1"/>
      <c r="L17" s="1"/>
      <c r="M17" s="1"/>
      <c r="N17" s="1"/>
      <c r="O17" s="1"/>
      <c r="P17" s="1"/>
      <c r="Q17" s="269"/>
      <c r="R17" s="274">
        <v>111983</v>
      </c>
      <c r="S17" s="217"/>
      <c r="T17" s="217"/>
      <c r="U17" s="217"/>
      <c r="V17" s="217"/>
      <c r="W17" s="217"/>
      <c r="X17" s="217"/>
      <c r="Y17" s="279"/>
      <c r="Z17" s="282">
        <v>0.2</v>
      </c>
      <c r="AA17" s="282"/>
      <c r="AB17" s="282"/>
      <c r="AC17" s="282"/>
      <c r="AD17" s="287">
        <v>111983</v>
      </c>
      <c r="AE17" s="287"/>
      <c r="AF17" s="287"/>
      <c r="AG17" s="287"/>
      <c r="AH17" s="287"/>
      <c r="AI17" s="287"/>
      <c r="AJ17" s="287"/>
      <c r="AK17" s="287"/>
      <c r="AL17" s="283">
        <v>0.4</v>
      </c>
      <c r="AM17" s="238"/>
      <c r="AN17" s="238"/>
      <c r="AO17" s="296"/>
      <c r="AP17" s="261" t="s">
        <v>355</v>
      </c>
      <c r="AQ17" s="1"/>
      <c r="AR17" s="1"/>
      <c r="AS17" s="1"/>
      <c r="AT17" s="1"/>
      <c r="AU17" s="1"/>
      <c r="AV17" s="1"/>
      <c r="AW17" s="1"/>
      <c r="AX17" s="1"/>
      <c r="AY17" s="1"/>
      <c r="AZ17" s="1"/>
      <c r="BA17" s="1"/>
      <c r="BB17" s="1"/>
      <c r="BC17" s="1"/>
      <c r="BD17" s="1"/>
      <c r="BE17" s="1"/>
      <c r="BF17" s="269"/>
      <c r="BG17" s="274" t="s">
        <v>199</v>
      </c>
      <c r="BH17" s="217"/>
      <c r="BI17" s="217"/>
      <c r="BJ17" s="217"/>
      <c r="BK17" s="217"/>
      <c r="BL17" s="217"/>
      <c r="BM17" s="217"/>
      <c r="BN17" s="279"/>
      <c r="BO17" s="282" t="s">
        <v>199</v>
      </c>
      <c r="BP17" s="282"/>
      <c r="BQ17" s="282"/>
      <c r="BR17" s="282"/>
      <c r="BS17" s="287" t="s">
        <v>199</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6668084</v>
      </c>
      <c r="CS17" s="217"/>
      <c r="CT17" s="217"/>
      <c r="CU17" s="217"/>
      <c r="CV17" s="217"/>
      <c r="CW17" s="217"/>
      <c r="CX17" s="217"/>
      <c r="CY17" s="279"/>
      <c r="CZ17" s="282">
        <v>12.6</v>
      </c>
      <c r="DA17" s="282"/>
      <c r="DB17" s="282"/>
      <c r="DC17" s="282"/>
      <c r="DD17" s="288" t="s">
        <v>199</v>
      </c>
      <c r="DE17" s="217"/>
      <c r="DF17" s="217"/>
      <c r="DG17" s="217"/>
      <c r="DH17" s="217"/>
      <c r="DI17" s="217"/>
      <c r="DJ17" s="217"/>
      <c r="DK17" s="217"/>
      <c r="DL17" s="217"/>
      <c r="DM17" s="217"/>
      <c r="DN17" s="217"/>
      <c r="DO17" s="217"/>
      <c r="DP17" s="279"/>
      <c r="DQ17" s="288">
        <v>6562788</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57854</v>
      </c>
      <c r="S18" s="217"/>
      <c r="T18" s="217"/>
      <c r="U18" s="217"/>
      <c r="V18" s="217"/>
      <c r="W18" s="217"/>
      <c r="X18" s="217"/>
      <c r="Y18" s="279"/>
      <c r="Z18" s="282">
        <v>0.1</v>
      </c>
      <c r="AA18" s="282"/>
      <c r="AB18" s="282"/>
      <c r="AC18" s="282"/>
      <c r="AD18" s="287">
        <v>57854</v>
      </c>
      <c r="AE18" s="287"/>
      <c r="AF18" s="287"/>
      <c r="AG18" s="287"/>
      <c r="AH18" s="287"/>
      <c r="AI18" s="287"/>
      <c r="AJ18" s="287"/>
      <c r="AK18" s="287"/>
      <c r="AL18" s="283">
        <v>0.2</v>
      </c>
      <c r="AM18" s="238"/>
      <c r="AN18" s="238"/>
      <c r="AO18" s="296"/>
      <c r="AP18" s="261" t="s">
        <v>100</v>
      </c>
      <c r="AQ18" s="1"/>
      <c r="AR18" s="1"/>
      <c r="AS18" s="1"/>
      <c r="AT18" s="1"/>
      <c r="AU18" s="1"/>
      <c r="AV18" s="1"/>
      <c r="AW18" s="1"/>
      <c r="AX18" s="1"/>
      <c r="AY18" s="1"/>
      <c r="AZ18" s="1"/>
      <c r="BA18" s="1"/>
      <c r="BB18" s="1"/>
      <c r="BC18" s="1"/>
      <c r="BD18" s="1"/>
      <c r="BE18" s="1"/>
      <c r="BF18" s="269"/>
      <c r="BG18" s="274" t="s">
        <v>199</v>
      </c>
      <c r="BH18" s="217"/>
      <c r="BI18" s="217"/>
      <c r="BJ18" s="217"/>
      <c r="BK18" s="217"/>
      <c r="BL18" s="217"/>
      <c r="BM18" s="217"/>
      <c r="BN18" s="279"/>
      <c r="BO18" s="282" t="s">
        <v>199</v>
      </c>
      <c r="BP18" s="282"/>
      <c r="BQ18" s="282"/>
      <c r="BR18" s="282"/>
      <c r="BS18" s="287" t="s">
        <v>199</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v>954</v>
      </c>
      <c r="CS18" s="217"/>
      <c r="CT18" s="217"/>
      <c r="CU18" s="217"/>
      <c r="CV18" s="217"/>
      <c r="CW18" s="217"/>
      <c r="CX18" s="217"/>
      <c r="CY18" s="279"/>
      <c r="CZ18" s="282">
        <v>0</v>
      </c>
      <c r="DA18" s="282"/>
      <c r="DB18" s="282"/>
      <c r="DC18" s="282"/>
      <c r="DD18" s="288" t="s">
        <v>199</v>
      </c>
      <c r="DE18" s="217"/>
      <c r="DF18" s="217"/>
      <c r="DG18" s="217"/>
      <c r="DH18" s="217"/>
      <c r="DI18" s="217"/>
      <c r="DJ18" s="217"/>
      <c r="DK18" s="217"/>
      <c r="DL18" s="217"/>
      <c r="DM18" s="217"/>
      <c r="DN18" s="217"/>
      <c r="DO18" s="217"/>
      <c r="DP18" s="279"/>
      <c r="DQ18" s="288">
        <v>954</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56373</v>
      </c>
      <c r="S19" s="217"/>
      <c r="T19" s="217"/>
      <c r="U19" s="217"/>
      <c r="V19" s="217"/>
      <c r="W19" s="217"/>
      <c r="X19" s="217"/>
      <c r="Y19" s="279"/>
      <c r="Z19" s="282">
        <v>0.1</v>
      </c>
      <c r="AA19" s="282"/>
      <c r="AB19" s="282"/>
      <c r="AC19" s="282"/>
      <c r="AD19" s="287">
        <v>56373</v>
      </c>
      <c r="AE19" s="287"/>
      <c r="AF19" s="287"/>
      <c r="AG19" s="287"/>
      <c r="AH19" s="287"/>
      <c r="AI19" s="287"/>
      <c r="AJ19" s="287"/>
      <c r="AK19" s="287"/>
      <c r="AL19" s="283">
        <v>0.2</v>
      </c>
      <c r="AM19" s="238"/>
      <c r="AN19" s="238"/>
      <c r="AO19" s="296"/>
      <c r="AP19" s="261" t="s">
        <v>253</v>
      </c>
      <c r="AQ19" s="1"/>
      <c r="AR19" s="1"/>
      <c r="AS19" s="1"/>
      <c r="AT19" s="1"/>
      <c r="AU19" s="1"/>
      <c r="AV19" s="1"/>
      <c r="AW19" s="1"/>
      <c r="AX19" s="1"/>
      <c r="AY19" s="1"/>
      <c r="AZ19" s="1"/>
      <c r="BA19" s="1"/>
      <c r="BB19" s="1"/>
      <c r="BC19" s="1"/>
      <c r="BD19" s="1"/>
      <c r="BE19" s="1"/>
      <c r="BF19" s="269"/>
      <c r="BG19" s="274">
        <v>115389</v>
      </c>
      <c r="BH19" s="217"/>
      <c r="BI19" s="217"/>
      <c r="BJ19" s="217"/>
      <c r="BK19" s="217"/>
      <c r="BL19" s="217"/>
      <c r="BM19" s="217"/>
      <c r="BN19" s="279"/>
      <c r="BO19" s="282">
        <v>1.4</v>
      </c>
      <c r="BP19" s="282"/>
      <c r="BQ19" s="282"/>
      <c r="BR19" s="282"/>
      <c r="BS19" s="287" t="s">
        <v>199</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199</v>
      </c>
      <c r="CS19" s="217"/>
      <c r="CT19" s="217"/>
      <c r="CU19" s="217"/>
      <c r="CV19" s="217"/>
      <c r="CW19" s="217"/>
      <c r="CX19" s="217"/>
      <c r="CY19" s="279"/>
      <c r="CZ19" s="282" t="s">
        <v>199</v>
      </c>
      <c r="DA19" s="282"/>
      <c r="DB19" s="282"/>
      <c r="DC19" s="282"/>
      <c r="DD19" s="288" t="s">
        <v>199</v>
      </c>
      <c r="DE19" s="217"/>
      <c r="DF19" s="217"/>
      <c r="DG19" s="217"/>
      <c r="DH19" s="217"/>
      <c r="DI19" s="217"/>
      <c r="DJ19" s="217"/>
      <c r="DK19" s="217"/>
      <c r="DL19" s="217"/>
      <c r="DM19" s="217"/>
      <c r="DN19" s="217"/>
      <c r="DO19" s="217"/>
      <c r="DP19" s="279"/>
      <c r="DQ19" s="288" t="s">
        <v>199</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1481</v>
      </c>
      <c r="S20" s="217"/>
      <c r="T20" s="217"/>
      <c r="U20" s="217"/>
      <c r="V20" s="217"/>
      <c r="W20" s="217"/>
      <c r="X20" s="217"/>
      <c r="Y20" s="279"/>
      <c r="Z20" s="282">
        <v>0</v>
      </c>
      <c r="AA20" s="282"/>
      <c r="AB20" s="282"/>
      <c r="AC20" s="282"/>
      <c r="AD20" s="287">
        <v>1481</v>
      </c>
      <c r="AE20" s="287"/>
      <c r="AF20" s="287"/>
      <c r="AG20" s="287"/>
      <c r="AH20" s="287"/>
      <c r="AI20" s="287"/>
      <c r="AJ20" s="287"/>
      <c r="AK20" s="287"/>
      <c r="AL20" s="283">
        <v>0</v>
      </c>
      <c r="AM20" s="238"/>
      <c r="AN20" s="238"/>
      <c r="AO20" s="296"/>
      <c r="AP20" s="261" t="s">
        <v>364</v>
      </c>
      <c r="AQ20" s="1"/>
      <c r="AR20" s="1"/>
      <c r="AS20" s="1"/>
      <c r="AT20" s="1"/>
      <c r="AU20" s="1"/>
      <c r="AV20" s="1"/>
      <c r="AW20" s="1"/>
      <c r="AX20" s="1"/>
      <c r="AY20" s="1"/>
      <c r="AZ20" s="1"/>
      <c r="BA20" s="1"/>
      <c r="BB20" s="1"/>
      <c r="BC20" s="1"/>
      <c r="BD20" s="1"/>
      <c r="BE20" s="1"/>
      <c r="BF20" s="269"/>
      <c r="BG20" s="274">
        <v>115389</v>
      </c>
      <c r="BH20" s="217"/>
      <c r="BI20" s="217"/>
      <c r="BJ20" s="217"/>
      <c r="BK20" s="217"/>
      <c r="BL20" s="217"/>
      <c r="BM20" s="217"/>
      <c r="BN20" s="279"/>
      <c r="BO20" s="282">
        <v>1.4</v>
      </c>
      <c r="BP20" s="282"/>
      <c r="BQ20" s="282"/>
      <c r="BR20" s="282"/>
      <c r="BS20" s="287" t="s">
        <v>199</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52937413</v>
      </c>
      <c r="CS20" s="217"/>
      <c r="CT20" s="217"/>
      <c r="CU20" s="217"/>
      <c r="CV20" s="217"/>
      <c r="CW20" s="217"/>
      <c r="CX20" s="217"/>
      <c r="CY20" s="279"/>
      <c r="CZ20" s="282">
        <v>100</v>
      </c>
      <c r="DA20" s="282"/>
      <c r="DB20" s="282"/>
      <c r="DC20" s="282"/>
      <c r="DD20" s="288">
        <v>7423633</v>
      </c>
      <c r="DE20" s="217"/>
      <c r="DF20" s="217"/>
      <c r="DG20" s="217"/>
      <c r="DH20" s="217"/>
      <c r="DI20" s="217"/>
      <c r="DJ20" s="217"/>
      <c r="DK20" s="217"/>
      <c r="DL20" s="217"/>
      <c r="DM20" s="217"/>
      <c r="DN20" s="217"/>
      <c r="DO20" s="217"/>
      <c r="DP20" s="279"/>
      <c r="DQ20" s="288">
        <v>33234056</v>
      </c>
      <c r="DR20" s="217"/>
      <c r="DS20" s="217"/>
      <c r="DT20" s="217"/>
      <c r="DU20" s="217"/>
      <c r="DV20" s="217"/>
      <c r="DW20" s="217"/>
      <c r="DX20" s="217"/>
      <c r="DY20" s="217"/>
      <c r="DZ20" s="217"/>
      <c r="EA20" s="217"/>
      <c r="EB20" s="217"/>
      <c r="EC20" s="326"/>
    </row>
    <row r="21" spans="2:133" ht="11.25" customHeight="1">
      <c r="B21" s="261" t="s">
        <v>339</v>
      </c>
      <c r="C21" s="1"/>
      <c r="D21" s="1"/>
      <c r="E21" s="1"/>
      <c r="F21" s="1"/>
      <c r="G21" s="1"/>
      <c r="H21" s="1"/>
      <c r="I21" s="1"/>
      <c r="J21" s="1"/>
      <c r="K21" s="1"/>
      <c r="L21" s="1"/>
      <c r="M21" s="1"/>
      <c r="N21" s="1"/>
      <c r="O21" s="1"/>
      <c r="P21" s="1"/>
      <c r="Q21" s="269"/>
      <c r="R21" s="274">
        <v>18658496</v>
      </c>
      <c r="S21" s="217"/>
      <c r="T21" s="217"/>
      <c r="U21" s="217"/>
      <c r="V21" s="217"/>
      <c r="W21" s="217"/>
      <c r="X21" s="217"/>
      <c r="Y21" s="279"/>
      <c r="Z21" s="282">
        <v>34.299999999999997</v>
      </c>
      <c r="AA21" s="282"/>
      <c r="AB21" s="282"/>
      <c r="AC21" s="282"/>
      <c r="AD21" s="287">
        <v>16784113</v>
      </c>
      <c r="AE21" s="287"/>
      <c r="AF21" s="287"/>
      <c r="AG21" s="287"/>
      <c r="AH21" s="287"/>
      <c r="AI21" s="287"/>
      <c r="AJ21" s="287"/>
      <c r="AK21" s="287"/>
      <c r="AL21" s="283">
        <v>59.8</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v>5655</v>
      </c>
      <c r="BH21" s="217"/>
      <c r="BI21" s="217"/>
      <c r="BJ21" s="217"/>
      <c r="BK21" s="217"/>
      <c r="BL21" s="217"/>
      <c r="BM21" s="217"/>
      <c r="BN21" s="279"/>
      <c r="BO21" s="282">
        <v>0.1</v>
      </c>
      <c r="BP21" s="282"/>
      <c r="BQ21" s="282"/>
      <c r="BR21" s="282"/>
      <c r="BS21" s="287" t="s">
        <v>199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296</v>
      </c>
      <c r="C22" s="1"/>
      <c r="D22" s="1"/>
      <c r="E22" s="1"/>
      <c r="F22" s="1"/>
      <c r="G22" s="1"/>
      <c r="H22" s="1"/>
      <c r="I22" s="1"/>
      <c r="J22" s="1"/>
      <c r="K22" s="1"/>
      <c r="L22" s="1"/>
      <c r="M22" s="1"/>
      <c r="N22" s="1"/>
      <c r="O22" s="1"/>
      <c r="P22" s="1"/>
      <c r="Q22" s="269"/>
      <c r="R22" s="274">
        <v>16784113</v>
      </c>
      <c r="S22" s="217"/>
      <c r="T22" s="217"/>
      <c r="U22" s="217"/>
      <c r="V22" s="217"/>
      <c r="W22" s="217"/>
      <c r="X22" s="217"/>
      <c r="Y22" s="279"/>
      <c r="Z22" s="282">
        <v>30.9</v>
      </c>
      <c r="AA22" s="282"/>
      <c r="AB22" s="282"/>
      <c r="AC22" s="282"/>
      <c r="AD22" s="287">
        <v>16784113</v>
      </c>
      <c r="AE22" s="287"/>
      <c r="AF22" s="287"/>
      <c r="AG22" s="287"/>
      <c r="AH22" s="287"/>
      <c r="AI22" s="287"/>
      <c r="AJ22" s="287"/>
      <c r="AK22" s="287"/>
      <c r="AL22" s="283">
        <v>59.8</v>
      </c>
      <c r="AM22" s="238"/>
      <c r="AN22" s="238"/>
      <c r="AO22" s="296"/>
      <c r="AP22" s="261" t="s">
        <v>367</v>
      </c>
      <c r="AQ22" s="300"/>
      <c r="AR22" s="300"/>
      <c r="AS22" s="300"/>
      <c r="AT22" s="300"/>
      <c r="AU22" s="300"/>
      <c r="AV22" s="300"/>
      <c r="AW22" s="300"/>
      <c r="AX22" s="300"/>
      <c r="AY22" s="300"/>
      <c r="AZ22" s="300"/>
      <c r="BA22" s="300"/>
      <c r="BB22" s="300"/>
      <c r="BC22" s="300"/>
      <c r="BD22" s="300"/>
      <c r="BE22" s="300"/>
      <c r="BF22" s="314"/>
      <c r="BG22" s="274" t="s">
        <v>199</v>
      </c>
      <c r="BH22" s="217"/>
      <c r="BI22" s="217"/>
      <c r="BJ22" s="217"/>
      <c r="BK22" s="217"/>
      <c r="BL22" s="217"/>
      <c r="BM22" s="217"/>
      <c r="BN22" s="279"/>
      <c r="BO22" s="282" t="s">
        <v>199</v>
      </c>
      <c r="BP22" s="282"/>
      <c r="BQ22" s="282"/>
      <c r="BR22" s="282"/>
      <c r="BS22" s="287" t="s">
        <v>199</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1874366</v>
      </c>
      <c r="S23" s="217"/>
      <c r="T23" s="217"/>
      <c r="U23" s="217"/>
      <c r="V23" s="217"/>
      <c r="W23" s="217"/>
      <c r="X23" s="217"/>
      <c r="Y23" s="279"/>
      <c r="Z23" s="282">
        <v>3.4</v>
      </c>
      <c r="AA23" s="282"/>
      <c r="AB23" s="282"/>
      <c r="AC23" s="282"/>
      <c r="AD23" s="287" t="s">
        <v>199</v>
      </c>
      <c r="AE23" s="287"/>
      <c r="AF23" s="287"/>
      <c r="AG23" s="287"/>
      <c r="AH23" s="287"/>
      <c r="AI23" s="287"/>
      <c r="AJ23" s="287"/>
      <c r="AK23" s="287"/>
      <c r="AL23" s="283" t="s">
        <v>199</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v>109734</v>
      </c>
      <c r="BH23" s="217"/>
      <c r="BI23" s="217"/>
      <c r="BJ23" s="217"/>
      <c r="BK23" s="217"/>
      <c r="BL23" s="217"/>
      <c r="BM23" s="217"/>
      <c r="BN23" s="279"/>
      <c r="BO23" s="282">
        <v>1.3</v>
      </c>
      <c r="BP23" s="282"/>
      <c r="BQ23" s="282"/>
      <c r="BR23" s="282"/>
      <c r="BS23" s="287" t="s">
        <v>199</v>
      </c>
      <c r="BT23" s="287"/>
      <c r="BU23" s="287"/>
      <c r="BV23" s="287"/>
      <c r="BW23" s="287"/>
      <c r="BX23" s="287"/>
      <c r="BY23" s="287"/>
      <c r="BZ23" s="287"/>
      <c r="CA23" s="287"/>
      <c r="CB23" s="325"/>
      <c r="CD23" s="182" t="s">
        <v>313</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370</v>
      </c>
      <c r="DA23" s="139"/>
      <c r="DB23" s="139"/>
      <c r="DC23" s="144"/>
      <c r="DD23" s="182" t="s">
        <v>300</v>
      </c>
      <c r="DE23" s="139"/>
      <c r="DF23" s="139"/>
      <c r="DG23" s="139"/>
      <c r="DH23" s="139"/>
      <c r="DI23" s="139"/>
      <c r="DJ23" s="139"/>
      <c r="DK23" s="144"/>
      <c r="DL23" s="345" t="s">
        <v>374</v>
      </c>
      <c r="DM23" s="348"/>
      <c r="DN23" s="348"/>
      <c r="DO23" s="348"/>
      <c r="DP23" s="348"/>
      <c r="DQ23" s="348"/>
      <c r="DR23" s="348"/>
      <c r="DS23" s="348"/>
      <c r="DT23" s="348"/>
      <c r="DU23" s="348"/>
      <c r="DV23" s="352"/>
      <c r="DW23" s="182" t="s">
        <v>18</v>
      </c>
      <c r="DX23" s="139"/>
      <c r="DY23" s="139"/>
      <c r="DZ23" s="139"/>
      <c r="EA23" s="139"/>
      <c r="EB23" s="139"/>
      <c r="EC23" s="144"/>
    </row>
    <row r="24" spans="2:133" ht="11.25" customHeight="1">
      <c r="B24" s="261" t="s">
        <v>375</v>
      </c>
      <c r="C24" s="1"/>
      <c r="D24" s="1"/>
      <c r="E24" s="1"/>
      <c r="F24" s="1"/>
      <c r="G24" s="1"/>
      <c r="H24" s="1"/>
      <c r="I24" s="1"/>
      <c r="J24" s="1"/>
      <c r="K24" s="1"/>
      <c r="L24" s="1"/>
      <c r="M24" s="1"/>
      <c r="N24" s="1"/>
      <c r="O24" s="1"/>
      <c r="P24" s="1"/>
      <c r="Q24" s="269"/>
      <c r="R24" s="274">
        <v>17</v>
      </c>
      <c r="S24" s="217"/>
      <c r="T24" s="217"/>
      <c r="U24" s="217"/>
      <c r="V24" s="217"/>
      <c r="W24" s="217"/>
      <c r="X24" s="217"/>
      <c r="Y24" s="279"/>
      <c r="Z24" s="282">
        <v>0</v>
      </c>
      <c r="AA24" s="282"/>
      <c r="AB24" s="282"/>
      <c r="AC24" s="282"/>
      <c r="AD24" s="287" t="s">
        <v>199</v>
      </c>
      <c r="AE24" s="287"/>
      <c r="AF24" s="287"/>
      <c r="AG24" s="287"/>
      <c r="AH24" s="287"/>
      <c r="AI24" s="287"/>
      <c r="AJ24" s="287"/>
      <c r="AK24" s="287"/>
      <c r="AL24" s="283" t="s">
        <v>199</v>
      </c>
      <c r="AM24" s="238"/>
      <c r="AN24" s="238"/>
      <c r="AO24" s="296"/>
      <c r="AP24" s="261" t="s">
        <v>376</v>
      </c>
      <c r="AQ24" s="300"/>
      <c r="AR24" s="300"/>
      <c r="AS24" s="300"/>
      <c r="AT24" s="300"/>
      <c r="AU24" s="300"/>
      <c r="AV24" s="300"/>
      <c r="AW24" s="300"/>
      <c r="AX24" s="300"/>
      <c r="AY24" s="300"/>
      <c r="AZ24" s="300"/>
      <c r="BA24" s="300"/>
      <c r="BB24" s="300"/>
      <c r="BC24" s="300"/>
      <c r="BD24" s="300"/>
      <c r="BE24" s="300"/>
      <c r="BF24" s="314"/>
      <c r="BG24" s="274" t="s">
        <v>199</v>
      </c>
      <c r="BH24" s="217"/>
      <c r="BI24" s="217"/>
      <c r="BJ24" s="217"/>
      <c r="BK24" s="217"/>
      <c r="BL24" s="217"/>
      <c r="BM24" s="217"/>
      <c r="BN24" s="279"/>
      <c r="BO24" s="282" t="s">
        <v>199</v>
      </c>
      <c r="BP24" s="282"/>
      <c r="BQ24" s="282"/>
      <c r="BR24" s="282"/>
      <c r="BS24" s="287" t="s">
        <v>199</v>
      </c>
      <c r="BT24" s="287"/>
      <c r="BU24" s="287"/>
      <c r="BV24" s="287"/>
      <c r="BW24" s="287"/>
      <c r="BX24" s="287"/>
      <c r="BY24" s="287"/>
      <c r="BZ24" s="287"/>
      <c r="CA24" s="287"/>
      <c r="CB24" s="325"/>
      <c r="CD24" s="260" t="s">
        <v>377</v>
      </c>
      <c r="CE24" s="265"/>
      <c r="CF24" s="265"/>
      <c r="CG24" s="265"/>
      <c r="CH24" s="265"/>
      <c r="CI24" s="265"/>
      <c r="CJ24" s="265"/>
      <c r="CK24" s="265"/>
      <c r="CL24" s="265"/>
      <c r="CM24" s="265"/>
      <c r="CN24" s="265"/>
      <c r="CO24" s="265"/>
      <c r="CP24" s="265"/>
      <c r="CQ24" s="268"/>
      <c r="CR24" s="273">
        <v>22587081</v>
      </c>
      <c r="CS24" s="276"/>
      <c r="CT24" s="276"/>
      <c r="CU24" s="276"/>
      <c r="CV24" s="276"/>
      <c r="CW24" s="276"/>
      <c r="CX24" s="276"/>
      <c r="CY24" s="278"/>
      <c r="CZ24" s="291">
        <v>42.7</v>
      </c>
      <c r="DA24" s="293"/>
      <c r="DB24" s="293"/>
      <c r="DC24" s="337"/>
      <c r="DD24" s="341">
        <v>15616963</v>
      </c>
      <c r="DE24" s="276"/>
      <c r="DF24" s="276"/>
      <c r="DG24" s="276"/>
      <c r="DH24" s="276"/>
      <c r="DI24" s="276"/>
      <c r="DJ24" s="276"/>
      <c r="DK24" s="278"/>
      <c r="DL24" s="341">
        <v>15453855</v>
      </c>
      <c r="DM24" s="276"/>
      <c r="DN24" s="276"/>
      <c r="DO24" s="276"/>
      <c r="DP24" s="276"/>
      <c r="DQ24" s="276"/>
      <c r="DR24" s="276"/>
      <c r="DS24" s="276"/>
      <c r="DT24" s="276"/>
      <c r="DU24" s="276"/>
      <c r="DV24" s="278"/>
      <c r="DW24" s="291">
        <v>54.5</v>
      </c>
      <c r="DX24" s="293"/>
      <c r="DY24" s="293"/>
      <c r="DZ24" s="293"/>
      <c r="EA24" s="293"/>
      <c r="EB24" s="293"/>
      <c r="EC24" s="295"/>
    </row>
    <row r="25" spans="2:133" ht="11.25" customHeight="1">
      <c r="B25" s="261" t="s">
        <v>59</v>
      </c>
      <c r="C25" s="1"/>
      <c r="D25" s="1"/>
      <c r="E25" s="1"/>
      <c r="F25" s="1"/>
      <c r="G25" s="1"/>
      <c r="H25" s="1"/>
      <c r="I25" s="1"/>
      <c r="J25" s="1"/>
      <c r="K25" s="1"/>
      <c r="L25" s="1"/>
      <c r="M25" s="1"/>
      <c r="N25" s="1"/>
      <c r="O25" s="1"/>
      <c r="P25" s="1"/>
      <c r="Q25" s="269"/>
      <c r="R25" s="274">
        <v>29943944</v>
      </c>
      <c r="S25" s="217"/>
      <c r="T25" s="217"/>
      <c r="U25" s="217"/>
      <c r="V25" s="217"/>
      <c r="W25" s="217"/>
      <c r="X25" s="217"/>
      <c r="Y25" s="279"/>
      <c r="Z25" s="282">
        <v>55.1</v>
      </c>
      <c r="AA25" s="282"/>
      <c r="AB25" s="282"/>
      <c r="AC25" s="282"/>
      <c r="AD25" s="287">
        <v>27959827</v>
      </c>
      <c r="AE25" s="287"/>
      <c r="AF25" s="287"/>
      <c r="AG25" s="287"/>
      <c r="AH25" s="287"/>
      <c r="AI25" s="287"/>
      <c r="AJ25" s="287"/>
      <c r="AK25" s="287"/>
      <c r="AL25" s="283">
        <v>99.6</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199</v>
      </c>
      <c r="BH25" s="217"/>
      <c r="BI25" s="217"/>
      <c r="BJ25" s="217"/>
      <c r="BK25" s="217"/>
      <c r="BL25" s="217"/>
      <c r="BM25" s="217"/>
      <c r="BN25" s="279"/>
      <c r="BO25" s="282" t="s">
        <v>199</v>
      </c>
      <c r="BP25" s="282"/>
      <c r="BQ25" s="282"/>
      <c r="BR25" s="282"/>
      <c r="BS25" s="287" t="s">
        <v>199</v>
      </c>
      <c r="BT25" s="287"/>
      <c r="BU25" s="287"/>
      <c r="BV25" s="287"/>
      <c r="BW25" s="287"/>
      <c r="BX25" s="287"/>
      <c r="BY25" s="287"/>
      <c r="BZ25" s="287"/>
      <c r="CA25" s="287"/>
      <c r="CB25" s="325"/>
      <c r="CD25" s="261" t="s">
        <v>197</v>
      </c>
      <c r="CE25" s="1"/>
      <c r="CF25" s="1"/>
      <c r="CG25" s="1"/>
      <c r="CH25" s="1"/>
      <c r="CI25" s="1"/>
      <c r="CJ25" s="1"/>
      <c r="CK25" s="1"/>
      <c r="CL25" s="1"/>
      <c r="CM25" s="1"/>
      <c r="CN25" s="1"/>
      <c r="CO25" s="1"/>
      <c r="CP25" s="1"/>
      <c r="CQ25" s="269"/>
      <c r="CR25" s="274">
        <v>7513805</v>
      </c>
      <c r="CS25" s="313"/>
      <c r="CT25" s="313"/>
      <c r="CU25" s="313"/>
      <c r="CV25" s="313"/>
      <c r="CW25" s="313"/>
      <c r="CX25" s="313"/>
      <c r="CY25" s="332"/>
      <c r="CZ25" s="283">
        <v>14.2</v>
      </c>
      <c r="DA25" s="335"/>
      <c r="DB25" s="335"/>
      <c r="DC25" s="338"/>
      <c r="DD25" s="288">
        <v>6815300</v>
      </c>
      <c r="DE25" s="313"/>
      <c r="DF25" s="313"/>
      <c r="DG25" s="313"/>
      <c r="DH25" s="313"/>
      <c r="DI25" s="313"/>
      <c r="DJ25" s="313"/>
      <c r="DK25" s="332"/>
      <c r="DL25" s="288">
        <v>6719573</v>
      </c>
      <c r="DM25" s="313"/>
      <c r="DN25" s="313"/>
      <c r="DO25" s="313"/>
      <c r="DP25" s="313"/>
      <c r="DQ25" s="313"/>
      <c r="DR25" s="313"/>
      <c r="DS25" s="313"/>
      <c r="DT25" s="313"/>
      <c r="DU25" s="313"/>
      <c r="DV25" s="332"/>
      <c r="DW25" s="283">
        <v>23.7</v>
      </c>
      <c r="DX25" s="335"/>
      <c r="DY25" s="335"/>
      <c r="DZ25" s="335"/>
      <c r="EA25" s="335"/>
      <c r="EB25" s="335"/>
      <c r="EC25" s="360"/>
    </row>
    <row r="26" spans="2:133" ht="11.25" customHeight="1">
      <c r="B26" s="261" t="s">
        <v>380</v>
      </c>
      <c r="C26" s="1"/>
      <c r="D26" s="1"/>
      <c r="E26" s="1"/>
      <c r="F26" s="1"/>
      <c r="G26" s="1"/>
      <c r="H26" s="1"/>
      <c r="I26" s="1"/>
      <c r="J26" s="1"/>
      <c r="K26" s="1"/>
      <c r="L26" s="1"/>
      <c r="M26" s="1"/>
      <c r="N26" s="1"/>
      <c r="O26" s="1"/>
      <c r="P26" s="1"/>
      <c r="Q26" s="269"/>
      <c r="R26" s="274">
        <v>8948</v>
      </c>
      <c r="S26" s="217"/>
      <c r="T26" s="217"/>
      <c r="U26" s="217"/>
      <c r="V26" s="217"/>
      <c r="W26" s="217"/>
      <c r="X26" s="217"/>
      <c r="Y26" s="279"/>
      <c r="Z26" s="282">
        <v>0</v>
      </c>
      <c r="AA26" s="282"/>
      <c r="AB26" s="282"/>
      <c r="AC26" s="282"/>
      <c r="AD26" s="287">
        <v>8948</v>
      </c>
      <c r="AE26" s="287"/>
      <c r="AF26" s="287"/>
      <c r="AG26" s="287"/>
      <c r="AH26" s="287"/>
      <c r="AI26" s="287"/>
      <c r="AJ26" s="287"/>
      <c r="AK26" s="287"/>
      <c r="AL26" s="283">
        <v>0</v>
      </c>
      <c r="AM26" s="238"/>
      <c r="AN26" s="238"/>
      <c r="AO26" s="296"/>
      <c r="AP26" s="261" t="s">
        <v>382</v>
      </c>
      <c r="AQ26" s="300"/>
      <c r="AR26" s="300"/>
      <c r="AS26" s="300"/>
      <c r="AT26" s="300"/>
      <c r="AU26" s="300"/>
      <c r="AV26" s="300"/>
      <c r="AW26" s="300"/>
      <c r="AX26" s="300"/>
      <c r="AY26" s="300"/>
      <c r="AZ26" s="300"/>
      <c r="BA26" s="300"/>
      <c r="BB26" s="300"/>
      <c r="BC26" s="300"/>
      <c r="BD26" s="300"/>
      <c r="BE26" s="300"/>
      <c r="BF26" s="314"/>
      <c r="BG26" s="274" t="s">
        <v>199</v>
      </c>
      <c r="BH26" s="217"/>
      <c r="BI26" s="217"/>
      <c r="BJ26" s="217"/>
      <c r="BK26" s="217"/>
      <c r="BL26" s="217"/>
      <c r="BM26" s="217"/>
      <c r="BN26" s="279"/>
      <c r="BO26" s="282" t="s">
        <v>199</v>
      </c>
      <c r="BP26" s="282"/>
      <c r="BQ26" s="282"/>
      <c r="BR26" s="282"/>
      <c r="BS26" s="287" t="s">
        <v>199</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5126174</v>
      </c>
      <c r="CS26" s="217"/>
      <c r="CT26" s="217"/>
      <c r="CU26" s="217"/>
      <c r="CV26" s="217"/>
      <c r="CW26" s="217"/>
      <c r="CX26" s="217"/>
      <c r="CY26" s="279"/>
      <c r="CZ26" s="283">
        <v>9.6999999999999993</v>
      </c>
      <c r="DA26" s="335"/>
      <c r="DB26" s="335"/>
      <c r="DC26" s="338"/>
      <c r="DD26" s="288">
        <v>4580904</v>
      </c>
      <c r="DE26" s="217"/>
      <c r="DF26" s="217"/>
      <c r="DG26" s="217"/>
      <c r="DH26" s="217"/>
      <c r="DI26" s="217"/>
      <c r="DJ26" s="217"/>
      <c r="DK26" s="279"/>
      <c r="DL26" s="288" t="s">
        <v>199</v>
      </c>
      <c r="DM26" s="217"/>
      <c r="DN26" s="217"/>
      <c r="DO26" s="217"/>
      <c r="DP26" s="217"/>
      <c r="DQ26" s="217"/>
      <c r="DR26" s="217"/>
      <c r="DS26" s="217"/>
      <c r="DT26" s="217"/>
      <c r="DU26" s="217"/>
      <c r="DV26" s="279"/>
      <c r="DW26" s="283" t="s">
        <v>199</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334288</v>
      </c>
      <c r="S27" s="217"/>
      <c r="T27" s="217"/>
      <c r="U27" s="217"/>
      <c r="V27" s="217"/>
      <c r="W27" s="217"/>
      <c r="X27" s="217"/>
      <c r="Y27" s="279"/>
      <c r="Z27" s="282">
        <v>0.6</v>
      </c>
      <c r="AA27" s="282"/>
      <c r="AB27" s="282"/>
      <c r="AC27" s="282"/>
      <c r="AD27" s="287">
        <v>187</v>
      </c>
      <c r="AE27" s="287"/>
      <c r="AF27" s="287"/>
      <c r="AG27" s="287"/>
      <c r="AH27" s="287"/>
      <c r="AI27" s="287"/>
      <c r="AJ27" s="287"/>
      <c r="AK27" s="287"/>
      <c r="AL27" s="283">
        <v>0</v>
      </c>
      <c r="AM27" s="238"/>
      <c r="AN27" s="238"/>
      <c r="AO27" s="296"/>
      <c r="AP27" s="261" t="s">
        <v>384</v>
      </c>
      <c r="AQ27" s="1"/>
      <c r="AR27" s="1"/>
      <c r="AS27" s="1"/>
      <c r="AT27" s="1"/>
      <c r="AU27" s="1"/>
      <c r="AV27" s="1"/>
      <c r="AW27" s="1"/>
      <c r="AX27" s="1"/>
      <c r="AY27" s="1"/>
      <c r="AZ27" s="1"/>
      <c r="BA27" s="1"/>
      <c r="BB27" s="1"/>
      <c r="BC27" s="1"/>
      <c r="BD27" s="1"/>
      <c r="BE27" s="1"/>
      <c r="BF27" s="269"/>
      <c r="BG27" s="274">
        <v>8419282</v>
      </c>
      <c r="BH27" s="217"/>
      <c r="BI27" s="217"/>
      <c r="BJ27" s="217"/>
      <c r="BK27" s="217"/>
      <c r="BL27" s="217"/>
      <c r="BM27" s="217"/>
      <c r="BN27" s="279"/>
      <c r="BO27" s="282">
        <v>100</v>
      </c>
      <c r="BP27" s="282"/>
      <c r="BQ27" s="282"/>
      <c r="BR27" s="282"/>
      <c r="BS27" s="287" t="s">
        <v>199</v>
      </c>
      <c r="BT27" s="287"/>
      <c r="BU27" s="287"/>
      <c r="BV27" s="287"/>
      <c r="BW27" s="287"/>
      <c r="BX27" s="287"/>
      <c r="BY27" s="287"/>
      <c r="BZ27" s="287"/>
      <c r="CA27" s="287"/>
      <c r="CB27" s="325"/>
      <c r="CD27" s="261" t="s">
        <v>221</v>
      </c>
      <c r="CE27" s="1"/>
      <c r="CF27" s="1"/>
      <c r="CG27" s="1"/>
      <c r="CH27" s="1"/>
      <c r="CI27" s="1"/>
      <c r="CJ27" s="1"/>
      <c r="CK27" s="1"/>
      <c r="CL27" s="1"/>
      <c r="CM27" s="1"/>
      <c r="CN27" s="1"/>
      <c r="CO27" s="1"/>
      <c r="CP27" s="1"/>
      <c r="CQ27" s="269"/>
      <c r="CR27" s="274">
        <v>8405192</v>
      </c>
      <c r="CS27" s="313"/>
      <c r="CT27" s="313"/>
      <c r="CU27" s="313"/>
      <c r="CV27" s="313"/>
      <c r="CW27" s="313"/>
      <c r="CX27" s="313"/>
      <c r="CY27" s="332"/>
      <c r="CZ27" s="283">
        <v>15.9</v>
      </c>
      <c r="DA27" s="335"/>
      <c r="DB27" s="335"/>
      <c r="DC27" s="338"/>
      <c r="DD27" s="288">
        <v>2238875</v>
      </c>
      <c r="DE27" s="313"/>
      <c r="DF27" s="313"/>
      <c r="DG27" s="313"/>
      <c r="DH27" s="313"/>
      <c r="DI27" s="313"/>
      <c r="DJ27" s="313"/>
      <c r="DK27" s="332"/>
      <c r="DL27" s="288">
        <v>2171494</v>
      </c>
      <c r="DM27" s="313"/>
      <c r="DN27" s="313"/>
      <c r="DO27" s="313"/>
      <c r="DP27" s="313"/>
      <c r="DQ27" s="313"/>
      <c r="DR27" s="313"/>
      <c r="DS27" s="313"/>
      <c r="DT27" s="313"/>
      <c r="DU27" s="313"/>
      <c r="DV27" s="332"/>
      <c r="DW27" s="283">
        <v>7.7</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562140</v>
      </c>
      <c r="S28" s="217"/>
      <c r="T28" s="217"/>
      <c r="U28" s="217"/>
      <c r="V28" s="217"/>
      <c r="W28" s="217"/>
      <c r="X28" s="217"/>
      <c r="Y28" s="279"/>
      <c r="Z28" s="282">
        <v>1</v>
      </c>
      <c r="AA28" s="282"/>
      <c r="AB28" s="282"/>
      <c r="AC28" s="282"/>
      <c r="AD28" s="287">
        <v>26693</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378</v>
      </c>
      <c r="CE28" s="1"/>
      <c r="CF28" s="1"/>
      <c r="CG28" s="1"/>
      <c r="CH28" s="1"/>
      <c r="CI28" s="1"/>
      <c r="CJ28" s="1"/>
      <c r="CK28" s="1"/>
      <c r="CL28" s="1"/>
      <c r="CM28" s="1"/>
      <c r="CN28" s="1"/>
      <c r="CO28" s="1"/>
      <c r="CP28" s="1"/>
      <c r="CQ28" s="269"/>
      <c r="CR28" s="274">
        <v>6668084</v>
      </c>
      <c r="CS28" s="217"/>
      <c r="CT28" s="217"/>
      <c r="CU28" s="217"/>
      <c r="CV28" s="217"/>
      <c r="CW28" s="217"/>
      <c r="CX28" s="217"/>
      <c r="CY28" s="279"/>
      <c r="CZ28" s="283">
        <v>12.6</v>
      </c>
      <c r="DA28" s="335"/>
      <c r="DB28" s="335"/>
      <c r="DC28" s="338"/>
      <c r="DD28" s="288">
        <v>6562788</v>
      </c>
      <c r="DE28" s="217"/>
      <c r="DF28" s="217"/>
      <c r="DG28" s="217"/>
      <c r="DH28" s="217"/>
      <c r="DI28" s="217"/>
      <c r="DJ28" s="217"/>
      <c r="DK28" s="279"/>
      <c r="DL28" s="288">
        <v>6562788</v>
      </c>
      <c r="DM28" s="217"/>
      <c r="DN28" s="217"/>
      <c r="DO28" s="217"/>
      <c r="DP28" s="217"/>
      <c r="DQ28" s="217"/>
      <c r="DR28" s="217"/>
      <c r="DS28" s="217"/>
      <c r="DT28" s="217"/>
      <c r="DU28" s="217"/>
      <c r="DV28" s="279"/>
      <c r="DW28" s="283">
        <v>23.1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154559</v>
      </c>
      <c r="S29" s="217"/>
      <c r="T29" s="217"/>
      <c r="U29" s="217"/>
      <c r="V29" s="217"/>
      <c r="W29" s="217"/>
      <c r="X29" s="217"/>
      <c r="Y29" s="279"/>
      <c r="Z29" s="282">
        <v>0.3</v>
      </c>
      <c r="AA29" s="282"/>
      <c r="AB29" s="282"/>
      <c r="AC29" s="282"/>
      <c r="AD29" s="287" t="s">
        <v>199</v>
      </c>
      <c r="AE29" s="287"/>
      <c r="AF29" s="287"/>
      <c r="AG29" s="287"/>
      <c r="AH29" s="287"/>
      <c r="AI29" s="287"/>
      <c r="AJ29" s="287"/>
      <c r="AK29" s="287"/>
      <c r="AL29" s="283" t="s">
        <v>199</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171</v>
      </c>
      <c r="CE29" s="41"/>
      <c r="CF29" s="261" t="s">
        <v>26</v>
      </c>
      <c r="CG29" s="1"/>
      <c r="CH29" s="1"/>
      <c r="CI29" s="1"/>
      <c r="CJ29" s="1"/>
      <c r="CK29" s="1"/>
      <c r="CL29" s="1"/>
      <c r="CM29" s="1"/>
      <c r="CN29" s="1"/>
      <c r="CO29" s="1"/>
      <c r="CP29" s="1"/>
      <c r="CQ29" s="269"/>
      <c r="CR29" s="274">
        <v>6668066</v>
      </c>
      <c r="CS29" s="313"/>
      <c r="CT29" s="313"/>
      <c r="CU29" s="313"/>
      <c r="CV29" s="313"/>
      <c r="CW29" s="313"/>
      <c r="CX29" s="313"/>
      <c r="CY29" s="332"/>
      <c r="CZ29" s="283">
        <v>12.6</v>
      </c>
      <c r="DA29" s="335"/>
      <c r="DB29" s="335"/>
      <c r="DC29" s="338"/>
      <c r="DD29" s="288">
        <v>6562770</v>
      </c>
      <c r="DE29" s="313"/>
      <c r="DF29" s="313"/>
      <c r="DG29" s="313"/>
      <c r="DH29" s="313"/>
      <c r="DI29" s="313"/>
      <c r="DJ29" s="313"/>
      <c r="DK29" s="332"/>
      <c r="DL29" s="288">
        <v>6562770</v>
      </c>
      <c r="DM29" s="313"/>
      <c r="DN29" s="313"/>
      <c r="DO29" s="313"/>
      <c r="DP29" s="313"/>
      <c r="DQ29" s="313"/>
      <c r="DR29" s="313"/>
      <c r="DS29" s="313"/>
      <c r="DT29" s="313"/>
      <c r="DU29" s="313"/>
      <c r="DV29" s="332"/>
      <c r="DW29" s="283">
        <v>23.1</v>
      </c>
      <c r="DX29" s="335"/>
      <c r="DY29" s="335"/>
      <c r="DZ29" s="335"/>
      <c r="EA29" s="335"/>
      <c r="EB29" s="335"/>
      <c r="EC29" s="360"/>
    </row>
    <row r="30" spans="2:133" ht="11.25" customHeight="1">
      <c r="B30" s="261" t="s">
        <v>340</v>
      </c>
      <c r="C30" s="1"/>
      <c r="D30" s="1"/>
      <c r="E30" s="1"/>
      <c r="F30" s="1"/>
      <c r="G30" s="1"/>
      <c r="H30" s="1"/>
      <c r="I30" s="1"/>
      <c r="J30" s="1"/>
      <c r="K30" s="1"/>
      <c r="L30" s="1"/>
      <c r="M30" s="1"/>
      <c r="N30" s="1"/>
      <c r="O30" s="1"/>
      <c r="P30" s="1"/>
      <c r="Q30" s="269"/>
      <c r="R30" s="274">
        <v>8649027</v>
      </c>
      <c r="S30" s="217"/>
      <c r="T30" s="217"/>
      <c r="U30" s="217"/>
      <c r="V30" s="217"/>
      <c r="W30" s="217"/>
      <c r="X30" s="217"/>
      <c r="Y30" s="279"/>
      <c r="Z30" s="282">
        <v>15.9</v>
      </c>
      <c r="AA30" s="282"/>
      <c r="AB30" s="282"/>
      <c r="AC30" s="282"/>
      <c r="AD30" s="287" t="s">
        <v>199</v>
      </c>
      <c r="AE30" s="287"/>
      <c r="AF30" s="287"/>
      <c r="AG30" s="287"/>
      <c r="AH30" s="287"/>
      <c r="AI30" s="287"/>
      <c r="AJ30" s="287"/>
      <c r="AK30" s="287"/>
      <c r="AL30" s="283" t="s">
        <v>199</v>
      </c>
      <c r="AM30" s="238"/>
      <c r="AN30" s="238"/>
      <c r="AO30" s="296"/>
      <c r="AP30" s="182" t="s">
        <v>313</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6476647</v>
      </c>
      <c r="CS30" s="217"/>
      <c r="CT30" s="217"/>
      <c r="CU30" s="217"/>
      <c r="CV30" s="217"/>
      <c r="CW30" s="217"/>
      <c r="CX30" s="217"/>
      <c r="CY30" s="279"/>
      <c r="CZ30" s="283">
        <v>12.2</v>
      </c>
      <c r="DA30" s="335"/>
      <c r="DB30" s="335"/>
      <c r="DC30" s="338"/>
      <c r="DD30" s="288">
        <v>6371351</v>
      </c>
      <c r="DE30" s="217"/>
      <c r="DF30" s="217"/>
      <c r="DG30" s="217"/>
      <c r="DH30" s="217"/>
      <c r="DI30" s="217"/>
      <c r="DJ30" s="217"/>
      <c r="DK30" s="279"/>
      <c r="DL30" s="288">
        <v>6371351</v>
      </c>
      <c r="DM30" s="217"/>
      <c r="DN30" s="217"/>
      <c r="DO30" s="217"/>
      <c r="DP30" s="217"/>
      <c r="DQ30" s="217"/>
      <c r="DR30" s="217"/>
      <c r="DS30" s="217"/>
      <c r="DT30" s="217"/>
      <c r="DU30" s="217"/>
      <c r="DV30" s="279"/>
      <c r="DW30" s="283">
        <v>22.4</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199</v>
      </c>
      <c r="S31" s="217"/>
      <c r="T31" s="217"/>
      <c r="U31" s="217"/>
      <c r="V31" s="217"/>
      <c r="W31" s="217"/>
      <c r="X31" s="217"/>
      <c r="Y31" s="279"/>
      <c r="Z31" s="282" t="s">
        <v>199</v>
      </c>
      <c r="AA31" s="282"/>
      <c r="AB31" s="282"/>
      <c r="AC31" s="282"/>
      <c r="AD31" s="287" t="s">
        <v>199</v>
      </c>
      <c r="AE31" s="287"/>
      <c r="AF31" s="287"/>
      <c r="AG31" s="287"/>
      <c r="AH31" s="287"/>
      <c r="AI31" s="287"/>
      <c r="AJ31" s="287"/>
      <c r="AK31" s="287"/>
      <c r="AL31" s="283" t="s">
        <v>199</v>
      </c>
      <c r="AM31" s="238"/>
      <c r="AN31" s="238"/>
      <c r="AO31" s="296"/>
      <c r="AP31" s="163" t="s">
        <v>4</v>
      </c>
      <c r="AQ31" s="178"/>
      <c r="AR31" s="178"/>
      <c r="AS31" s="178"/>
      <c r="AT31" s="306" t="s">
        <v>389</v>
      </c>
      <c r="AU31" s="265"/>
      <c r="AV31" s="265"/>
      <c r="AW31" s="265"/>
      <c r="AX31" s="260" t="s">
        <v>272</v>
      </c>
      <c r="AY31" s="265"/>
      <c r="AZ31" s="265"/>
      <c r="BA31" s="265"/>
      <c r="BB31" s="265"/>
      <c r="BC31" s="265"/>
      <c r="BD31" s="265"/>
      <c r="BE31" s="265"/>
      <c r="BF31" s="268"/>
      <c r="BG31" s="318">
        <v>99.3</v>
      </c>
      <c r="BH31" s="322"/>
      <c r="BI31" s="322"/>
      <c r="BJ31" s="322"/>
      <c r="BK31" s="322"/>
      <c r="BL31" s="322"/>
      <c r="BM31" s="293">
        <v>97.6</v>
      </c>
      <c r="BN31" s="322"/>
      <c r="BO31" s="322"/>
      <c r="BP31" s="322"/>
      <c r="BQ31" s="324"/>
      <c r="BR31" s="318">
        <v>99.2</v>
      </c>
      <c r="BS31" s="322"/>
      <c r="BT31" s="322"/>
      <c r="BU31" s="322"/>
      <c r="BV31" s="322"/>
      <c r="BW31" s="322"/>
      <c r="BX31" s="293">
        <v>97.5</v>
      </c>
      <c r="BY31" s="322"/>
      <c r="BZ31" s="322"/>
      <c r="CA31" s="322"/>
      <c r="CB31" s="324"/>
      <c r="CD31" s="134"/>
      <c r="CE31" s="42"/>
      <c r="CF31" s="261" t="s">
        <v>314</v>
      </c>
      <c r="CG31" s="1"/>
      <c r="CH31" s="1"/>
      <c r="CI31" s="1"/>
      <c r="CJ31" s="1"/>
      <c r="CK31" s="1"/>
      <c r="CL31" s="1"/>
      <c r="CM31" s="1"/>
      <c r="CN31" s="1"/>
      <c r="CO31" s="1"/>
      <c r="CP31" s="1"/>
      <c r="CQ31" s="269"/>
      <c r="CR31" s="274">
        <v>191419</v>
      </c>
      <c r="CS31" s="313"/>
      <c r="CT31" s="313"/>
      <c r="CU31" s="313"/>
      <c r="CV31" s="313"/>
      <c r="CW31" s="313"/>
      <c r="CX31" s="313"/>
      <c r="CY31" s="332"/>
      <c r="CZ31" s="283">
        <v>0.4</v>
      </c>
      <c r="DA31" s="335"/>
      <c r="DB31" s="335"/>
      <c r="DC31" s="338"/>
      <c r="DD31" s="288">
        <v>191419</v>
      </c>
      <c r="DE31" s="313"/>
      <c r="DF31" s="313"/>
      <c r="DG31" s="313"/>
      <c r="DH31" s="313"/>
      <c r="DI31" s="313"/>
      <c r="DJ31" s="313"/>
      <c r="DK31" s="332"/>
      <c r="DL31" s="288">
        <v>191419</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3690496</v>
      </c>
      <c r="S32" s="217"/>
      <c r="T32" s="217"/>
      <c r="U32" s="217"/>
      <c r="V32" s="217"/>
      <c r="W32" s="217"/>
      <c r="X32" s="217"/>
      <c r="Y32" s="279"/>
      <c r="Z32" s="282">
        <v>6.8</v>
      </c>
      <c r="AA32" s="282"/>
      <c r="AB32" s="282"/>
      <c r="AC32" s="282"/>
      <c r="AD32" s="287" t="s">
        <v>199</v>
      </c>
      <c r="AE32" s="287"/>
      <c r="AF32" s="287"/>
      <c r="AG32" s="287"/>
      <c r="AH32" s="287"/>
      <c r="AI32" s="287"/>
      <c r="AJ32" s="287"/>
      <c r="AK32" s="287"/>
      <c r="AL32" s="283" t="s">
        <v>199</v>
      </c>
      <c r="AM32" s="238"/>
      <c r="AN32" s="238"/>
      <c r="AO32" s="296"/>
      <c r="AP32" s="299"/>
      <c r="AQ32" s="29"/>
      <c r="AR32" s="29"/>
      <c r="AS32" s="29"/>
      <c r="AT32" s="307"/>
      <c r="AU32" s="1" t="s">
        <v>246</v>
      </c>
      <c r="AX32" s="261" t="s">
        <v>289</v>
      </c>
      <c r="AY32" s="1"/>
      <c r="AZ32" s="1"/>
      <c r="BA32" s="1"/>
      <c r="BB32" s="1"/>
      <c r="BC32" s="1"/>
      <c r="BD32" s="1"/>
      <c r="BE32" s="1"/>
      <c r="BF32" s="269"/>
      <c r="BG32" s="319">
        <v>99.6</v>
      </c>
      <c r="BH32" s="313"/>
      <c r="BI32" s="313"/>
      <c r="BJ32" s="313"/>
      <c r="BK32" s="313"/>
      <c r="BL32" s="313"/>
      <c r="BM32" s="238">
        <v>98.7</v>
      </c>
      <c r="BN32" s="313"/>
      <c r="BO32" s="313"/>
      <c r="BP32" s="313"/>
      <c r="BQ32" s="316"/>
      <c r="BR32" s="319">
        <v>99.5</v>
      </c>
      <c r="BS32" s="313"/>
      <c r="BT32" s="313"/>
      <c r="BU32" s="313"/>
      <c r="BV32" s="313"/>
      <c r="BW32" s="313"/>
      <c r="BX32" s="238">
        <v>98.5</v>
      </c>
      <c r="BY32" s="313"/>
      <c r="BZ32" s="313"/>
      <c r="CA32" s="313"/>
      <c r="CB32" s="316"/>
      <c r="CD32" s="135"/>
      <c r="CE32" s="142"/>
      <c r="CF32" s="261" t="s">
        <v>391</v>
      </c>
      <c r="CG32" s="1"/>
      <c r="CH32" s="1"/>
      <c r="CI32" s="1"/>
      <c r="CJ32" s="1"/>
      <c r="CK32" s="1"/>
      <c r="CL32" s="1"/>
      <c r="CM32" s="1"/>
      <c r="CN32" s="1"/>
      <c r="CO32" s="1"/>
      <c r="CP32" s="1"/>
      <c r="CQ32" s="269"/>
      <c r="CR32" s="274">
        <v>18</v>
      </c>
      <c r="CS32" s="217"/>
      <c r="CT32" s="217"/>
      <c r="CU32" s="217"/>
      <c r="CV32" s="217"/>
      <c r="CW32" s="217"/>
      <c r="CX32" s="217"/>
      <c r="CY32" s="279"/>
      <c r="CZ32" s="283">
        <v>0</v>
      </c>
      <c r="DA32" s="335"/>
      <c r="DB32" s="335"/>
      <c r="DC32" s="338"/>
      <c r="DD32" s="288">
        <v>18</v>
      </c>
      <c r="DE32" s="217"/>
      <c r="DF32" s="217"/>
      <c r="DG32" s="217"/>
      <c r="DH32" s="217"/>
      <c r="DI32" s="217"/>
      <c r="DJ32" s="217"/>
      <c r="DK32" s="279"/>
      <c r="DL32" s="288">
        <v>18</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189293</v>
      </c>
      <c r="S33" s="217"/>
      <c r="T33" s="217"/>
      <c r="U33" s="217"/>
      <c r="V33" s="217"/>
      <c r="W33" s="217"/>
      <c r="X33" s="217"/>
      <c r="Y33" s="279"/>
      <c r="Z33" s="282">
        <v>0.3</v>
      </c>
      <c r="AA33" s="282"/>
      <c r="AB33" s="282"/>
      <c r="AC33" s="282"/>
      <c r="AD33" s="287">
        <v>48610</v>
      </c>
      <c r="AE33" s="287"/>
      <c r="AF33" s="287"/>
      <c r="AG33" s="287"/>
      <c r="AH33" s="287"/>
      <c r="AI33" s="287"/>
      <c r="AJ33" s="287"/>
      <c r="AK33" s="287"/>
      <c r="AL33" s="283">
        <v>0.2</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99</v>
      </c>
      <c r="BH33" s="312"/>
      <c r="BI33" s="312"/>
      <c r="BJ33" s="312"/>
      <c r="BK33" s="312"/>
      <c r="BL33" s="312"/>
      <c r="BM33" s="294">
        <v>96.4</v>
      </c>
      <c r="BN33" s="312"/>
      <c r="BO33" s="312"/>
      <c r="BP33" s="312"/>
      <c r="BQ33" s="317"/>
      <c r="BR33" s="320">
        <v>98.9</v>
      </c>
      <c r="BS33" s="312"/>
      <c r="BT33" s="312"/>
      <c r="BU33" s="312"/>
      <c r="BV33" s="312"/>
      <c r="BW33" s="312"/>
      <c r="BX33" s="294">
        <v>96.5</v>
      </c>
      <c r="BY33" s="312"/>
      <c r="BZ33" s="312"/>
      <c r="CA33" s="312"/>
      <c r="CB33" s="317"/>
      <c r="CD33" s="261" t="s">
        <v>393</v>
      </c>
      <c r="CE33" s="1"/>
      <c r="CF33" s="1"/>
      <c r="CG33" s="1"/>
      <c r="CH33" s="1"/>
      <c r="CI33" s="1"/>
      <c r="CJ33" s="1"/>
      <c r="CK33" s="1"/>
      <c r="CL33" s="1"/>
      <c r="CM33" s="1"/>
      <c r="CN33" s="1"/>
      <c r="CO33" s="1"/>
      <c r="CP33" s="1"/>
      <c r="CQ33" s="269"/>
      <c r="CR33" s="274">
        <v>22499865</v>
      </c>
      <c r="CS33" s="313"/>
      <c r="CT33" s="313"/>
      <c r="CU33" s="313"/>
      <c r="CV33" s="313"/>
      <c r="CW33" s="313"/>
      <c r="CX33" s="313"/>
      <c r="CY33" s="332"/>
      <c r="CZ33" s="283">
        <v>42.5</v>
      </c>
      <c r="DA33" s="335"/>
      <c r="DB33" s="335"/>
      <c r="DC33" s="338"/>
      <c r="DD33" s="288">
        <v>16387746</v>
      </c>
      <c r="DE33" s="313"/>
      <c r="DF33" s="313"/>
      <c r="DG33" s="313"/>
      <c r="DH33" s="313"/>
      <c r="DI33" s="313"/>
      <c r="DJ33" s="313"/>
      <c r="DK33" s="332"/>
      <c r="DL33" s="288">
        <v>10507298</v>
      </c>
      <c r="DM33" s="313"/>
      <c r="DN33" s="313"/>
      <c r="DO33" s="313"/>
      <c r="DP33" s="313"/>
      <c r="DQ33" s="313"/>
      <c r="DR33" s="313"/>
      <c r="DS33" s="313"/>
      <c r="DT33" s="313"/>
      <c r="DU33" s="313"/>
      <c r="DV33" s="332"/>
      <c r="DW33" s="283">
        <v>37</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305112</v>
      </c>
      <c r="S34" s="217"/>
      <c r="T34" s="217"/>
      <c r="U34" s="217"/>
      <c r="V34" s="217"/>
      <c r="W34" s="217"/>
      <c r="X34" s="217"/>
      <c r="Y34" s="279"/>
      <c r="Z34" s="282">
        <v>0.6</v>
      </c>
      <c r="AA34" s="282"/>
      <c r="AB34" s="282"/>
      <c r="AC34" s="282"/>
      <c r="AD34" s="287" t="s">
        <v>199</v>
      </c>
      <c r="AE34" s="287"/>
      <c r="AF34" s="287"/>
      <c r="AG34" s="287"/>
      <c r="AH34" s="287"/>
      <c r="AI34" s="287"/>
      <c r="AJ34" s="287"/>
      <c r="AK34" s="287"/>
      <c r="AL34" s="283" t="s">
        <v>199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7193305</v>
      </c>
      <c r="CS34" s="217"/>
      <c r="CT34" s="217"/>
      <c r="CU34" s="217"/>
      <c r="CV34" s="217"/>
      <c r="CW34" s="217"/>
      <c r="CX34" s="217"/>
      <c r="CY34" s="279"/>
      <c r="CZ34" s="283">
        <v>13.6</v>
      </c>
      <c r="DA34" s="335"/>
      <c r="DB34" s="335"/>
      <c r="DC34" s="338"/>
      <c r="DD34" s="288">
        <v>4682177</v>
      </c>
      <c r="DE34" s="217"/>
      <c r="DF34" s="217"/>
      <c r="DG34" s="217"/>
      <c r="DH34" s="217"/>
      <c r="DI34" s="217"/>
      <c r="DJ34" s="217"/>
      <c r="DK34" s="279"/>
      <c r="DL34" s="288">
        <v>4177148</v>
      </c>
      <c r="DM34" s="217"/>
      <c r="DN34" s="217"/>
      <c r="DO34" s="217"/>
      <c r="DP34" s="217"/>
      <c r="DQ34" s="217"/>
      <c r="DR34" s="217"/>
      <c r="DS34" s="217"/>
      <c r="DT34" s="217"/>
      <c r="DU34" s="217"/>
      <c r="DV34" s="279"/>
      <c r="DW34" s="283">
        <v>14.7</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3816052</v>
      </c>
      <c r="S35" s="217"/>
      <c r="T35" s="217"/>
      <c r="U35" s="217"/>
      <c r="V35" s="217"/>
      <c r="W35" s="217"/>
      <c r="X35" s="217"/>
      <c r="Y35" s="279"/>
      <c r="Z35" s="282">
        <v>7</v>
      </c>
      <c r="AA35" s="282"/>
      <c r="AB35" s="282"/>
      <c r="AC35" s="282"/>
      <c r="AD35" s="287" t="s">
        <v>199</v>
      </c>
      <c r="AE35" s="287"/>
      <c r="AF35" s="287"/>
      <c r="AG35" s="287"/>
      <c r="AH35" s="287"/>
      <c r="AI35" s="287"/>
      <c r="AJ35" s="287"/>
      <c r="AK35" s="287"/>
      <c r="AL35" s="283" t="s">
        <v>199</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1546272</v>
      </c>
      <c r="CS35" s="313"/>
      <c r="CT35" s="313"/>
      <c r="CU35" s="313"/>
      <c r="CV35" s="313"/>
      <c r="CW35" s="313"/>
      <c r="CX35" s="313"/>
      <c r="CY35" s="332"/>
      <c r="CZ35" s="283">
        <v>2.9</v>
      </c>
      <c r="DA35" s="335"/>
      <c r="DB35" s="335"/>
      <c r="DC35" s="338"/>
      <c r="DD35" s="288">
        <v>1253217</v>
      </c>
      <c r="DE35" s="313"/>
      <c r="DF35" s="313"/>
      <c r="DG35" s="313"/>
      <c r="DH35" s="313"/>
      <c r="DI35" s="313"/>
      <c r="DJ35" s="313"/>
      <c r="DK35" s="332"/>
      <c r="DL35" s="288">
        <v>669599</v>
      </c>
      <c r="DM35" s="313"/>
      <c r="DN35" s="313"/>
      <c r="DO35" s="313"/>
      <c r="DP35" s="313"/>
      <c r="DQ35" s="313"/>
      <c r="DR35" s="313"/>
      <c r="DS35" s="313"/>
      <c r="DT35" s="313"/>
      <c r="DU35" s="313"/>
      <c r="DV35" s="332"/>
      <c r="DW35" s="283">
        <v>2.4</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592224</v>
      </c>
      <c r="S36" s="217"/>
      <c r="T36" s="217"/>
      <c r="U36" s="217"/>
      <c r="V36" s="217"/>
      <c r="W36" s="217"/>
      <c r="X36" s="217"/>
      <c r="Y36" s="279"/>
      <c r="Z36" s="282">
        <v>1.1000000000000001</v>
      </c>
      <c r="AA36" s="282"/>
      <c r="AB36" s="282"/>
      <c r="AC36" s="282"/>
      <c r="AD36" s="287" t="s">
        <v>199</v>
      </c>
      <c r="AE36" s="287"/>
      <c r="AF36" s="287"/>
      <c r="AG36" s="287"/>
      <c r="AH36" s="287"/>
      <c r="AI36" s="287"/>
      <c r="AJ36" s="287"/>
      <c r="AK36" s="287"/>
      <c r="AL36" s="283" t="s">
        <v>199</v>
      </c>
      <c r="AM36" s="238"/>
      <c r="AN36" s="238"/>
      <c r="AO36" s="296"/>
      <c r="AP36" s="95"/>
      <c r="AQ36" s="301" t="s">
        <v>384</v>
      </c>
      <c r="AR36" s="304"/>
      <c r="AS36" s="304"/>
      <c r="AT36" s="304"/>
      <c r="AU36" s="304"/>
      <c r="AV36" s="304"/>
      <c r="AW36" s="304"/>
      <c r="AX36" s="304"/>
      <c r="AY36" s="309"/>
      <c r="AZ36" s="273">
        <v>6670141</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92097</v>
      </c>
      <c r="BW36" s="276"/>
      <c r="BX36" s="276"/>
      <c r="BY36" s="276"/>
      <c r="BZ36" s="276"/>
      <c r="CA36" s="276"/>
      <c r="CB36" s="315"/>
      <c r="CD36" s="261" t="s">
        <v>29</v>
      </c>
      <c r="CE36" s="1"/>
      <c r="CF36" s="1"/>
      <c r="CG36" s="1"/>
      <c r="CH36" s="1"/>
      <c r="CI36" s="1"/>
      <c r="CJ36" s="1"/>
      <c r="CK36" s="1"/>
      <c r="CL36" s="1"/>
      <c r="CM36" s="1"/>
      <c r="CN36" s="1"/>
      <c r="CO36" s="1"/>
      <c r="CP36" s="1"/>
      <c r="CQ36" s="269"/>
      <c r="CR36" s="274">
        <v>5979680</v>
      </c>
      <c r="CS36" s="217"/>
      <c r="CT36" s="217"/>
      <c r="CU36" s="217"/>
      <c r="CV36" s="217"/>
      <c r="CW36" s="217"/>
      <c r="CX36" s="217"/>
      <c r="CY36" s="279"/>
      <c r="CZ36" s="283">
        <v>11.3</v>
      </c>
      <c r="DA36" s="335"/>
      <c r="DB36" s="335"/>
      <c r="DC36" s="338"/>
      <c r="DD36" s="288">
        <v>4062605</v>
      </c>
      <c r="DE36" s="217"/>
      <c r="DF36" s="217"/>
      <c r="DG36" s="217"/>
      <c r="DH36" s="217"/>
      <c r="DI36" s="217"/>
      <c r="DJ36" s="217"/>
      <c r="DK36" s="279"/>
      <c r="DL36" s="288">
        <v>2833661</v>
      </c>
      <c r="DM36" s="217"/>
      <c r="DN36" s="217"/>
      <c r="DO36" s="217"/>
      <c r="DP36" s="217"/>
      <c r="DQ36" s="217"/>
      <c r="DR36" s="217"/>
      <c r="DS36" s="217"/>
      <c r="DT36" s="217"/>
      <c r="DU36" s="217"/>
      <c r="DV36" s="279"/>
      <c r="DW36" s="283">
        <v>10</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1021472</v>
      </c>
      <c r="S37" s="217"/>
      <c r="T37" s="217"/>
      <c r="U37" s="217"/>
      <c r="V37" s="217"/>
      <c r="W37" s="217"/>
      <c r="X37" s="217"/>
      <c r="Y37" s="279"/>
      <c r="Z37" s="282">
        <v>1.9</v>
      </c>
      <c r="AA37" s="282"/>
      <c r="AB37" s="282"/>
      <c r="AC37" s="282"/>
      <c r="AD37" s="287">
        <v>25889</v>
      </c>
      <c r="AE37" s="287"/>
      <c r="AF37" s="287"/>
      <c r="AG37" s="287"/>
      <c r="AH37" s="287"/>
      <c r="AI37" s="287"/>
      <c r="AJ37" s="287"/>
      <c r="AK37" s="287"/>
      <c r="AL37" s="283">
        <v>0.1</v>
      </c>
      <c r="AM37" s="238"/>
      <c r="AN37" s="238"/>
      <c r="AO37" s="296"/>
      <c r="AQ37" s="302" t="s">
        <v>404</v>
      </c>
      <c r="AR37" s="111"/>
      <c r="AS37" s="111"/>
      <c r="AT37" s="111"/>
      <c r="AU37" s="111"/>
      <c r="AV37" s="111"/>
      <c r="AW37" s="111"/>
      <c r="AX37" s="111"/>
      <c r="AY37" s="310"/>
      <c r="AZ37" s="274">
        <v>2641997</v>
      </c>
      <c r="BA37" s="217"/>
      <c r="BB37" s="217"/>
      <c r="BC37" s="217"/>
      <c r="BD37" s="313"/>
      <c r="BE37" s="313"/>
      <c r="BF37" s="316"/>
      <c r="BG37" s="261" t="s">
        <v>405</v>
      </c>
      <c r="BH37" s="1"/>
      <c r="BI37" s="1"/>
      <c r="BJ37" s="1"/>
      <c r="BK37" s="1"/>
      <c r="BL37" s="1"/>
      <c r="BM37" s="1"/>
      <c r="BN37" s="1"/>
      <c r="BO37" s="1"/>
      <c r="BP37" s="1"/>
      <c r="BQ37" s="1"/>
      <c r="BR37" s="1"/>
      <c r="BS37" s="1"/>
      <c r="BT37" s="1"/>
      <c r="BU37" s="269"/>
      <c r="BV37" s="274">
        <v>-58332</v>
      </c>
      <c r="BW37" s="217"/>
      <c r="BX37" s="217"/>
      <c r="BY37" s="217"/>
      <c r="BZ37" s="217"/>
      <c r="CA37" s="217"/>
      <c r="CB37" s="326"/>
      <c r="CD37" s="261" t="s">
        <v>160</v>
      </c>
      <c r="CE37" s="1"/>
      <c r="CF37" s="1"/>
      <c r="CG37" s="1"/>
      <c r="CH37" s="1"/>
      <c r="CI37" s="1"/>
      <c r="CJ37" s="1"/>
      <c r="CK37" s="1"/>
      <c r="CL37" s="1"/>
      <c r="CM37" s="1"/>
      <c r="CN37" s="1"/>
      <c r="CO37" s="1"/>
      <c r="CP37" s="1"/>
      <c r="CQ37" s="269"/>
      <c r="CR37" s="274">
        <v>783282</v>
      </c>
      <c r="CS37" s="313"/>
      <c r="CT37" s="313"/>
      <c r="CU37" s="313"/>
      <c r="CV37" s="313"/>
      <c r="CW37" s="313"/>
      <c r="CX37" s="313"/>
      <c r="CY37" s="332"/>
      <c r="CZ37" s="283">
        <v>1.5</v>
      </c>
      <c r="DA37" s="335"/>
      <c r="DB37" s="335"/>
      <c r="DC37" s="338"/>
      <c r="DD37" s="288">
        <v>694338</v>
      </c>
      <c r="DE37" s="313"/>
      <c r="DF37" s="313"/>
      <c r="DG37" s="313"/>
      <c r="DH37" s="313"/>
      <c r="DI37" s="313"/>
      <c r="DJ37" s="313"/>
      <c r="DK37" s="332"/>
      <c r="DL37" s="288">
        <v>694338</v>
      </c>
      <c r="DM37" s="313"/>
      <c r="DN37" s="313"/>
      <c r="DO37" s="313"/>
      <c r="DP37" s="313"/>
      <c r="DQ37" s="313"/>
      <c r="DR37" s="313"/>
      <c r="DS37" s="313"/>
      <c r="DT37" s="313"/>
      <c r="DU37" s="313"/>
      <c r="DV37" s="332"/>
      <c r="DW37" s="283">
        <v>2.4</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5099502</v>
      </c>
      <c r="S38" s="217"/>
      <c r="T38" s="217"/>
      <c r="U38" s="217"/>
      <c r="V38" s="217"/>
      <c r="W38" s="217"/>
      <c r="X38" s="217"/>
      <c r="Y38" s="279"/>
      <c r="Z38" s="282">
        <v>9.4</v>
      </c>
      <c r="AA38" s="282"/>
      <c r="AB38" s="282"/>
      <c r="AC38" s="282"/>
      <c r="AD38" s="287" t="s">
        <v>199</v>
      </c>
      <c r="AE38" s="287"/>
      <c r="AF38" s="287"/>
      <c r="AG38" s="287"/>
      <c r="AH38" s="287"/>
      <c r="AI38" s="287"/>
      <c r="AJ38" s="287"/>
      <c r="AK38" s="287"/>
      <c r="AL38" s="283" t="s">
        <v>199</v>
      </c>
      <c r="AM38" s="238"/>
      <c r="AN38" s="238"/>
      <c r="AO38" s="296"/>
      <c r="AQ38" s="302" t="s">
        <v>306</v>
      </c>
      <c r="AR38" s="111"/>
      <c r="AS38" s="111"/>
      <c r="AT38" s="111"/>
      <c r="AU38" s="111"/>
      <c r="AV38" s="111"/>
      <c r="AW38" s="111"/>
      <c r="AX38" s="111"/>
      <c r="AY38" s="310"/>
      <c r="AZ38" s="274">
        <v>578609</v>
      </c>
      <c r="BA38" s="217"/>
      <c r="BB38" s="217"/>
      <c r="BC38" s="217"/>
      <c r="BD38" s="313"/>
      <c r="BE38" s="313"/>
      <c r="BF38" s="316"/>
      <c r="BG38" s="261" t="s">
        <v>408</v>
      </c>
      <c r="BH38" s="1"/>
      <c r="BI38" s="1"/>
      <c r="BJ38" s="1"/>
      <c r="BK38" s="1"/>
      <c r="BL38" s="1"/>
      <c r="BM38" s="1"/>
      <c r="BN38" s="1"/>
      <c r="BO38" s="1"/>
      <c r="BP38" s="1"/>
      <c r="BQ38" s="1"/>
      <c r="BR38" s="1"/>
      <c r="BS38" s="1"/>
      <c r="BT38" s="1"/>
      <c r="BU38" s="269"/>
      <c r="BV38" s="274">
        <v>9940</v>
      </c>
      <c r="BW38" s="217"/>
      <c r="BX38" s="217"/>
      <c r="BY38" s="217"/>
      <c r="BZ38" s="217"/>
      <c r="CA38" s="217"/>
      <c r="CB38" s="326"/>
      <c r="CD38" s="261" t="s">
        <v>410</v>
      </c>
      <c r="CE38" s="1"/>
      <c r="CF38" s="1"/>
      <c r="CG38" s="1"/>
      <c r="CH38" s="1"/>
      <c r="CI38" s="1"/>
      <c r="CJ38" s="1"/>
      <c r="CK38" s="1"/>
      <c r="CL38" s="1"/>
      <c r="CM38" s="1"/>
      <c r="CN38" s="1"/>
      <c r="CO38" s="1"/>
      <c r="CP38" s="1"/>
      <c r="CQ38" s="269"/>
      <c r="CR38" s="274">
        <v>3448581</v>
      </c>
      <c r="CS38" s="217"/>
      <c r="CT38" s="217"/>
      <c r="CU38" s="217"/>
      <c r="CV38" s="217"/>
      <c r="CW38" s="217"/>
      <c r="CX38" s="217"/>
      <c r="CY38" s="279"/>
      <c r="CZ38" s="283">
        <v>6.5</v>
      </c>
      <c r="DA38" s="335"/>
      <c r="DB38" s="335"/>
      <c r="DC38" s="338"/>
      <c r="DD38" s="288">
        <v>2814526</v>
      </c>
      <c r="DE38" s="217"/>
      <c r="DF38" s="217"/>
      <c r="DG38" s="217"/>
      <c r="DH38" s="217"/>
      <c r="DI38" s="217"/>
      <c r="DJ38" s="217"/>
      <c r="DK38" s="279"/>
      <c r="DL38" s="288">
        <v>2646107</v>
      </c>
      <c r="DM38" s="217"/>
      <c r="DN38" s="217"/>
      <c r="DO38" s="217"/>
      <c r="DP38" s="217"/>
      <c r="DQ38" s="217"/>
      <c r="DR38" s="217"/>
      <c r="DS38" s="217"/>
      <c r="DT38" s="217"/>
      <c r="DU38" s="217"/>
      <c r="DV38" s="279"/>
      <c r="DW38" s="283">
        <v>9.3000000000000007</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199</v>
      </c>
      <c r="S39" s="217"/>
      <c r="T39" s="217"/>
      <c r="U39" s="217"/>
      <c r="V39" s="217"/>
      <c r="W39" s="217"/>
      <c r="X39" s="217"/>
      <c r="Y39" s="279"/>
      <c r="Z39" s="282" t="s">
        <v>199</v>
      </c>
      <c r="AA39" s="282"/>
      <c r="AB39" s="282"/>
      <c r="AC39" s="282"/>
      <c r="AD39" s="287" t="s">
        <v>199</v>
      </c>
      <c r="AE39" s="287"/>
      <c r="AF39" s="287"/>
      <c r="AG39" s="287"/>
      <c r="AH39" s="287"/>
      <c r="AI39" s="287"/>
      <c r="AJ39" s="287"/>
      <c r="AK39" s="287"/>
      <c r="AL39" s="283" t="s">
        <v>199</v>
      </c>
      <c r="AM39" s="238"/>
      <c r="AN39" s="238"/>
      <c r="AO39" s="296"/>
      <c r="AQ39" s="302" t="s">
        <v>412</v>
      </c>
      <c r="AR39" s="111"/>
      <c r="AS39" s="111"/>
      <c r="AT39" s="111"/>
      <c r="AU39" s="111"/>
      <c r="AV39" s="111"/>
      <c r="AW39" s="111"/>
      <c r="AX39" s="111"/>
      <c r="AY39" s="310"/>
      <c r="AZ39" s="274">
        <v>48873</v>
      </c>
      <c r="BA39" s="217"/>
      <c r="BB39" s="217"/>
      <c r="BC39" s="217"/>
      <c r="BD39" s="313"/>
      <c r="BE39" s="313"/>
      <c r="BF39" s="316"/>
      <c r="BG39" s="261" t="s">
        <v>333</v>
      </c>
      <c r="BH39" s="1"/>
      <c r="BI39" s="1"/>
      <c r="BJ39" s="1"/>
      <c r="BK39" s="1"/>
      <c r="BL39" s="1"/>
      <c r="BM39" s="1"/>
      <c r="BN39" s="1"/>
      <c r="BO39" s="1"/>
      <c r="BP39" s="1"/>
      <c r="BQ39" s="1"/>
      <c r="BR39" s="1"/>
      <c r="BS39" s="1"/>
      <c r="BT39" s="1"/>
      <c r="BU39" s="269"/>
      <c r="BV39" s="274">
        <v>14827</v>
      </c>
      <c r="BW39" s="217"/>
      <c r="BX39" s="217"/>
      <c r="BY39" s="217"/>
      <c r="BZ39" s="217"/>
      <c r="CA39" s="217"/>
      <c r="CB39" s="326"/>
      <c r="CD39" s="261" t="s">
        <v>414</v>
      </c>
      <c r="CE39" s="1"/>
      <c r="CF39" s="1"/>
      <c r="CG39" s="1"/>
      <c r="CH39" s="1"/>
      <c r="CI39" s="1"/>
      <c r="CJ39" s="1"/>
      <c r="CK39" s="1"/>
      <c r="CL39" s="1"/>
      <c r="CM39" s="1"/>
      <c r="CN39" s="1"/>
      <c r="CO39" s="1"/>
      <c r="CP39" s="1"/>
      <c r="CQ39" s="269"/>
      <c r="CR39" s="274">
        <v>2794976</v>
      </c>
      <c r="CS39" s="313"/>
      <c r="CT39" s="313"/>
      <c r="CU39" s="313"/>
      <c r="CV39" s="313"/>
      <c r="CW39" s="313"/>
      <c r="CX39" s="313"/>
      <c r="CY39" s="332"/>
      <c r="CZ39" s="283">
        <v>5.3</v>
      </c>
      <c r="DA39" s="335"/>
      <c r="DB39" s="335"/>
      <c r="DC39" s="338"/>
      <c r="DD39" s="288">
        <v>2158300</v>
      </c>
      <c r="DE39" s="313"/>
      <c r="DF39" s="313"/>
      <c r="DG39" s="313"/>
      <c r="DH39" s="313"/>
      <c r="DI39" s="313"/>
      <c r="DJ39" s="313"/>
      <c r="DK39" s="332"/>
      <c r="DL39" s="288" t="s">
        <v>199</v>
      </c>
      <c r="DM39" s="313"/>
      <c r="DN39" s="313"/>
      <c r="DO39" s="313"/>
      <c r="DP39" s="313"/>
      <c r="DQ39" s="313"/>
      <c r="DR39" s="313"/>
      <c r="DS39" s="313"/>
      <c r="DT39" s="313"/>
      <c r="DU39" s="313"/>
      <c r="DV39" s="332"/>
      <c r="DW39" s="283" t="s">
        <v>199</v>
      </c>
      <c r="DX39" s="335"/>
      <c r="DY39" s="335"/>
      <c r="DZ39" s="335"/>
      <c r="EA39" s="335"/>
      <c r="EB39" s="335"/>
      <c r="EC39" s="360"/>
    </row>
    <row r="40" spans="2:133" ht="11.25" customHeight="1">
      <c r="B40" s="261" t="s">
        <v>418</v>
      </c>
      <c r="C40" s="1"/>
      <c r="D40" s="1"/>
      <c r="E40" s="1"/>
      <c r="F40" s="1"/>
      <c r="G40" s="1"/>
      <c r="H40" s="1"/>
      <c r="I40" s="1"/>
      <c r="J40" s="1"/>
      <c r="K40" s="1"/>
      <c r="L40" s="1"/>
      <c r="M40" s="1"/>
      <c r="N40" s="1"/>
      <c r="O40" s="1"/>
      <c r="P40" s="1"/>
      <c r="Q40" s="269"/>
      <c r="R40" s="274">
        <v>310602</v>
      </c>
      <c r="S40" s="217"/>
      <c r="T40" s="217"/>
      <c r="U40" s="217"/>
      <c r="V40" s="217"/>
      <c r="W40" s="217"/>
      <c r="X40" s="217"/>
      <c r="Y40" s="279"/>
      <c r="Z40" s="282">
        <v>0.6</v>
      </c>
      <c r="AA40" s="282"/>
      <c r="AB40" s="282"/>
      <c r="AC40" s="282"/>
      <c r="AD40" s="287" t="s">
        <v>199</v>
      </c>
      <c r="AE40" s="287"/>
      <c r="AF40" s="287"/>
      <c r="AG40" s="287"/>
      <c r="AH40" s="287"/>
      <c r="AI40" s="287"/>
      <c r="AJ40" s="287"/>
      <c r="AK40" s="287"/>
      <c r="AL40" s="283" t="s">
        <v>199</v>
      </c>
      <c r="AM40" s="238"/>
      <c r="AN40" s="238"/>
      <c r="AO40" s="296"/>
      <c r="AQ40" s="302" t="s">
        <v>420</v>
      </c>
      <c r="AR40" s="111"/>
      <c r="AS40" s="111"/>
      <c r="AT40" s="111"/>
      <c r="AU40" s="111"/>
      <c r="AV40" s="111"/>
      <c r="AW40" s="111"/>
      <c r="AX40" s="111"/>
      <c r="AY40" s="310"/>
      <c r="AZ40" s="274">
        <v>26653</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89</v>
      </c>
      <c r="BW40" s="217"/>
      <c r="BX40" s="217"/>
      <c r="BY40" s="217"/>
      <c r="BZ40" s="217"/>
      <c r="CA40" s="217"/>
      <c r="CB40" s="326"/>
      <c r="CD40" s="261" t="s">
        <v>368</v>
      </c>
      <c r="CE40" s="1"/>
      <c r="CF40" s="1"/>
      <c r="CG40" s="1"/>
      <c r="CH40" s="1"/>
      <c r="CI40" s="1"/>
      <c r="CJ40" s="1"/>
      <c r="CK40" s="1"/>
      <c r="CL40" s="1"/>
      <c r="CM40" s="1"/>
      <c r="CN40" s="1"/>
      <c r="CO40" s="1"/>
      <c r="CP40" s="1"/>
      <c r="CQ40" s="269"/>
      <c r="CR40" s="274">
        <v>1537051</v>
      </c>
      <c r="CS40" s="217"/>
      <c r="CT40" s="217"/>
      <c r="CU40" s="217"/>
      <c r="CV40" s="217"/>
      <c r="CW40" s="217"/>
      <c r="CX40" s="217"/>
      <c r="CY40" s="279"/>
      <c r="CZ40" s="283">
        <v>2.9</v>
      </c>
      <c r="DA40" s="335"/>
      <c r="DB40" s="335"/>
      <c r="DC40" s="338"/>
      <c r="DD40" s="288">
        <v>1416921</v>
      </c>
      <c r="DE40" s="217"/>
      <c r="DF40" s="217"/>
      <c r="DG40" s="217"/>
      <c r="DH40" s="217"/>
      <c r="DI40" s="217"/>
      <c r="DJ40" s="217"/>
      <c r="DK40" s="279"/>
      <c r="DL40" s="288">
        <v>180783</v>
      </c>
      <c r="DM40" s="217"/>
      <c r="DN40" s="217"/>
      <c r="DO40" s="217"/>
      <c r="DP40" s="217"/>
      <c r="DQ40" s="217"/>
      <c r="DR40" s="217"/>
      <c r="DS40" s="217"/>
      <c r="DT40" s="217"/>
      <c r="DU40" s="217"/>
      <c r="DV40" s="279"/>
      <c r="DW40" s="283">
        <v>0.6</v>
      </c>
      <c r="DX40" s="335"/>
      <c r="DY40" s="335"/>
      <c r="DZ40" s="335"/>
      <c r="EA40" s="335"/>
      <c r="EB40" s="335"/>
      <c r="EC40" s="360"/>
    </row>
    <row r="41" spans="2:133" ht="11.25" customHeight="1">
      <c r="B41" s="263" t="s">
        <v>419</v>
      </c>
      <c r="C41" s="267"/>
      <c r="D41" s="267"/>
      <c r="E41" s="267"/>
      <c r="F41" s="267"/>
      <c r="G41" s="267"/>
      <c r="H41" s="267"/>
      <c r="I41" s="267"/>
      <c r="J41" s="267"/>
      <c r="K41" s="267"/>
      <c r="L41" s="267"/>
      <c r="M41" s="267"/>
      <c r="N41" s="267"/>
      <c r="O41" s="267"/>
      <c r="P41" s="267"/>
      <c r="Q41" s="271"/>
      <c r="R41" s="275">
        <v>54367057</v>
      </c>
      <c r="S41" s="277"/>
      <c r="T41" s="277"/>
      <c r="U41" s="277"/>
      <c r="V41" s="277"/>
      <c r="W41" s="277"/>
      <c r="X41" s="277"/>
      <c r="Y41" s="280"/>
      <c r="Z41" s="284">
        <v>100</v>
      </c>
      <c r="AA41" s="284"/>
      <c r="AB41" s="284"/>
      <c r="AC41" s="284"/>
      <c r="AD41" s="289">
        <v>28070154</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687189</v>
      </c>
      <c r="BA41" s="217"/>
      <c r="BB41" s="217"/>
      <c r="BC41" s="217"/>
      <c r="BD41" s="313"/>
      <c r="BE41" s="313"/>
      <c r="BF41" s="316"/>
      <c r="BG41" s="299"/>
      <c r="BH41" s="29"/>
      <c r="BI41" s="29"/>
      <c r="BJ41" s="29"/>
      <c r="BK41" s="29"/>
      <c r="BL41" s="29"/>
      <c r="BM41" s="1" t="s">
        <v>340</v>
      </c>
      <c r="BN41" s="1"/>
      <c r="BO41" s="1"/>
      <c r="BP41" s="1"/>
      <c r="BQ41" s="1"/>
      <c r="BR41" s="1"/>
      <c r="BS41" s="1"/>
      <c r="BT41" s="1"/>
      <c r="BU41" s="269"/>
      <c r="BV41" s="274" t="s">
        <v>199</v>
      </c>
      <c r="BW41" s="217"/>
      <c r="BX41" s="217"/>
      <c r="BY41" s="217"/>
      <c r="BZ41" s="217"/>
      <c r="CA41" s="217"/>
      <c r="CB41" s="326"/>
      <c r="CD41" s="261" t="s">
        <v>284</v>
      </c>
      <c r="CE41" s="1"/>
      <c r="CF41" s="1"/>
      <c r="CG41" s="1"/>
      <c r="CH41" s="1"/>
      <c r="CI41" s="1"/>
      <c r="CJ41" s="1"/>
      <c r="CK41" s="1"/>
      <c r="CL41" s="1"/>
      <c r="CM41" s="1"/>
      <c r="CN41" s="1"/>
      <c r="CO41" s="1"/>
      <c r="CP41" s="1"/>
      <c r="CQ41" s="269"/>
      <c r="CR41" s="274" t="s">
        <v>199</v>
      </c>
      <c r="CS41" s="313"/>
      <c r="CT41" s="313"/>
      <c r="CU41" s="313"/>
      <c r="CV41" s="313"/>
      <c r="CW41" s="313"/>
      <c r="CX41" s="313"/>
      <c r="CY41" s="332"/>
      <c r="CZ41" s="283" t="s">
        <v>199</v>
      </c>
      <c r="DA41" s="335"/>
      <c r="DB41" s="335"/>
      <c r="DC41" s="338"/>
      <c r="DD41" s="288" t="s">
        <v>199</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2686820</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410</v>
      </c>
      <c r="BW42" s="277"/>
      <c r="BX42" s="277"/>
      <c r="BY42" s="277"/>
      <c r="BZ42" s="277"/>
      <c r="CA42" s="277"/>
      <c r="CB42" s="327"/>
      <c r="CD42" s="261" t="s">
        <v>276</v>
      </c>
      <c r="CE42" s="1"/>
      <c r="CF42" s="1"/>
      <c r="CG42" s="1"/>
      <c r="CH42" s="1"/>
      <c r="CI42" s="1"/>
      <c r="CJ42" s="1"/>
      <c r="CK42" s="1"/>
      <c r="CL42" s="1"/>
      <c r="CM42" s="1"/>
      <c r="CN42" s="1"/>
      <c r="CO42" s="1"/>
      <c r="CP42" s="1"/>
      <c r="CQ42" s="269"/>
      <c r="CR42" s="274">
        <v>7850467</v>
      </c>
      <c r="CS42" s="313"/>
      <c r="CT42" s="313"/>
      <c r="CU42" s="313"/>
      <c r="CV42" s="313"/>
      <c r="CW42" s="313"/>
      <c r="CX42" s="313"/>
      <c r="CY42" s="332"/>
      <c r="CZ42" s="283">
        <v>14.8</v>
      </c>
      <c r="DA42" s="335"/>
      <c r="DB42" s="335"/>
      <c r="DC42" s="338"/>
      <c r="DD42" s="288">
        <v>1229347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58</v>
      </c>
      <c r="CE43" s="1"/>
      <c r="CF43" s="1"/>
      <c r="CG43" s="1"/>
      <c r="CH43" s="1"/>
      <c r="CI43" s="1"/>
      <c r="CJ43" s="1"/>
      <c r="CK43" s="1"/>
      <c r="CL43" s="1"/>
      <c r="CM43" s="1"/>
      <c r="CN43" s="1"/>
      <c r="CO43" s="1"/>
      <c r="CP43" s="1"/>
      <c r="CQ43" s="269"/>
      <c r="CR43" s="274">
        <v>230295</v>
      </c>
      <c r="CS43" s="313"/>
      <c r="CT43" s="313"/>
      <c r="CU43" s="313"/>
      <c r="CV43" s="313"/>
      <c r="CW43" s="313"/>
      <c r="CX43" s="313"/>
      <c r="CY43" s="332"/>
      <c r="CZ43" s="283">
        <v>0.4</v>
      </c>
      <c r="DA43" s="335"/>
      <c r="DB43" s="335"/>
      <c r="DC43" s="338"/>
      <c r="DD43" s="288">
        <v>230295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400</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171</v>
      </c>
      <c r="CE44" s="41"/>
      <c r="CF44" s="261" t="s">
        <v>426</v>
      </c>
      <c r="CG44" s="1"/>
      <c r="CH44" s="1"/>
      <c r="CI44" s="1"/>
      <c r="CJ44" s="1"/>
      <c r="CK44" s="1"/>
      <c r="CL44" s="1"/>
      <c r="CM44" s="1"/>
      <c r="CN44" s="1"/>
      <c r="CO44" s="1"/>
      <c r="CP44" s="1"/>
      <c r="CQ44" s="269"/>
      <c r="CR44" s="274">
        <v>7423633</v>
      </c>
      <c r="CS44" s="217"/>
      <c r="CT44" s="217"/>
      <c r="CU44" s="217"/>
      <c r="CV44" s="217"/>
      <c r="CW44" s="217"/>
      <c r="CX44" s="217"/>
      <c r="CY44" s="279"/>
      <c r="CZ44" s="283">
        <v>14</v>
      </c>
      <c r="DA44" s="238"/>
      <c r="DB44" s="238"/>
      <c r="DC44" s="285"/>
      <c r="DD44" s="288">
        <v>1058398</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193</v>
      </c>
      <c r="CG45" s="1"/>
      <c r="CH45" s="1"/>
      <c r="CI45" s="1"/>
      <c r="CJ45" s="1"/>
      <c r="CK45" s="1"/>
      <c r="CL45" s="1"/>
      <c r="CM45" s="1"/>
      <c r="CN45" s="1"/>
      <c r="CO45" s="1"/>
      <c r="CP45" s="1"/>
      <c r="CQ45" s="269"/>
      <c r="CR45" s="274">
        <v>3660301</v>
      </c>
      <c r="CS45" s="313"/>
      <c r="CT45" s="313"/>
      <c r="CU45" s="313"/>
      <c r="CV45" s="313"/>
      <c r="CW45" s="313"/>
      <c r="CX45" s="313"/>
      <c r="CY45" s="332"/>
      <c r="CZ45" s="283">
        <v>6.9</v>
      </c>
      <c r="DA45" s="335"/>
      <c r="DB45" s="335"/>
      <c r="DC45" s="338"/>
      <c r="DD45" s="288">
        <v>260838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427</v>
      </c>
      <c r="CG46" s="1"/>
      <c r="CH46" s="1"/>
      <c r="CI46" s="1"/>
      <c r="CJ46" s="1"/>
      <c r="CK46" s="1"/>
      <c r="CL46" s="1"/>
      <c r="CM46" s="1"/>
      <c r="CN46" s="1"/>
      <c r="CO46" s="1"/>
      <c r="CP46" s="1"/>
      <c r="CQ46" s="269"/>
      <c r="CR46" s="274">
        <v>3613446</v>
      </c>
      <c r="CS46" s="217"/>
      <c r="CT46" s="217"/>
      <c r="CU46" s="217"/>
      <c r="CV46" s="217"/>
      <c r="CW46" s="217"/>
      <c r="CX46" s="217"/>
      <c r="CY46" s="279"/>
      <c r="CZ46" s="283">
        <v>6.8</v>
      </c>
      <c r="DA46" s="238"/>
      <c r="DB46" s="238"/>
      <c r="DC46" s="285"/>
      <c r="DD46" s="288">
        <v>767474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429</v>
      </c>
      <c r="CG47" s="1"/>
      <c r="CH47" s="1"/>
      <c r="CI47" s="1"/>
      <c r="CJ47" s="1"/>
      <c r="CK47" s="1"/>
      <c r="CL47" s="1"/>
      <c r="CM47" s="1"/>
      <c r="CN47" s="1"/>
      <c r="CO47" s="1"/>
      <c r="CP47" s="1"/>
      <c r="CQ47" s="269"/>
      <c r="CR47" s="274">
        <v>426834</v>
      </c>
      <c r="CS47" s="313"/>
      <c r="CT47" s="313"/>
      <c r="CU47" s="313"/>
      <c r="CV47" s="313"/>
      <c r="CW47" s="313"/>
      <c r="CX47" s="313"/>
      <c r="CY47" s="332"/>
      <c r="CZ47" s="283">
        <v>0.8</v>
      </c>
      <c r="DA47" s="335"/>
      <c r="DB47" s="335"/>
      <c r="DC47" s="338"/>
      <c r="DD47" s="288">
        <v>170949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431</v>
      </c>
      <c r="CG48" s="1"/>
      <c r="CH48" s="1"/>
      <c r="CI48" s="1"/>
      <c r="CJ48" s="1"/>
      <c r="CK48" s="1"/>
      <c r="CL48" s="1"/>
      <c r="CM48" s="1"/>
      <c r="CN48" s="1"/>
      <c r="CO48" s="1"/>
      <c r="CP48" s="1"/>
      <c r="CQ48" s="269"/>
      <c r="CR48" s="274" t="s">
        <v>199</v>
      </c>
      <c r="CS48" s="217"/>
      <c r="CT48" s="217"/>
      <c r="CU48" s="217"/>
      <c r="CV48" s="217"/>
      <c r="CW48" s="217"/>
      <c r="CX48" s="217"/>
      <c r="CY48" s="279"/>
      <c r="CZ48" s="283" t="s">
        <v>199</v>
      </c>
      <c r="DA48" s="238"/>
      <c r="DB48" s="238"/>
      <c r="DC48" s="285"/>
      <c r="DD48" s="288" t="s">
        <v>199</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52937413</v>
      </c>
      <c r="CS49" s="312"/>
      <c r="CT49" s="312"/>
      <c r="CU49" s="312"/>
      <c r="CV49" s="312"/>
      <c r="CW49" s="312"/>
      <c r="CX49" s="312"/>
      <c r="CY49" s="333"/>
      <c r="CZ49" s="292">
        <v>100</v>
      </c>
      <c r="DA49" s="336"/>
      <c r="DB49" s="336"/>
      <c r="DC49" s="339"/>
      <c r="DD49" s="342">
        <v>33234056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WqR847kiV22aexL3SBmBBCd/df2HrPJIVPtn/ndK1wQWejbeHUByYWb2BmmeDNohvxVOtFnZZ0tokupJw557GA==" saltValue="trHIrJp2dGg+eSaZwTJI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8" scale="8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301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177</v>
      </c>
      <c r="R5" s="447"/>
      <c r="S5" s="447"/>
      <c r="T5" s="447"/>
      <c r="U5" s="458"/>
      <c r="V5" s="435" t="s">
        <v>435</v>
      </c>
      <c r="W5" s="447"/>
      <c r="X5" s="447"/>
      <c r="Y5" s="447"/>
      <c r="Z5" s="458"/>
      <c r="AA5" s="435" t="s">
        <v>436</v>
      </c>
      <c r="AB5" s="447"/>
      <c r="AC5" s="447"/>
      <c r="AD5" s="447"/>
      <c r="AE5" s="447"/>
      <c r="AF5" s="504" t="s">
        <v>174</v>
      </c>
      <c r="AG5" s="447"/>
      <c r="AH5" s="447"/>
      <c r="AI5" s="447"/>
      <c r="AJ5" s="522"/>
      <c r="AK5" s="447" t="s">
        <v>437</v>
      </c>
      <c r="AL5" s="447"/>
      <c r="AM5" s="447"/>
      <c r="AN5" s="447"/>
      <c r="AO5" s="458"/>
      <c r="AP5" s="435" t="s">
        <v>438</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320</v>
      </c>
      <c r="CN5" s="447"/>
      <c r="CO5" s="447"/>
      <c r="CP5" s="447"/>
      <c r="CQ5" s="458"/>
      <c r="CR5" s="435" t="s">
        <v>242</v>
      </c>
      <c r="CS5" s="447"/>
      <c r="CT5" s="447"/>
      <c r="CU5" s="447"/>
      <c r="CV5" s="458"/>
      <c r="CW5" s="435" t="s">
        <v>52</v>
      </c>
      <c r="CX5" s="447"/>
      <c r="CY5" s="447"/>
      <c r="CZ5" s="447"/>
      <c r="DA5" s="458"/>
      <c r="DB5" s="435" t="s">
        <v>443</v>
      </c>
      <c r="DC5" s="447"/>
      <c r="DD5" s="447"/>
      <c r="DE5" s="447"/>
      <c r="DF5" s="458"/>
      <c r="DG5" s="700" t="s">
        <v>239</v>
      </c>
      <c r="DH5" s="703"/>
      <c r="DI5" s="703"/>
      <c r="DJ5" s="703"/>
      <c r="DK5" s="708"/>
      <c r="DL5" s="700" t="s">
        <v>446</v>
      </c>
      <c r="DM5" s="703"/>
      <c r="DN5" s="703"/>
      <c r="DO5" s="703"/>
      <c r="DP5" s="708"/>
      <c r="DQ5" s="435" t="s">
        <v>447</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449</v>
      </c>
      <c r="C7" s="419"/>
      <c r="D7" s="419"/>
      <c r="E7" s="419"/>
      <c r="F7" s="419"/>
      <c r="G7" s="419"/>
      <c r="H7" s="419"/>
      <c r="I7" s="419"/>
      <c r="J7" s="419"/>
      <c r="K7" s="419"/>
      <c r="L7" s="419"/>
      <c r="M7" s="419"/>
      <c r="N7" s="419"/>
      <c r="O7" s="419"/>
      <c r="P7" s="431"/>
      <c r="Q7" s="437">
        <v>53909</v>
      </c>
      <c r="R7" s="449"/>
      <c r="S7" s="449"/>
      <c r="T7" s="449"/>
      <c r="U7" s="449"/>
      <c r="V7" s="449">
        <v>52528</v>
      </c>
      <c r="W7" s="449"/>
      <c r="X7" s="449"/>
      <c r="Y7" s="449"/>
      <c r="Z7" s="449"/>
      <c r="AA7" s="449">
        <v>1381</v>
      </c>
      <c r="AB7" s="449"/>
      <c r="AC7" s="449"/>
      <c r="AD7" s="449"/>
      <c r="AE7" s="492"/>
      <c r="AF7" s="506">
        <v>994</v>
      </c>
      <c r="AG7" s="519"/>
      <c r="AH7" s="519"/>
      <c r="AI7" s="519"/>
      <c r="AJ7" s="524"/>
      <c r="AK7" s="532">
        <v>3843</v>
      </c>
      <c r="AL7" s="449"/>
      <c r="AM7" s="449"/>
      <c r="AN7" s="449"/>
      <c r="AO7" s="449"/>
      <c r="AP7" s="449">
        <v>64934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537</v>
      </c>
      <c r="BT7" s="419"/>
      <c r="BU7" s="419"/>
      <c r="BV7" s="419"/>
      <c r="BW7" s="419"/>
      <c r="BX7" s="419"/>
      <c r="BY7" s="419"/>
      <c r="BZ7" s="419"/>
      <c r="CA7" s="419"/>
      <c r="CB7" s="419"/>
      <c r="CC7" s="419"/>
      <c r="CD7" s="419"/>
      <c r="CE7" s="419"/>
      <c r="CF7" s="419"/>
      <c r="CG7" s="431"/>
      <c r="CH7" s="663">
        <v>-1</v>
      </c>
      <c r="CI7" s="666"/>
      <c r="CJ7" s="666"/>
      <c r="CK7" s="666"/>
      <c r="CL7" s="681"/>
      <c r="CM7" s="663">
        <v>-3</v>
      </c>
      <c r="CN7" s="666"/>
      <c r="CO7" s="666"/>
      <c r="CP7" s="666"/>
      <c r="CQ7" s="681"/>
      <c r="CR7" s="663">
        <v>50</v>
      </c>
      <c r="CS7" s="666"/>
      <c r="CT7" s="666"/>
      <c r="CU7" s="666"/>
      <c r="CV7" s="681"/>
      <c r="CW7" s="663">
        <v>2</v>
      </c>
      <c r="CX7" s="666"/>
      <c r="CY7" s="666"/>
      <c r="CZ7" s="666"/>
      <c r="DA7" s="681"/>
      <c r="DB7" s="663" t="s">
        <v>199</v>
      </c>
      <c r="DC7" s="666"/>
      <c r="DD7" s="666"/>
      <c r="DE7" s="666"/>
      <c r="DF7" s="681"/>
      <c r="DG7" s="663" t="s">
        <v>199</v>
      </c>
      <c r="DH7" s="666"/>
      <c r="DI7" s="666"/>
      <c r="DJ7" s="666"/>
      <c r="DK7" s="681"/>
      <c r="DL7" s="663" t="s">
        <v>199</v>
      </c>
      <c r="DM7" s="666"/>
      <c r="DN7" s="666"/>
      <c r="DO7" s="666"/>
      <c r="DP7" s="681"/>
      <c r="DQ7" s="663">
        <v>8</v>
      </c>
      <c r="DR7" s="666"/>
      <c r="DS7" s="666"/>
      <c r="DT7" s="666"/>
      <c r="DU7" s="681"/>
      <c r="DV7" s="399"/>
      <c r="DW7" s="419"/>
      <c r="DX7" s="419"/>
      <c r="DY7" s="419"/>
      <c r="DZ7" s="717"/>
      <c r="EA7" s="576"/>
    </row>
    <row r="8" spans="1:131" s="364" customFormat="1" ht="26.25" customHeight="1">
      <c r="A8" s="373">
        <v>2</v>
      </c>
      <c r="B8" s="400" t="s">
        <v>217</v>
      </c>
      <c r="C8" s="420"/>
      <c r="D8" s="420"/>
      <c r="E8" s="420"/>
      <c r="F8" s="420"/>
      <c r="G8" s="420"/>
      <c r="H8" s="420"/>
      <c r="I8" s="420"/>
      <c r="J8" s="420"/>
      <c r="K8" s="420"/>
      <c r="L8" s="420"/>
      <c r="M8" s="420"/>
      <c r="N8" s="420"/>
      <c r="O8" s="420"/>
      <c r="P8" s="432"/>
      <c r="Q8" s="438">
        <v>158</v>
      </c>
      <c r="R8" s="450"/>
      <c r="S8" s="450"/>
      <c r="T8" s="450"/>
      <c r="U8" s="450"/>
      <c r="V8" s="450">
        <v>145</v>
      </c>
      <c r="W8" s="450"/>
      <c r="X8" s="450"/>
      <c r="Y8" s="450"/>
      <c r="Z8" s="450"/>
      <c r="AA8" s="450">
        <v>14</v>
      </c>
      <c r="AB8" s="450"/>
      <c r="AC8" s="450"/>
      <c r="AD8" s="450"/>
      <c r="AE8" s="461"/>
      <c r="AF8" s="507">
        <v>14</v>
      </c>
      <c r="AG8" s="456"/>
      <c r="AH8" s="456"/>
      <c r="AI8" s="456"/>
      <c r="AJ8" s="525"/>
      <c r="AK8" s="460">
        <v>62</v>
      </c>
      <c r="AL8" s="450"/>
      <c r="AM8" s="450"/>
      <c r="AN8" s="450"/>
      <c r="AO8" s="450"/>
      <c r="AP8" s="450">
        <v>43</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538</v>
      </c>
      <c r="BT8" s="420"/>
      <c r="BU8" s="420"/>
      <c r="BV8" s="420"/>
      <c r="BW8" s="420"/>
      <c r="BX8" s="420"/>
      <c r="BY8" s="420"/>
      <c r="BZ8" s="420"/>
      <c r="CA8" s="420"/>
      <c r="CB8" s="420"/>
      <c r="CC8" s="420"/>
      <c r="CD8" s="420"/>
      <c r="CE8" s="420"/>
      <c r="CF8" s="420"/>
      <c r="CG8" s="432"/>
      <c r="CH8" s="444">
        <v>35</v>
      </c>
      <c r="CI8" s="456"/>
      <c r="CJ8" s="456"/>
      <c r="CK8" s="456"/>
      <c r="CL8" s="682"/>
      <c r="CM8" s="444">
        <v>10</v>
      </c>
      <c r="CN8" s="456"/>
      <c r="CO8" s="456"/>
      <c r="CP8" s="456"/>
      <c r="CQ8" s="682"/>
      <c r="CR8" s="444">
        <v>85</v>
      </c>
      <c r="CS8" s="456"/>
      <c r="CT8" s="456"/>
      <c r="CU8" s="456"/>
      <c r="CV8" s="682"/>
      <c r="CW8" s="444">
        <v>38</v>
      </c>
      <c r="CX8" s="456"/>
      <c r="CY8" s="456"/>
      <c r="CZ8" s="456"/>
      <c r="DA8" s="682"/>
      <c r="DB8" s="444" t="s">
        <v>199</v>
      </c>
      <c r="DC8" s="456"/>
      <c r="DD8" s="456"/>
      <c r="DE8" s="456"/>
      <c r="DF8" s="682"/>
      <c r="DG8" s="444" t="s">
        <v>199</v>
      </c>
      <c r="DH8" s="456"/>
      <c r="DI8" s="456"/>
      <c r="DJ8" s="456"/>
      <c r="DK8" s="682"/>
      <c r="DL8" s="444" t="s">
        <v>199</v>
      </c>
      <c r="DM8" s="456"/>
      <c r="DN8" s="456"/>
      <c r="DO8" s="456"/>
      <c r="DP8" s="682"/>
      <c r="DQ8" s="444" t="s">
        <v>199</v>
      </c>
      <c r="DR8" s="456"/>
      <c r="DS8" s="456"/>
      <c r="DT8" s="456"/>
      <c r="DU8" s="682"/>
      <c r="DV8" s="400"/>
      <c r="DW8" s="420"/>
      <c r="DX8" s="420"/>
      <c r="DY8" s="420"/>
      <c r="DZ8" s="718"/>
      <c r="EA8" s="576"/>
    </row>
    <row r="9" spans="1:131" s="364" customFormat="1" ht="26.25" customHeight="1">
      <c r="A9" s="373">
        <v>3</v>
      </c>
      <c r="B9" s="400" t="s">
        <v>451</v>
      </c>
      <c r="C9" s="420"/>
      <c r="D9" s="420"/>
      <c r="E9" s="420"/>
      <c r="F9" s="420"/>
      <c r="G9" s="420"/>
      <c r="H9" s="420"/>
      <c r="I9" s="420"/>
      <c r="J9" s="420"/>
      <c r="K9" s="420"/>
      <c r="L9" s="420"/>
      <c r="M9" s="420"/>
      <c r="N9" s="420"/>
      <c r="O9" s="420"/>
      <c r="P9" s="432"/>
      <c r="Q9" s="438">
        <v>28</v>
      </c>
      <c r="R9" s="450"/>
      <c r="S9" s="450"/>
      <c r="T9" s="450"/>
      <c r="U9" s="450"/>
      <c r="V9" s="450">
        <v>28</v>
      </c>
      <c r="W9" s="450"/>
      <c r="X9" s="450"/>
      <c r="Y9" s="450"/>
      <c r="Z9" s="450"/>
      <c r="AA9" s="450">
        <v>0</v>
      </c>
      <c r="AB9" s="450"/>
      <c r="AC9" s="450"/>
      <c r="AD9" s="450"/>
      <c r="AE9" s="461"/>
      <c r="AF9" s="507" t="s">
        <v>199</v>
      </c>
      <c r="AG9" s="456"/>
      <c r="AH9" s="456"/>
      <c r="AI9" s="456"/>
      <c r="AJ9" s="525"/>
      <c r="AK9" s="460">
        <v>28</v>
      </c>
      <c r="AL9" s="450"/>
      <c r="AM9" s="450"/>
      <c r="AN9" s="450"/>
      <c r="AO9" s="450"/>
      <c r="AP9" s="450" t="s">
        <v>199</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97</v>
      </c>
      <c r="BT9" s="420"/>
      <c r="BU9" s="420"/>
      <c r="BV9" s="420"/>
      <c r="BW9" s="420"/>
      <c r="BX9" s="420"/>
      <c r="BY9" s="420"/>
      <c r="BZ9" s="420"/>
      <c r="CA9" s="420"/>
      <c r="CB9" s="420"/>
      <c r="CC9" s="420"/>
      <c r="CD9" s="420"/>
      <c r="CE9" s="420"/>
      <c r="CF9" s="420"/>
      <c r="CG9" s="432"/>
      <c r="CH9" s="444">
        <v>4</v>
      </c>
      <c r="CI9" s="456"/>
      <c r="CJ9" s="456"/>
      <c r="CK9" s="456"/>
      <c r="CL9" s="682"/>
      <c r="CM9" s="444">
        <v>56</v>
      </c>
      <c r="CN9" s="456"/>
      <c r="CO9" s="456"/>
      <c r="CP9" s="456"/>
      <c r="CQ9" s="682"/>
      <c r="CR9" s="444">
        <v>10</v>
      </c>
      <c r="CS9" s="456"/>
      <c r="CT9" s="456"/>
      <c r="CU9" s="456"/>
      <c r="CV9" s="682"/>
      <c r="CW9" s="444" t="s">
        <v>199</v>
      </c>
      <c r="CX9" s="456"/>
      <c r="CY9" s="456"/>
      <c r="CZ9" s="456"/>
      <c r="DA9" s="682"/>
      <c r="DB9" s="444" t="s">
        <v>199</v>
      </c>
      <c r="DC9" s="456"/>
      <c r="DD9" s="456"/>
      <c r="DE9" s="456"/>
      <c r="DF9" s="682"/>
      <c r="DG9" s="444" t="s">
        <v>199</v>
      </c>
      <c r="DH9" s="456"/>
      <c r="DI9" s="456"/>
      <c r="DJ9" s="456"/>
      <c r="DK9" s="682"/>
      <c r="DL9" s="444" t="s">
        <v>199</v>
      </c>
      <c r="DM9" s="456"/>
      <c r="DN9" s="456"/>
      <c r="DO9" s="456"/>
      <c r="DP9" s="682"/>
      <c r="DQ9" s="444" t="s">
        <v>199</v>
      </c>
      <c r="DR9" s="456"/>
      <c r="DS9" s="456"/>
      <c r="DT9" s="456"/>
      <c r="DU9" s="682"/>
      <c r="DV9" s="400"/>
      <c r="DW9" s="420"/>
      <c r="DX9" s="420"/>
      <c r="DY9" s="420"/>
      <c r="DZ9" s="718"/>
      <c r="EA9" s="576"/>
    </row>
    <row r="10" spans="1:131" s="364" customFormat="1" ht="26.25" customHeight="1">
      <c r="A10" s="373">
        <v>4</v>
      </c>
      <c r="B10" s="400" t="s">
        <v>265</v>
      </c>
      <c r="C10" s="420"/>
      <c r="D10" s="420"/>
      <c r="E10" s="420"/>
      <c r="F10" s="420"/>
      <c r="G10" s="420"/>
      <c r="H10" s="420"/>
      <c r="I10" s="420"/>
      <c r="J10" s="420"/>
      <c r="K10" s="420"/>
      <c r="L10" s="420"/>
      <c r="M10" s="420"/>
      <c r="N10" s="420"/>
      <c r="O10" s="420"/>
      <c r="P10" s="432"/>
      <c r="Q10" s="438">
        <v>464</v>
      </c>
      <c r="R10" s="450"/>
      <c r="S10" s="450"/>
      <c r="T10" s="450"/>
      <c r="U10" s="450"/>
      <c r="V10" s="450">
        <v>437</v>
      </c>
      <c r="W10" s="450"/>
      <c r="X10" s="450"/>
      <c r="Y10" s="450"/>
      <c r="Z10" s="450"/>
      <c r="AA10" s="450">
        <v>28</v>
      </c>
      <c r="AB10" s="450"/>
      <c r="AC10" s="450"/>
      <c r="AD10" s="450"/>
      <c r="AE10" s="461"/>
      <c r="AF10" s="507">
        <v>28</v>
      </c>
      <c r="AG10" s="456"/>
      <c r="AH10" s="456"/>
      <c r="AI10" s="456"/>
      <c r="AJ10" s="525"/>
      <c r="AK10" s="460">
        <v>122</v>
      </c>
      <c r="AL10" s="450"/>
      <c r="AM10" s="450"/>
      <c r="AN10" s="450"/>
      <c r="AO10" s="450"/>
      <c r="AP10" s="450">
        <v>365</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357</v>
      </c>
      <c r="BT10" s="420"/>
      <c r="BU10" s="420"/>
      <c r="BV10" s="420"/>
      <c r="BW10" s="420"/>
      <c r="BX10" s="420"/>
      <c r="BY10" s="420"/>
      <c r="BZ10" s="420"/>
      <c r="CA10" s="420"/>
      <c r="CB10" s="420"/>
      <c r="CC10" s="420"/>
      <c r="CD10" s="420"/>
      <c r="CE10" s="420"/>
      <c r="CF10" s="420"/>
      <c r="CG10" s="432"/>
      <c r="CH10" s="444">
        <v>-19</v>
      </c>
      <c r="CI10" s="456"/>
      <c r="CJ10" s="456"/>
      <c r="CK10" s="456"/>
      <c r="CL10" s="682"/>
      <c r="CM10" s="444">
        <v>14</v>
      </c>
      <c r="CN10" s="456"/>
      <c r="CO10" s="456"/>
      <c r="CP10" s="456"/>
      <c r="CQ10" s="682"/>
      <c r="CR10" s="444">
        <v>120</v>
      </c>
      <c r="CS10" s="456"/>
      <c r="CT10" s="456"/>
      <c r="CU10" s="456"/>
      <c r="CV10" s="682"/>
      <c r="CW10" s="444">
        <v>39</v>
      </c>
      <c r="CX10" s="456"/>
      <c r="CY10" s="456"/>
      <c r="CZ10" s="456"/>
      <c r="DA10" s="682"/>
      <c r="DB10" s="444" t="s">
        <v>199</v>
      </c>
      <c r="DC10" s="456"/>
      <c r="DD10" s="456"/>
      <c r="DE10" s="456"/>
      <c r="DF10" s="682"/>
      <c r="DG10" s="444" t="s">
        <v>199</v>
      </c>
      <c r="DH10" s="456"/>
      <c r="DI10" s="456"/>
      <c r="DJ10" s="456"/>
      <c r="DK10" s="682"/>
      <c r="DL10" s="444" t="s">
        <v>199</v>
      </c>
      <c r="DM10" s="456"/>
      <c r="DN10" s="456"/>
      <c r="DO10" s="456"/>
      <c r="DP10" s="682"/>
      <c r="DQ10" s="444" t="s">
        <v>199</v>
      </c>
      <c r="DR10" s="456"/>
      <c r="DS10" s="456"/>
      <c r="DT10" s="456"/>
      <c r="DU10" s="682"/>
      <c r="DV10" s="400"/>
      <c r="DW10" s="420"/>
      <c r="DX10" s="420"/>
      <c r="DY10" s="420"/>
      <c r="DZ10" s="718"/>
      <c r="EA10" s="576"/>
    </row>
    <row r="11" spans="1:131" s="364" customFormat="1" ht="26.25" customHeight="1">
      <c r="A11" s="373">
        <v>5</v>
      </c>
      <c r="B11" s="400" t="s">
        <v>453</v>
      </c>
      <c r="C11" s="420"/>
      <c r="D11" s="420"/>
      <c r="E11" s="420"/>
      <c r="F11" s="420"/>
      <c r="G11" s="420"/>
      <c r="H11" s="420"/>
      <c r="I11" s="420"/>
      <c r="J11" s="420"/>
      <c r="K11" s="420"/>
      <c r="L11" s="420"/>
      <c r="M11" s="420"/>
      <c r="N11" s="420"/>
      <c r="O11" s="420"/>
      <c r="P11" s="432"/>
      <c r="Q11" s="438">
        <v>78</v>
      </c>
      <c r="R11" s="450"/>
      <c r="S11" s="450"/>
      <c r="T11" s="450"/>
      <c r="U11" s="450"/>
      <c r="V11" s="450">
        <v>70</v>
      </c>
      <c r="W11" s="450"/>
      <c r="X11" s="450"/>
      <c r="Y11" s="450"/>
      <c r="Z11" s="450"/>
      <c r="AA11" s="450">
        <v>7</v>
      </c>
      <c r="AB11" s="450"/>
      <c r="AC11" s="450"/>
      <c r="AD11" s="450"/>
      <c r="AE11" s="461"/>
      <c r="AF11" s="507">
        <v>7</v>
      </c>
      <c r="AG11" s="456"/>
      <c r="AH11" s="456"/>
      <c r="AI11" s="456"/>
      <c r="AJ11" s="525"/>
      <c r="AK11" s="460" t="s">
        <v>199</v>
      </c>
      <c r="AL11" s="450"/>
      <c r="AM11" s="450"/>
      <c r="AN11" s="450"/>
      <c r="AO11" s="450"/>
      <c r="AP11" s="450" t="s">
        <v>199</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539</v>
      </c>
      <c r="BT11" s="420"/>
      <c r="BU11" s="420"/>
      <c r="BV11" s="420"/>
      <c r="BW11" s="420"/>
      <c r="BX11" s="420"/>
      <c r="BY11" s="420"/>
      <c r="BZ11" s="420"/>
      <c r="CA11" s="420"/>
      <c r="CB11" s="420"/>
      <c r="CC11" s="420"/>
      <c r="CD11" s="420"/>
      <c r="CE11" s="420"/>
      <c r="CF11" s="420"/>
      <c r="CG11" s="432"/>
      <c r="CH11" s="444">
        <v>-2</v>
      </c>
      <c r="CI11" s="456"/>
      <c r="CJ11" s="456"/>
      <c r="CK11" s="456"/>
      <c r="CL11" s="682"/>
      <c r="CM11" s="444">
        <v>40</v>
      </c>
      <c r="CN11" s="456"/>
      <c r="CO11" s="456"/>
      <c r="CP11" s="456"/>
      <c r="CQ11" s="682"/>
      <c r="CR11" s="444">
        <v>17</v>
      </c>
      <c r="CS11" s="456"/>
      <c r="CT11" s="456"/>
      <c r="CU11" s="456"/>
      <c r="CV11" s="682"/>
      <c r="CW11" s="444">
        <v>2</v>
      </c>
      <c r="CX11" s="456"/>
      <c r="CY11" s="456"/>
      <c r="CZ11" s="456"/>
      <c r="DA11" s="682"/>
      <c r="DB11" s="444" t="s">
        <v>199</v>
      </c>
      <c r="DC11" s="456"/>
      <c r="DD11" s="456"/>
      <c r="DE11" s="456"/>
      <c r="DF11" s="682"/>
      <c r="DG11" s="444" t="s">
        <v>199</v>
      </c>
      <c r="DH11" s="456"/>
      <c r="DI11" s="456"/>
      <c r="DJ11" s="456"/>
      <c r="DK11" s="682"/>
      <c r="DL11" s="444" t="s">
        <v>199</v>
      </c>
      <c r="DM11" s="456"/>
      <c r="DN11" s="456"/>
      <c r="DO11" s="456"/>
      <c r="DP11" s="682"/>
      <c r="DQ11" s="444" t="s">
        <v>199</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t="s">
        <v>540</v>
      </c>
      <c r="BT12" s="420"/>
      <c r="BU12" s="420"/>
      <c r="BV12" s="420"/>
      <c r="BW12" s="420"/>
      <c r="BX12" s="420"/>
      <c r="BY12" s="420"/>
      <c r="BZ12" s="420"/>
      <c r="CA12" s="420"/>
      <c r="CB12" s="420"/>
      <c r="CC12" s="420"/>
      <c r="CD12" s="420"/>
      <c r="CE12" s="420"/>
      <c r="CF12" s="420"/>
      <c r="CG12" s="432"/>
      <c r="CH12" s="444">
        <v>-19</v>
      </c>
      <c r="CI12" s="456"/>
      <c r="CJ12" s="456"/>
      <c r="CK12" s="456"/>
      <c r="CL12" s="682"/>
      <c r="CM12" s="444">
        <v>-17</v>
      </c>
      <c r="CN12" s="456"/>
      <c r="CO12" s="456"/>
      <c r="CP12" s="456"/>
      <c r="CQ12" s="682"/>
      <c r="CR12" s="444">
        <v>90</v>
      </c>
      <c r="CS12" s="456"/>
      <c r="CT12" s="456"/>
      <c r="CU12" s="456"/>
      <c r="CV12" s="682"/>
      <c r="CW12" s="444">
        <v>5</v>
      </c>
      <c r="CX12" s="456"/>
      <c r="CY12" s="456"/>
      <c r="CZ12" s="456"/>
      <c r="DA12" s="682"/>
      <c r="DB12" s="444" t="s">
        <v>199</v>
      </c>
      <c r="DC12" s="456"/>
      <c r="DD12" s="456"/>
      <c r="DE12" s="456"/>
      <c r="DF12" s="682"/>
      <c r="DG12" s="444" t="s">
        <v>199</v>
      </c>
      <c r="DH12" s="456"/>
      <c r="DI12" s="456"/>
      <c r="DJ12" s="456"/>
      <c r="DK12" s="682"/>
      <c r="DL12" s="444" t="s">
        <v>199</v>
      </c>
      <c r="DM12" s="456"/>
      <c r="DN12" s="456"/>
      <c r="DO12" s="456"/>
      <c r="DP12" s="682"/>
      <c r="DQ12" s="444" t="s">
        <v>199</v>
      </c>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t="s">
        <v>541</v>
      </c>
      <c r="BT13" s="420"/>
      <c r="BU13" s="420"/>
      <c r="BV13" s="420"/>
      <c r="BW13" s="420"/>
      <c r="BX13" s="420"/>
      <c r="BY13" s="420"/>
      <c r="BZ13" s="420"/>
      <c r="CA13" s="420"/>
      <c r="CB13" s="420"/>
      <c r="CC13" s="420"/>
      <c r="CD13" s="420"/>
      <c r="CE13" s="420"/>
      <c r="CF13" s="420"/>
      <c r="CG13" s="432"/>
      <c r="CH13" s="444">
        <v>-13</v>
      </c>
      <c r="CI13" s="456"/>
      <c r="CJ13" s="456"/>
      <c r="CK13" s="456"/>
      <c r="CL13" s="682"/>
      <c r="CM13" s="444">
        <v>-7</v>
      </c>
      <c r="CN13" s="456"/>
      <c r="CO13" s="456"/>
      <c r="CP13" s="456"/>
      <c r="CQ13" s="682"/>
      <c r="CR13" s="444">
        <v>44</v>
      </c>
      <c r="CS13" s="456"/>
      <c r="CT13" s="456"/>
      <c r="CU13" s="456"/>
      <c r="CV13" s="682"/>
      <c r="CW13" s="444">
        <v>12</v>
      </c>
      <c r="CX13" s="456"/>
      <c r="CY13" s="456"/>
      <c r="CZ13" s="456"/>
      <c r="DA13" s="682"/>
      <c r="DB13" s="444" t="s">
        <v>199</v>
      </c>
      <c r="DC13" s="456"/>
      <c r="DD13" s="456"/>
      <c r="DE13" s="456"/>
      <c r="DF13" s="682"/>
      <c r="DG13" s="444" t="s">
        <v>199</v>
      </c>
      <c r="DH13" s="456"/>
      <c r="DI13" s="456"/>
      <c r="DJ13" s="456"/>
      <c r="DK13" s="682"/>
      <c r="DL13" s="444" t="s">
        <v>199</v>
      </c>
      <c r="DM13" s="456"/>
      <c r="DN13" s="456"/>
      <c r="DO13" s="456"/>
      <c r="DP13" s="682"/>
      <c r="DQ13" s="444" t="s">
        <v>199</v>
      </c>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t="s">
        <v>542</v>
      </c>
      <c r="BT14" s="420"/>
      <c r="BU14" s="420"/>
      <c r="BV14" s="420"/>
      <c r="BW14" s="420"/>
      <c r="BX14" s="420"/>
      <c r="BY14" s="420"/>
      <c r="BZ14" s="420"/>
      <c r="CA14" s="420"/>
      <c r="CB14" s="420"/>
      <c r="CC14" s="420"/>
      <c r="CD14" s="420"/>
      <c r="CE14" s="420"/>
      <c r="CF14" s="420"/>
      <c r="CG14" s="432"/>
      <c r="CH14" s="444">
        <v>-97</v>
      </c>
      <c r="CI14" s="456"/>
      <c r="CJ14" s="456"/>
      <c r="CK14" s="456"/>
      <c r="CL14" s="682"/>
      <c r="CM14" s="444">
        <v>31</v>
      </c>
      <c r="CN14" s="456"/>
      <c r="CO14" s="456"/>
      <c r="CP14" s="456"/>
      <c r="CQ14" s="682"/>
      <c r="CR14" s="444">
        <v>39</v>
      </c>
      <c r="CS14" s="456"/>
      <c r="CT14" s="456"/>
      <c r="CU14" s="456"/>
      <c r="CV14" s="682"/>
      <c r="CW14" s="444" t="s">
        <v>199</v>
      </c>
      <c r="CX14" s="456"/>
      <c r="CY14" s="456"/>
      <c r="CZ14" s="456"/>
      <c r="DA14" s="682"/>
      <c r="DB14" s="444" t="s">
        <v>199</v>
      </c>
      <c r="DC14" s="456"/>
      <c r="DD14" s="456"/>
      <c r="DE14" s="456"/>
      <c r="DF14" s="682"/>
      <c r="DG14" s="444" t="s">
        <v>199</v>
      </c>
      <c r="DH14" s="456"/>
      <c r="DI14" s="456"/>
      <c r="DJ14" s="456"/>
      <c r="DK14" s="682"/>
      <c r="DL14" s="444" t="s">
        <v>199</v>
      </c>
      <c r="DM14" s="456"/>
      <c r="DN14" s="456"/>
      <c r="DO14" s="456"/>
      <c r="DP14" s="682"/>
      <c r="DQ14" s="444" t="s">
        <v>199</v>
      </c>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303</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1042</v>
      </c>
      <c r="AG23" s="452"/>
      <c r="AH23" s="452"/>
      <c r="AI23" s="452"/>
      <c r="AJ23" s="526"/>
      <c r="AK23" s="534"/>
      <c r="AL23" s="455"/>
      <c r="AM23" s="455"/>
      <c r="AN23" s="455"/>
      <c r="AO23" s="455"/>
      <c r="AP23" s="452">
        <v>65342</v>
      </c>
      <c r="AQ23" s="452"/>
      <c r="AR23" s="452"/>
      <c r="AS23" s="452"/>
      <c r="AT23" s="452"/>
      <c r="AU23" s="567"/>
      <c r="AV23" s="567"/>
      <c r="AW23" s="567"/>
      <c r="AX23" s="567"/>
      <c r="AY23" s="590"/>
      <c r="AZ23" s="595" t="s">
        <v>199</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381</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415</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247</v>
      </c>
      <c r="AG26" s="520"/>
      <c r="AH26" s="520"/>
      <c r="AI26" s="520"/>
      <c r="AJ26" s="527"/>
      <c r="AK26" s="447" t="s">
        <v>385</v>
      </c>
      <c r="AL26" s="447"/>
      <c r="AM26" s="447"/>
      <c r="AN26" s="447"/>
      <c r="AO26" s="458"/>
      <c r="AP26" s="435" t="s">
        <v>356</v>
      </c>
      <c r="AQ26" s="447"/>
      <c r="AR26" s="447"/>
      <c r="AS26" s="447"/>
      <c r="AT26" s="458"/>
      <c r="AU26" s="435" t="s">
        <v>459</v>
      </c>
      <c r="AV26" s="447"/>
      <c r="AW26" s="447"/>
      <c r="AX26" s="447"/>
      <c r="AY26" s="458"/>
      <c r="AZ26" s="435" t="s">
        <v>460</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461</v>
      </c>
      <c r="C28" s="419"/>
      <c r="D28" s="419"/>
      <c r="E28" s="419"/>
      <c r="F28" s="419"/>
      <c r="G28" s="419"/>
      <c r="H28" s="419"/>
      <c r="I28" s="419"/>
      <c r="J28" s="419"/>
      <c r="K28" s="419"/>
      <c r="L28" s="419"/>
      <c r="M28" s="419"/>
      <c r="N28" s="419"/>
      <c r="O28" s="419"/>
      <c r="P28" s="431"/>
      <c r="Q28" s="441">
        <v>8557</v>
      </c>
      <c r="R28" s="453"/>
      <c r="S28" s="453"/>
      <c r="T28" s="453"/>
      <c r="U28" s="453"/>
      <c r="V28" s="453">
        <v>8465</v>
      </c>
      <c r="W28" s="453"/>
      <c r="X28" s="453"/>
      <c r="Y28" s="453"/>
      <c r="Z28" s="453"/>
      <c r="AA28" s="453">
        <v>92</v>
      </c>
      <c r="AB28" s="453"/>
      <c r="AC28" s="453"/>
      <c r="AD28" s="453"/>
      <c r="AE28" s="495"/>
      <c r="AF28" s="511">
        <v>92</v>
      </c>
      <c r="AG28" s="453"/>
      <c r="AH28" s="453"/>
      <c r="AI28" s="453"/>
      <c r="AJ28" s="529"/>
      <c r="AK28" s="535">
        <v>662</v>
      </c>
      <c r="AL28" s="453"/>
      <c r="AM28" s="453"/>
      <c r="AN28" s="453"/>
      <c r="AO28" s="453"/>
      <c r="AP28" s="453" t="s">
        <v>199</v>
      </c>
      <c r="AQ28" s="453"/>
      <c r="AR28" s="453"/>
      <c r="AS28" s="453"/>
      <c r="AT28" s="453"/>
      <c r="AU28" s="453" t="s">
        <v>199</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224</v>
      </c>
      <c r="C29" s="420"/>
      <c r="D29" s="420"/>
      <c r="E29" s="420"/>
      <c r="F29" s="420"/>
      <c r="G29" s="420"/>
      <c r="H29" s="420"/>
      <c r="I29" s="420"/>
      <c r="J29" s="420"/>
      <c r="K29" s="420"/>
      <c r="L29" s="420"/>
      <c r="M29" s="420"/>
      <c r="N29" s="420"/>
      <c r="O29" s="420"/>
      <c r="P29" s="432"/>
      <c r="Q29" s="438">
        <v>1012</v>
      </c>
      <c r="R29" s="450"/>
      <c r="S29" s="450"/>
      <c r="T29" s="450"/>
      <c r="U29" s="450"/>
      <c r="V29" s="450">
        <v>1010</v>
      </c>
      <c r="W29" s="450"/>
      <c r="X29" s="450"/>
      <c r="Y29" s="450"/>
      <c r="Z29" s="450"/>
      <c r="AA29" s="450">
        <v>1</v>
      </c>
      <c r="AB29" s="450"/>
      <c r="AC29" s="450"/>
      <c r="AD29" s="450"/>
      <c r="AE29" s="461"/>
      <c r="AF29" s="507">
        <v>1</v>
      </c>
      <c r="AG29" s="456"/>
      <c r="AH29" s="456"/>
      <c r="AI29" s="456"/>
      <c r="AJ29" s="525"/>
      <c r="AK29" s="460">
        <v>298</v>
      </c>
      <c r="AL29" s="450"/>
      <c r="AM29" s="450"/>
      <c r="AN29" s="450"/>
      <c r="AO29" s="450"/>
      <c r="AP29" s="450" t="s">
        <v>199</v>
      </c>
      <c r="AQ29" s="450"/>
      <c r="AR29" s="450"/>
      <c r="AS29" s="450"/>
      <c r="AT29" s="450"/>
      <c r="AU29" s="450" t="s">
        <v>199</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168</v>
      </c>
      <c r="C30" s="420"/>
      <c r="D30" s="420"/>
      <c r="E30" s="420"/>
      <c r="F30" s="420"/>
      <c r="G30" s="420"/>
      <c r="H30" s="420"/>
      <c r="I30" s="420"/>
      <c r="J30" s="420"/>
      <c r="K30" s="420"/>
      <c r="L30" s="420"/>
      <c r="M30" s="420"/>
      <c r="N30" s="420"/>
      <c r="O30" s="420"/>
      <c r="P30" s="432"/>
      <c r="Q30" s="438">
        <v>154</v>
      </c>
      <c r="R30" s="450"/>
      <c r="S30" s="450"/>
      <c r="T30" s="450"/>
      <c r="U30" s="450"/>
      <c r="V30" s="450">
        <v>39</v>
      </c>
      <c r="W30" s="450"/>
      <c r="X30" s="450"/>
      <c r="Y30" s="450"/>
      <c r="Z30" s="450"/>
      <c r="AA30" s="450">
        <v>115</v>
      </c>
      <c r="AB30" s="450"/>
      <c r="AC30" s="450"/>
      <c r="AD30" s="450"/>
      <c r="AE30" s="461"/>
      <c r="AF30" s="507">
        <v>115</v>
      </c>
      <c r="AG30" s="456"/>
      <c r="AH30" s="456"/>
      <c r="AI30" s="456"/>
      <c r="AJ30" s="525"/>
      <c r="AK30" s="460">
        <v>27</v>
      </c>
      <c r="AL30" s="450"/>
      <c r="AM30" s="450"/>
      <c r="AN30" s="450"/>
      <c r="AO30" s="450"/>
      <c r="AP30" s="450">
        <v>80</v>
      </c>
      <c r="AQ30" s="450"/>
      <c r="AR30" s="450"/>
      <c r="AS30" s="450"/>
      <c r="AT30" s="450"/>
      <c r="AU30" s="450">
        <v>53</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462</v>
      </c>
      <c r="C31" s="420"/>
      <c r="D31" s="420"/>
      <c r="E31" s="420"/>
      <c r="F31" s="420"/>
      <c r="G31" s="420"/>
      <c r="H31" s="420"/>
      <c r="I31" s="420"/>
      <c r="J31" s="420"/>
      <c r="K31" s="420"/>
      <c r="L31" s="420"/>
      <c r="M31" s="420"/>
      <c r="N31" s="420"/>
      <c r="O31" s="420"/>
      <c r="P31" s="432"/>
      <c r="Q31" s="438">
        <v>2479</v>
      </c>
      <c r="R31" s="450"/>
      <c r="S31" s="450"/>
      <c r="T31" s="450"/>
      <c r="U31" s="450"/>
      <c r="V31" s="450">
        <v>2130</v>
      </c>
      <c r="W31" s="450"/>
      <c r="X31" s="450"/>
      <c r="Y31" s="450"/>
      <c r="Z31" s="450"/>
      <c r="AA31" s="450">
        <v>349</v>
      </c>
      <c r="AB31" s="450"/>
      <c r="AC31" s="450"/>
      <c r="AD31" s="450"/>
      <c r="AE31" s="461"/>
      <c r="AF31" s="507">
        <v>2316</v>
      </c>
      <c r="AG31" s="456"/>
      <c r="AH31" s="456"/>
      <c r="AI31" s="456"/>
      <c r="AJ31" s="525"/>
      <c r="AK31" s="460">
        <v>579</v>
      </c>
      <c r="AL31" s="450"/>
      <c r="AM31" s="450"/>
      <c r="AN31" s="450"/>
      <c r="AO31" s="450"/>
      <c r="AP31" s="450">
        <v>16207</v>
      </c>
      <c r="AQ31" s="450"/>
      <c r="AR31" s="450"/>
      <c r="AS31" s="450"/>
      <c r="AT31" s="450"/>
      <c r="AU31" s="450">
        <v>5138</v>
      </c>
      <c r="AV31" s="450"/>
      <c r="AW31" s="450"/>
      <c r="AX31" s="450"/>
      <c r="AY31" s="450"/>
      <c r="AZ31" s="597"/>
      <c r="BA31" s="597"/>
      <c r="BB31" s="597"/>
      <c r="BC31" s="597"/>
      <c r="BD31" s="597"/>
      <c r="BE31" s="565" t="s">
        <v>463</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464</v>
      </c>
      <c r="C32" s="420"/>
      <c r="D32" s="420"/>
      <c r="E32" s="420"/>
      <c r="F32" s="420"/>
      <c r="G32" s="420"/>
      <c r="H32" s="420"/>
      <c r="I32" s="420"/>
      <c r="J32" s="420"/>
      <c r="K32" s="420"/>
      <c r="L32" s="420"/>
      <c r="M32" s="420"/>
      <c r="N32" s="420"/>
      <c r="O32" s="420"/>
      <c r="P32" s="432"/>
      <c r="Q32" s="438">
        <v>1291</v>
      </c>
      <c r="R32" s="450"/>
      <c r="S32" s="450"/>
      <c r="T32" s="450"/>
      <c r="U32" s="450"/>
      <c r="V32" s="450">
        <v>1157</v>
      </c>
      <c r="W32" s="450"/>
      <c r="X32" s="450"/>
      <c r="Y32" s="450"/>
      <c r="Z32" s="450"/>
      <c r="AA32" s="450">
        <v>134</v>
      </c>
      <c r="AB32" s="450"/>
      <c r="AC32" s="450"/>
      <c r="AD32" s="450"/>
      <c r="AE32" s="461"/>
      <c r="AF32" s="507">
        <v>69</v>
      </c>
      <c r="AG32" s="456"/>
      <c r="AH32" s="456"/>
      <c r="AI32" s="456"/>
      <c r="AJ32" s="525"/>
      <c r="AK32" s="460">
        <v>1</v>
      </c>
      <c r="AL32" s="450"/>
      <c r="AM32" s="450"/>
      <c r="AN32" s="450"/>
      <c r="AO32" s="450"/>
      <c r="AP32" s="450">
        <v>1698</v>
      </c>
      <c r="AQ32" s="450"/>
      <c r="AR32" s="450"/>
      <c r="AS32" s="450"/>
      <c r="AT32" s="450"/>
      <c r="AU32" s="450">
        <v>2</v>
      </c>
      <c r="AV32" s="450"/>
      <c r="AW32" s="450"/>
      <c r="AX32" s="450"/>
      <c r="AY32" s="450"/>
      <c r="AZ32" s="597"/>
      <c r="BA32" s="597"/>
      <c r="BB32" s="597"/>
      <c r="BC32" s="597"/>
      <c r="BD32" s="597"/>
      <c r="BE32" s="565" t="s">
        <v>463</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350</v>
      </c>
      <c r="C33" s="420"/>
      <c r="D33" s="420"/>
      <c r="E33" s="420"/>
      <c r="F33" s="420"/>
      <c r="G33" s="420"/>
      <c r="H33" s="420"/>
      <c r="I33" s="420"/>
      <c r="J33" s="420"/>
      <c r="K33" s="420"/>
      <c r="L33" s="420"/>
      <c r="M33" s="420"/>
      <c r="N33" s="420"/>
      <c r="O33" s="420"/>
      <c r="P33" s="432"/>
      <c r="Q33" s="438">
        <v>3181</v>
      </c>
      <c r="R33" s="450"/>
      <c r="S33" s="450"/>
      <c r="T33" s="450"/>
      <c r="U33" s="450"/>
      <c r="V33" s="450">
        <v>3212</v>
      </c>
      <c r="W33" s="450"/>
      <c r="X33" s="450"/>
      <c r="Y33" s="450"/>
      <c r="Z33" s="450"/>
      <c r="AA33" s="450">
        <v>-31</v>
      </c>
      <c r="AB33" s="450"/>
      <c r="AC33" s="450"/>
      <c r="AD33" s="450"/>
      <c r="AE33" s="461"/>
      <c r="AF33" s="507">
        <v>1189</v>
      </c>
      <c r="AG33" s="456"/>
      <c r="AH33" s="456"/>
      <c r="AI33" s="456"/>
      <c r="AJ33" s="525"/>
      <c r="AK33" s="460">
        <v>2642</v>
      </c>
      <c r="AL33" s="450"/>
      <c r="AM33" s="450"/>
      <c r="AN33" s="450"/>
      <c r="AO33" s="450"/>
      <c r="AP33" s="450">
        <v>26548</v>
      </c>
      <c r="AQ33" s="450"/>
      <c r="AR33" s="450"/>
      <c r="AS33" s="450"/>
      <c r="AT33" s="450"/>
      <c r="AU33" s="450">
        <v>25948</v>
      </c>
      <c r="AV33" s="450"/>
      <c r="AW33" s="450"/>
      <c r="AX33" s="450"/>
      <c r="AY33" s="450"/>
      <c r="AZ33" s="597"/>
      <c r="BA33" s="597"/>
      <c r="BB33" s="597"/>
      <c r="BC33" s="597"/>
      <c r="BD33" s="597"/>
      <c r="BE33" s="565" t="s">
        <v>463</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439</v>
      </c>
      <c r="C34" s="420"/>
      <c r="D34" s="420"/>
      <c r="E34" s="420"/>
      <c r="F34" s="420"/>
      <c r="G34" s="420"/>
      <c r="H34" s="420"/>
      <c r="I34" s="420"/>
      <c r="J34" s="420"/>
      <c r="K34" s="420"/>
      <c r="L34" s="420"/>
      <c r="M34" s="420"/>
      <c r="N34" s="420"/>
      <c r="O34" s="420"/>
      <c r="P34" s="432"/>
      <c r="Q34" s="438">
        <v>87</v>
      </c>
      <c r="R34" s="450"/>
      <c r="S34" s="450"/>
      <c r="T34" s="450"/>
      <c r="U34" s="450"/>
      <c r="V34" s="450">
        <v>85</v>
      </c>
      <c r="W34" s="450"/>
      <c r="X34" s="450"/>
      <c r="Y34" s="450"/>
      <c r="Z34" s="450"/>
      <c r="AA34" s="450">
        <v>2</v>
      </c>
      <c r="AB34" s="450"/>
      <c r="AC34" s="450"/>
      <c r="AD34" s="450"/>
      <c r="AE34" s="461"/>
      <c r="AF34" s="507">
        <v>2</v>
      </c>
      <c r="AG34" s="456"/>
      <c r="AH34" s="456"/>
      <c r="AI34" s="456"/>
      <c r="AJ34" s="525"/>
      <c r="AK34" s="460">
        <v>49</v>
      </c>
      <c r="AL34" s="450"/>
      <c r="AM34" s="450"/>
      <c r="AN34" s="450"/>
      <c r="AO34" s="450"/>
      <c r="AP34" s="450">
        <v>16</v>
      </c>
      <c r="AQ34" s="450"/>
      <c r="AR34" s="450"/>
      <c r="AS34" s="450"/>
      <c r="AT34" s="450"/>
      <c r="AU34" s="450">
        <v>12</v>
      </c>
      <c r="AV34" s="450"/>
      <c r="AW34" s="450"/>
      <c r="AX34" s="450"/>
      <c r="AY34" s="450"/>
      <c r="AZ34" s="597"/>
      <c r="BA34" s="597"/>
      <c r="BB34" s="597"/>
      <c r="BC34" s="597"/>
      <c r="BD34" s="597"/>
      <c r="BE34" s="565" t="s">
        <v>25</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371</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3784</v>
      </c>
      <c r="AG63" s="452"/>
      <c r="AH63" s="452"/>
      <c r="AI63" s="452"/>
      <c r="AJ63" s="526"/>
      <c r="AK63" s="534"/>
      <c r="AL63" s="455"/>
      <c r="AM63" s="455"/>
      <c r="AN63" s="455"/>
      <c r="AO63" s="455"/>
      <c r="AP63" s="452">
        <v>44549</v>
      </c>
      <c r="AQ63" s="452"/>
      <c r="AR63" s="452"/>
      <c r="AS63" s="452"/>
      <c r="AT63" s="452"/>
      <c r="AU63" s="452">
        <v>31153</v>
      </c>
      <c r="AV63" s="452"/>
      <c r="AW63" s="452"/>
      <c r="AX63" s="452"/>
      <c r="AY63" s="452"/>
      <c r="AZ63" s="599"/>
      <c r="BA63" s="599"/>
      <c r="BB63" s="599"/>
      <c r="BC63" s="599"/>
      <c r="BD63" s="599"/>
      <c r="BE63" s="567"/>
      <c r="BF63" s="567"/>
      <c r="BG63" s="567"/>
      <c r="BH63" s="567"/>
      <c r="BI63" s="590"/>
      <c r="BJ63" s="595" t="s">
        <v>199</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444</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247</v>
      </c>
      <c r="AG66" s="520"/>
      <c r="AH66" s="520"/>
      <c r="AI66" s="520"/>
      <c r="AJ66" s="530"/>
      <c r="AK66" s="435" t="s">
        <v>385</v>
      </c>
      <c r="AL66" s="397"/>
      <c r="AM66" s="397"/>
      <c r="AN66" s="397"/>
      <c r="AO66" s="429"/>
      <c r="AP66" s="435" t="s">
        <v>356</v>
      </c>
      <c r="AQ66" s="447"/>
      <c r="AR66" s="447"/>
      <c r="AS66" s="447"/>
      <c r="AT66" s="458"/>
      <c r="AU66" s="435" t="s">
        <v>466</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543</v>
      </c>
      <c r="C68" s="419"/>
      <c r="D68" s="419"/>
      <c r="E68" s="419"/>
      <c r="F68" s="419"/>
      <c r="G68" s="419"/>
      <c r="H68" s="419"/>
      <c r="I68" s="419"/>
      <c r="J68" s="419"/>
      <c r="K68" s="419"/>
      <c r="L68" s="419"/>
      <c r="M68" s="419"/>
      <c r="N68" s="419"/>
      <c r="O68" s="419"/>
      <c r="P68" s="431"/>
      <c r="Q68" s="437">
        <v>1382</v>
      </c>
      <c r="R68" s="449"/>
      <c r="S68" s="449"/>
      <c r="T68" s="449"/>
      <c r="U68" s="449"/>
      <c r="V68" s="449">
        <v>1290</v>
      </c>
      <c r="W68" s="449"/>
      <c r="X68" s="449"/>
      <c r="Y68" s="449"/>
      <c r="Z68" s="449"/>
      <c r="AA68" s="449">
        <v>92</v>
      </c>
      <c r="AB68" s="449"/>
      <c r="AC68" s="449"/>
      <c r="AD68" s="449"/>
      <c r="AE68" s="449"/>
      <c r="AF68" s="449">
        <v>84</v>
      </c>
      <c r="AG68" s="449"/>
      <c r="AH68" s="449"/>
      <c r="AI68" s="449"/>
      <c r="AJ68" s="449"/>
      <c r="AK68" s="449">
        <v>175</v>
      </c>
      <c r="AL68" s="449"/>
      <c r="AM68" s="449"/>
      <c r="AN68" s="449"/>
      <c r="AO68" s="449"/>
      <c r="AP68" s="449" t="s">
        <v>199</v>
      </c>
      <c r="AQ68" s="449"/>
      <c r="AR68" s="449"/>
      <c r="AS68" s="449"/>
      <c r="AT68" s="449"/>
      <c r="AU68" s="449" t="s">
        <v>199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544</v>
      </c>
      <c r="C69" s="420"/>
      <c r="D69" s="420"/>
      <c r="E69" s="420"/>
      <c r="F69" s="420"/>
      <c r="G69" s="420"/>
      <c r="H69" s="420"/>
      <c r="I69" s="420"/>
      <c r="J69" s="420"/>
      <c r="K69" s="420"/>
      <c r="L69" s="420"/>
      <c r="M69" s="420"/>
      <c r="N69" s="420"/>
      <c r="O69" s="420"/>
      <c r="P69" s="432"/>
      <c r="Q69" s="438">
        <v>14182</v>
      </c>
      <c r="R69" s="450"/>
      <c r="S69" s="450"/>
      <c r="T69" s="450"/>
      <c r="U69" s="450"/>
      <c r="V69" s="450">
        <v>13378</v>
      </c>
      <c r="W69" s="450"/>
      <c r="X69" s="450"/>
      <c r="Y69" s="450"/>
      <c r="Z69" s="450"/>
      <c r="AA69" s="450">
        <v>804</v>
      </c>
      <c r="AB69" s="450"/>
      <c r="AC69" s="450"/>
      <c r="AD69" s="450"/>
      <c r="AE69" s="450"/>
      <c r="AF69" s="450">
        <v>804</v>
      </c>
      <c r="AG69" s="450"/>
      <c r="AH69" s="450"/>
      <c r="AI69" s="450"/>
      <c r="AJ69" s="450"/>
      <c r="AK69" s="450">
        <v>165</v>
      </c>
      <c r="AL69" s="450"/>
      <c r="AM69" s="450"/>
      <c r="AN69" s="450"/>
      <c r="AO69" s="450"/>
      <c r="AP69" s="450" t="s">
        <v>199</v>
      </c>
      <c r="AQ69" s="450"/>
      <c r="AR69" s="450"/>
      <c r="AS69" s="450"/>
      <c r="AT69" s="450"/>
      <c r="AU69" s="450" t="s">
        <v>199</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545</v>
      </c>
      <c r="C70" s="420"/>
      <c r="D70" s="420"/>
      <c r="E70" s="420"/>
      <c r="F70" s="420"/>
      <c r="G70" s="420"/>
      <c r="H70" s="420"/>
      <c r="I70" s="420"/>
      <c r="J70" s="420"/>
      <c r="K70" s="420"/>
      <c r="L70" s="420"/>
      <c r="M70" s="420"/>
      <c r="N70" s="420"/>
      <c r="O70" s="420"/>
      <c r="P70" s="432"/>
      <c r="Q70" s="438">
        <v>256</v>
      </c>
      <c r="R70" s="450"/>
      <c r="S70" s="450"/>
      <c r="T70" s="450"/>
      <c r="U70" s="450"/>
      <c r="V70" s="450">
        <v>158</v>
      </c>
      <c r="W70" s="450"/>
      <c r="X70" s="450"/>
      <c r="Y70" s="450"/>
      <c r="Z70" s="450"/>
      <c r="AA70" s="450">
        <v>98</v>
      </c>
      <c r="AB70" s="450"/>
      <c r="AC70" s="450"/>
      <c r="AD70" s="450"/>
      <c r="AE70" s="450"/>
      <c r="AF70" s="450">
        <v>98</v>
      </c>
      <c r="AG70" s="450"/>
      <c r="AH70" s="450"/>
      <c r="AI70" s="450"/>
      <c r="AJ70" s="450"/>
      <c r="AK70" s="450" t="s">
        <v>199</v>
      </c>
      <c r="AL70" s="450"/>
      <c r="AM70" s="450"/>
      <c r="AN70" s="450"/>
      <c r="AO70" s="450"/>
      <c r="AP70" s="450">
        <v>203</v>
      </c>
      <c r="AQ70" s="450"/>
      <c r="AR70" s="450"/>
      <c r="AS70" s="450"/>
      <c r="AT70" s="450"/>
      <c r="AU70" s="450" t="s">
        <v>199</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546</v>
      </c>
      <c r="C71" s="420"/>
      <c r="D71" s="420"/>
      <c r="E71" s="420"/>
      <c r="F71" s="420"/>
      <c r="G71" s="420"/>
      <c r="H71" s="420"/>
      <c r="I71" s="420"/>
      <c r="J71" s="420"/>
      <c r="K71" s="420"/>
      <c r="L71" s="420"/>
      <c r="M71" s="420"/>
      <c r="N71" s="420"/>
      <c r="O71" s="420"/>
      <c r="P71" s="432"/>
      <c r="Q71" s="438">
        <v>7170</v>
      </c>
      <c r="R71" s="450"/>
      <c r="S71" s="450"/>
      <c r="T71" s="450"/>
      <c r="U71" s="450"/>
      <c r="V71" s="450">
        <v>7083</v>
      </c>
      <c r="W71" s="450"/>
      <c r="X71" s="450"/>
      <c r="Y71" s="450"/>
      <c r="Z71" s="450"/>
      <c r="AA71" s="450">
        <v>87</v>
      </c>
      <c r="AB71" s="450"/>
      <c r="AC71" s="450"/>
      <c r="AD71" s="450"/>
      <c r="AE71" s="450"/>
      <c r="AF71" s="450">
        <v>87</v>
      </c>
      <c r="AG71" s="450"/>
      <c r="AH71" s="450"/>
      <c r="AI71" s="450"/>
      <c r="AJ71" s="450"/>
      <c r="AK71" s="450">
        <v>2533</v>
      </c>
      <c r="AL71" s="450"/>
      <c r="AM71" s="450"/>
      <c r="AN71" s="450"/>
      <c r="AO71" s="450"/>
      <c r="AP71" s="450" t="s">
        <v>199</v>
      </c>
      <c r="AQ71" s="450"/>
      <c r="AR71" s="450"/>
      <c r="AS71" s="450"/>
      <c r="AT71" s="450"/>
      <c r="AU71" s="450" t="s">
        <v>199</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409</v>
      </c>
      <c r="C72" s="420"/>
      <c r="D72" s="420"/>
      <c r="E72" s="420"/>
      <c r="F72" s="420"/>
      <c r="G72" s="420"/>
      <c r="H72" s="420"/>
      <c r="I72" s="420"/>
      <c r="J72" s="420"/>
      <c r="K72" s="420"/>
      <c r="L72" s="420"/>
      <c r="M72" s="420"/>
      <c r="N72" s="420"/>
      <c r="O72" s="420"/>
      <c r="P72" s="432"/>
      <c r="Q72" s="438">
        <v>82</v>
      </c>
      <c r="R72" s="450"/>
      <c r="S72" s="450"/>
      <c r="T72" s="450"/>
      <c r="U72" s="450"/>
      <c r="V72" s="450">
        <v>64</v>
      </c>
      <c r="W72" s="450"/>
      <c r="X72" s="450"/>
      <c r="Y72" s="450"/>
      <c r="Z72" s="450"/>
      <c r="AA72" s="450">
        <v>19</v>
      </c>
      <c r="AB72" s="450"/>
      <c r="AC72" s="450"/>
      <c r="AD72" s="450"/>
      <c r="AE72" s="450"/>
      <c r="AF72" s="450">
        <v>19</v>
      </c>
      <c r="AG72" s="450"/>
      <c r="AH72" s="450"/>
      <c r="AI72" s="450"/>
      <c r="AJ72" s="450"/>
      <c r="AK72" s="450" t="s">
        <v>199</v>
      </c>
      <c r="AL72" s="450"/>
      <c r="AM72" s="450"/>
      <c r="AN72" s="450"/>
      <c r="AO72" s="450"/>
      <c r="AP72" s="450" t="s">
        <v>199</v>
      </c>
      <c r="AQ72" s="450"/>
      <c r="AR72" s="450"/>
      <c r="AS72" s="450"/>
      <c r="AT72" s="450"/>
      <c r="AU72" s="450" t="s">
        <v>199</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475</v>
      </c>
      <c r="C73" s="420"/>
      <c r="D73" s="420"/>
      <c r="E73" s="420"/>
      <c r="F73" s="420"/>
      <c r="G73" s="420"/>
      <c r="H73" s="420"/>
      <c r="I73" s="420"/>
      <c r="J73" s="420"/>
      <c r="K73" s="420"/>
      <c r="L73" s="420"/>
      <c r="M73" s="420"/>
      <c r="N73" s="420"/>
      <c r="O73" s="420"/>
      <c r="P73" s="432"/>
      <c r="Q73" s="438">
        <v>146</v>
      </c>
      <c r="R73" s="450"/>
      <c r="S73" s="450"/>
      <c r="T73" s="450"/>
      <c r="U73" s="450"/>
      <c r="V73" s="450">
        <v>135</v>
      </c>
      <c r="W73" s="450"/>
      <c r="X73" s="450"/>
      <c r="Y73" s="450"/>
      <c r="Z73" s="450"/>
      <c r="AA73" s="450">
        <v>11</v>
      </c>
      <c r="AB73" s="450"/>
      <c r="AC73" s="450"/>
      <c r="AD73" s="450"/>
      <c r="AE73" s="450"/>
      <c r="AF73" s="450">
        <v>11</v>
      </c>
      <c r="AG73" s="450"/>
      <c r="AH73" s="450"/>
      <c r="AI73" s="450"/>
      <c r="AJ73" s="450"/>
      <c r="AK73" s="450">
        <v>32</v>
      </c>
      <c r="AL73" s="450"/>
      <c r="AM73" s="450"/>
      <c r="AN73" s="450"/>
      <c r="AO73" s="450"/>
      <c r="AP73" s="450" t="s">
        <v>199</v>
      </c>
      <c r="AQ73" s="450"/>
      <c r="AR73" s="450"/>
      <c r="AS73" s="450"/>
      <c r="AT73" s="450"/>
      <c r="AU73" s="450" t="s">
        <v>199</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547</v>
      </c>
      <c r="C74" s="420"/>
      <c r="D74" s="420"/>
      <c r="E74" s="420"/>
      <c r="F74" s="420"/>
      <c r="G74" s="420"/>
      <c r="H74" s="420"/>
      <c r="I74" s="420"/>
      <c r="J74" s="420"/>
      <c r="K74" s="420"/>
      <c r="L74" s="420"/>
      <c r="M74" s="420"/>
      <c r="N74" s="420"/>
      <c r="O74" s="420"/>
      <c r="P74" s="432"/>
      <c r="Q74" s="438">
        <v>542</v>
      </c>
      <c r="R74" s="450"/>
      <c r="S74" s="450"/>
      <c r="T74" s="450"/>
      <c r="U74" s="450"/>
      <c r="V74" s="450">
        <v>507</v>
      </c>
      <c r="W74" s="450"/>
      <c r="X74" s="450"/>
      <c r="Y74" s="450"/>
      <c r="Z74" s="450"/>
      <c r="AA74" s="450">
        <v>35</v>
      </c>
      <c r="AB74" s="450"/>
      <c r="AC74" s="450"/>
      <c r="AD74" s="450"/>
      <c r="AE74" s="450"/>
      <c r="AF74" s="450">
        <v>35</v>
      </c>
      <c r="AG74" s="450"/>
      <c r="AH74" s="450"/>
      <c r="AI74" s="450"/>
      <c r="AJ74" s="450"/>
      <c r="AK74" s="450" t="s">
        <v>199</v>
      </c>
      <c r="AL74" s="450"/>
      <c r="AM74" s="450"/>
      <c r="AN74" s="450"/>
      <c r="AO74" s="450"/>
      <c r="AP74" s="450" t="s">
        <v>199</v>
      </c>
      <c r="AQ74" s="450"/>
      <c r="AR74" s="450"/>
      <c r="AS74" s="450"/>
      <c r="AT74" s="450"/>
      <c r="AU74" s="450" t="s">
        <v>199</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373</v>
      </c>
      <c r="C75" s="420"/>
      <c r="D75" s="420"/>
      <c r="E75" s="420"/>
      <c r="F75" s="420"/>
      <c r="G75" s="420"/>
      <c r="H75" s="420"/>
      <c r="I75" s="420"/>
      <c r="J75" s="420"/>
      <c r="K75" s="420"/>
      <c r="L75" s="420"/>
      <c r="M75" s="420"/>
      <c r="N75" s="420"/>
      <c r="O75" s="420"/>
      <c r="P75" s="432"/>
      <c r="Q75" s="444">
        <v>154466</v>
      </c>
      <c r="R75" s="456"/>
      <c r="S75" s="456"/>
      <c r="T75" s="456"/>
      <c r="U75" s="460"/>
      <c r="V75" s="461">
        <v>151330</v>
      </c>
      <c r="W75" s="456"/>
      <c r="X75" s="456"/>
      <c r="Y75" s="456"/>
      <c r="Z75" s="460"/>
      <c r="AA75" s="461">
        <v>3136</v>
      </c>
      <c r="AB75" s="456"/>
      <c r="AC75" s="456"/>
      <c r="AD75" s="456"/>
      <c r="AE75" s="460"/>
      <c r="AF75" s="461">
        <v>3136</v>
      </c>
      <c r="AG75" s="456"/>
      <c r="AH75" s="456"/>
      <c r="AI75" s="456"/>
      <c r="AJ75" s="460"/>
      <c r="AK75" s="461">
        <v>668</v>
      </c>
      <c r="AL75" s="456"/>
      <c r="AM75" s="456"/>
      <c r="AN75" s="456"/>
      <c r="AO75" s="460"/>
      <c r="AP75" s="461" t="s">
        <v>199</v>
      </c>
      <c r="AQ75" s="456"/>
      <c r="AR75" s="456"/>
      <c r="AS75" s="456"/>
      <c r="AT75" s="460"/>
      <c r="AU75" s="461" t="s">
        <v>199</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4275</v>
      </c>
      <c r="AG88" s="452"/>
      <c r="AH88" s="452"/>
      <c r="AI88" s="452"/>
      <c r="AJ88" s="452"/>
      <c r="AK88" s="455"/>
      <c r="AL88" s="455"/>
      <c r="AM88" s="455"/>
      <c r="AN88" s="455"/>
      <c r="AO88" s="455"/>
      <c r="AP88" s="452">
        <v>203</v>
      </c>
      <c r="AQ88" s="452"/>
      <c r="AR88" s="452"/>
      <c r="AS88" s="452"/>
      <c r="AT88" s="452"/>
      <c r="AU88" s="452" t="s">
        <v>199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455</v>
      </c>
      <c r="CS102" s="604"/>
      <c r="CT102" s="604"/>
      <c r="CU102" s="604"/>
      <c r="CV102" s="697"/>
      <c r="CW102" s="696">
        <v>98</v>
      </c>
      <c r="CX102" s="604"/>
      <c r="CY102" s="604"/>
      <c r="CZ102" s="604"/>
      <c r="DA102" s="697"/>
      <c r="DB102" s="696" t="s">
        <v>199</v>
      </c>
      <c r="DC102" s="604"/>
      <c r="DD102" s="604"/>
      <c r="DE102" s="604"/>
      <c r="DF102" s="697"/>
      <c r="DG102" s="696" t="s">
        <v>199</v>
      </c>
      <c r="DH102" s="604"/>
      <c r="DI102" s="604"/>
      <c r="DJ102" s="604"/>
      <c r="DK102" s="697"/>
      <c r="DL102" s="696" t="s">
        <v>199</v>
      </c>
      <c r="DM102" s="604"/>
      <c r="DN102" s="604"/>
      <c r="DO102" s="604"/>
      <c r="DP102" s="697"/>
      <c r="DQ102" s="696">
        <v>8</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467</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413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471</v>
      </c>
      <c r="AG109" s="406"/>
      <c r="AH109" s="406"/>
      <c r="AI109" s="406"/>
      <c r="AJ109" s="469"/>
      <c r="AK109" s="480" t="s">
        <v>386</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471</v>
      </c>
      <c r="BW109" s="406"/>
      <c r="BX109" s="406"/>
      <c r="BY109" s="406"/>
      <c r="BZ109" s="469"/>
      <c r="CA109" s="480" t="s">
        <v>386</v>
      </c>
      <c r="CB109" s="406"/>
      <c r="CC109" s="406"/>
      <c r="CD109" s="406"/>
      <c r="CE109" s="469"/>
      <c r="CF109" s="655" t="s">
        <v>472</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471</v>
      </c>
      <c r="DM109" s="406"/>
      <c r="DN109" s="406"/>
      <c r="DO109" s="406"/>
      <c r="DP109" s="469"/>
      <c r="DQ109" s="480" t="s">
        <v>386</v>
      </c>
      <c r="DR109" s="406"/>
      <c r="DS109" s="406"/>
      <c r="DT109" s="406"/>
      <c r="DU109" s="469"/>
      <c r="DV109" s="480" t="s">
        <v>472</v>
      </c>
      <c r="DW109" s="406"/>
      <c r="DX109" s="406"/>
      <c r="DY109" s="406"/>
      <c r="DZ109" s="555"/>
    </row>
    <row r="110" spans="1:131" s="365" customFormat="1" ht="26.25" customHeight="1">
      <c r="A110" s="384" t="s">
        <v>327</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6120738</v>
      </c>
      <c r="AB110" s="487"/>
      <c r="AC110" s="487"/>
      <c r="AD110" s="487"/>
      <c r="AE110" s="498"/>
      <c r="AF110" s="514">
        <v>6505363</v>
      </c>
      <c r="AG110" s="487"/>
      <c r="AH110" s="487"/>
      <c r="AI110" s="487"/>
      <c r="AJ110" s="498"/>
      <c r="AK110" s="514">
        <v>6668066</v>
      </c>
      <c r="AL110" s="487"/>
      <c r="AM110" s="487"/>
      <c r="AN110" s="487"/>
      <c r="AO110" s="498"/>
      <c r="AP110" s="538">
        <v>30.3</v>
      </c>
      <c r="AQ110" s="546"/>
      <c r="AR110" s="546"/>
      <c r="AS110" s="546"/>
      <c r="AT110" s="556"/>
      <c r="AU110" s="568" t="s">
        <v>124</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67977676</v>
      </c>
      <c r="BR110" s="640"/>
      <c r="BS110" s="640"/>
      <c r="BT110" s="640"/>
      <c r="BU110" s="640"/>
      <c r="BV110" s="640">
        <v>66719602</v>
      </c>
      <c r="BW110" s="640"/>
      <c r="BX110" s="640"/>
      <c r="BY110" s="640"/>
      <c r="BZ110" s="640"/>
      <c r="CA110" s="640">
        <v>65342457</v>
      </c>
      <c r="CB110" s="640"/>
      <c r="CC110" s="640"/>
      <c r="CD110" s="640"/>
      <c r="CE110" s="640"/>
      <c r="CF110" s="656">
        <v>297.3</v>
      </c>
      <c r="CG110" s="660"/>
      <c r="CH110" s="660"/>
      <c r="CI110" s="660"/>
      <c r="CJ110" s="660"/>
      <c r="CK110" s="672" t="s">
        <v>383</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199</v>
      </c>
      <c r="AB111" s="446"/>
      <c r="AC111" s="446"/>
      <c r="AD111" s="446"/>
      <c r="AE111" s="499"/>
      <c r="AF111" s="515" t="s">
        <v>199</v>
      </c>
      <c r="AG111" s="446"/>
      <c r="AH111" s="446"/>
      <c r="AI111" s="446"/>
      <c r="AJ111" s="499"/>
      <c r="AK111" s="515" t="s">
        <v>199</v>
      </c>
      <c r="AL111" s="446"/>
      <c r="AM111" s="446"/>
      <c r="AN111" s="446"/>
      <c r="AO111" s="499"/>
      <c r="AP111" s="539" t="s">
        <v>199</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3">
        <v>5490</v>
      </c>
      <c r="BR111" s="641"/>
      <c r="BS111" s="641"/>
      <c r="BT111" s="641"/>
      <c r="BU111" s="641"/>
      <c r="BV111" s="641">
        <v>3648</v>
      </c>
      <c r="BW111" s="641"/>
      <c r="BX111" s="641"/>
      <c r="BY111" s="641"/>
      <c r="BZ111" s="641"/>
      <c r="CA111" s="641">
        <v>2360</v>
      </c>
      <c r="CB111" s="641"/>
      <c r="CC111" s="641"/>
      <c r="CD111" s="641"/>
      <c r="CE111" s="641"/>
      <c r="CF111" s="657">
        <v>0</v>
      </c>
      <c r="CG111" s="661"/>
      <c r="CH111" s="661"/>
      <c r="CI111" s="661"/>
      <c r="CJ111" s="661"/>
      <c r="CK111" s="673"/>
      <c r="CL111" s="413"/>
      <c r="CM111" s="425" t="s">
        <v>137</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5" customFormat="1" ht="26.25" customHeight="1">
      <c r="A112" s="386" t="s">
        <v>152</v>
      </c>
      <c r="B112" s="409"/>
      <c r="C112" s="378" t="s">
        <v>476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199</v>
      </c>
      <c r="AB112" s="446"/>
      <c r="AC112" s="446"/>
      <c r="AD112" s="446"/>
      <c r="AE112" s="499"/>
      <c r="AF112" s="515" t="s">
        <v>199</v>
      </c>
      <c r="AG112" s="446"/>
      <c r="AH112" s="446"/>
      <c r="AI112" s="446"/>
      <c r="AJ112" s="499"/>
      <c r="AK112" s="515" t="s">
        <v>199</v>
      </c>
      <c r="AL112" s="446"/>
      <c r="AM112" s="446"/>
      <c r="AN112" s="446"/>
      <c r="AO112" s="499"/>
      <c r="AP112" s="539" t="s">
        <v>199</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v>33016153</v>
      </c>
      <c r="BR112" s="641"/>
      <c r="BS112" s="641"/>
      <c r="BT112" s="641"/>
      <c r="BU112" s="641"/>
      <c r="BV112" s="641">
        <v>32066780</v>
      </c>
      <c r="BW112" s="641"/>
      <c r="BX112" s="641"/>
      <c r="BY112" s="641"/>
      <c r="BZ112" s="641"/>
      <c r="CA112" s="641">
        <v>31152550</v>
      </c>
      <c r="CB112" s="641"/>
      <c r="CC112" s="641"/>
      <c r="CD112" s="641"/>
      <c r="CE112" s="641"/>
      <c r="CF112" s="657">
        <v>141.80000000000001</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5" customFormat="1" ht="26.25" customHeight="1">
      <c r="A113" s="387"/>
      <c r="B113" s="410"/>
      <c r="C113" s="378" t="s">
        <v>479</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2417731</v>
      </c>
      <c r="AB113" s="446"/>
      <c r="AC113" s="446"/>
      <c r="AD113" s="446"/>
      <c r="AE113" s="499"/>
      <c r="AF113" s="515">
        <v>2474696</v>
      </c>
      <c r="AG113" s="446"/>
      <c r="AH113" s="446"/>
      <c r="AI113" s="446"/>
      <c r="AJ113" s="499"/>
      <c r="AK113" s="515">
        <v>2448707</v>
      </c>
      <c r="AL113" s="446"/>
      <c r="AM113" s="446"/>
      <c r="AN113" s="446"/>
      <c r="AO113" s="499"/>
      <c r="AP113" s="539">
        <v>11.1</v>
      </c>
      <c r="AQ113" s="547"/>
      <c r="AR113" s="547"/>
      <c r="AS113" s="547"/>
      <c r="AT113" s="557"/>
      <c r="AU113" s="569"/>
      <c r="AV113" s="578"/>
      <c r="AW113" s="578"/>
      <c r="AX113" s="578"/>
      <c r="AY113" s="578"/>
      <c r="AZ113" s="425" t="s">
        <v>204</v>
      </c>
      <c r="BA113" s="378"/>
      <c r="BB113" s="378"/>
      <c r="BC113" s="378"/>
      <c r="BD113" s="378"/>
      <c r="BE113" s="378"/>
      <c r="BF113" s="378"/>
      <c r="BG113" s="378"/>
      <c r="BH113" s="378"/>
      <c r="BI113" s="378"/>
      <c r="BJ113" s="378"/>
      <c r="BK113" s="378"/>
      <c r="BL113" s="378"/>
      <c r="BM113" s="378"/>
      <c r="BN113" s="378"/>
      <c r="BO113" s="378"/>
      <c r="BP113" s="472"/>
      <c r="BQ113" s="633">
        <v>32553</v>
      </c>
      <c r="BR113" s="641"/>
      <c r="BS113" s="641"/>
      <c r="BT113" s="641"/>
      <c r="BU113" s="641"/>
      <c r="BV113" s="641" t="s">
        <v>199</v>
      </c>
      <c r="BW113" s="641"/>
      <c r="BX113" s="641"/>
      <c r="BY113" s="641"/>
      <c r="BZ113" s="641"/>
      <c r="CA113" s="641" t="s">
        <v>199</v>
      </c>
      <c r="CB113" s="641"/>
      <c r="CC113" s="641"/>
      <c r="CD113" s="641"/>
      <c r="CE113" s="641"/>
      <c r="CF113" s="657" t="s">
        <v>199</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199</v>
      </c>
      <c r="DH113" s="446"/>
      <c r="DI113" s="446"/>
      <c r="DJ113" s="446"/>
      <c r="DK113" s="499"/>
      <c r="DL113" s="515" t="s">
        <v>199</v>
      </c>
      <c r="DM113" s="446"/>
      <c r="DN113" s="446"/>
      <c r="DO113" s="446"/>
      <c r="DP113" s="499"/>
      <c r="DQ113" s="515" t="s">
        <v>199</v>
      </c>
      <c r="DR113" s="446"/>
      <c r="DS113" s="446"/>
      <c r="DT113" s="446"/>
      <c r="DU113" s="499"/>
      <c r="DV113" s="539" t="s">
        <v>199</v>
      </c>
      <c r="DW113" s="547"/>
      <c r="DX113" s="547"/>
      <c r="DY113" s="547"/>
      <c r="DZ113" s="557"/>
    </row>
    <row r="114" spans="1:130" s="365" customFormat="1" ht="26.25" customHeight="1">
      <c r="A114" s="387"/>
      <c r="B114" s="410"/>
      <c r="C114" s="378" t="s">
        <v>480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45233</v>
      </c>
      <c r="AB114" s="446"/>
      <c r="AC114" s="446"/>
      <c r="AD114" s="446"/>
      <c r="AE114" s="499"/>
      <c r="AF114" s="515">
        <v>32828</v>
      </c>
      <c r="AG114" s="446"/>
      <c r="AH114" s="446"/>
      <c r="AI114" s="446"/>
      <c r="AJ114" s="499"/>
      <c r="AK114" s="515" t="s">
        <v>199</v>
      </c>
      <c r="AL114" s="446"/>
      <c r="AM114" s="446"/>
      <c r="AN114" s="446"/>
      <c r="AO114" s="499"/>
      <c r="AP114" s="539" t="s">
        <v>199</v>
      </c>
      <c r="AQ114" s="547"/>
      <c r="AR114" s="547"/>
      <c r="AS114" s="547"/>
      <c r="AT114" s="557"/>
      <c r="AU114" s="569"/>
      <c r="AV114" s="578"/>
      <c r="AW114" s="578"/>
      <c r="AX114" s="578"/>
      <c r="AY114" s="578"/>
      <c r="AZ114" s="425" t="s">
        <v>481</v>
      </c>
      <c r="BA114" s="378"/>
      <c r="BB114" s="378"/>
      <c r="BC114" s="378"/>
      <c r="BD114" s="378"/>
      <c r="BE114" s="378"/>
      <c r="BF114" s="378"/>
      <c r="BG114" s="378"/>
      <c r="BH114" s="378"/>
      <c r="BI114" s="378"/>
      <c r="BJ114" s="378"/>
      <c r="BK114" s="378"/>
      <c r="BL114" s="378"/>
      <c r="BM114" s="378"/>
      <c r="BN114" s="378"/>
      <c r="BO114" s="378"/>
      <c r="BP114" s="472"/>
      <c r="BQ114" s="633">
        <v>5978504</v>
      </c>
      <c r="BR114" s="641"/>
      <c r="BS114" s="641"/>
      <c r="BT114" s="641"/>
      <c r="BU114" s="641"/>
      <c r="BV114" s="641">
        <v>6056736</v>
      </c>
      <c r="BW114" s="641"/>
      <c r="BX114" s="641"/>
      <c r="BY114" s="641"/>
      <c r="BZ114" s="641"/>
      <c r="CA114" s="641">
        <v>6219540</v>
      </c>
      <c r="CB114" s="641"/>
      <c r="CC114" s="641"/>
      <c r="CD114" s="641"/>
      <c r="CE114" s="641"/>
      <c r="CF114" s="657">
        <v>28.3</v>
      </c>
      <c r="CG114" s="661"/>
      <c r="CH114" s="661"/>
      <c r="CI114" s="661"/>
      <c r="CJ114" s="661"/>
      <c r="CK114" s="673"/>
      <c r="CL114" s="413"/>
      <c r="CM114" s="425" t="s">
        <v>482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199</v>
      </c>
      <c r="DH114" s="446"/>
      <c r="DI114" s="446"/>
      <c r="DJ114" s="446"/>
      <c r="DK114" s="499"/>
      <c r="DL114" s="515" t="s">
        <v>199</v>
      </c>
      <c r="DM114" s="446"/>
      <c r="DN114" s="446"/>
      <c r="DO114" s="446"/>
      <c r="DP114" s="499"/>
      <c r="DQ114" s="515" t="s">
        <v>199</v>
      </c>
      <c r="DR114" s="446"/>
      <c r="DS114" s="446"/>
      <c r="DT114" s="446"/>
      <c r="DU114" s="499"/>
      <c r="DV114" s="539" t="s">
        <v>199</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5719</v>
      </c>
      <c r="AB115" s="446"/>
      <c r="AC115" s="446"/>
      <c r="AD115" s="446"/>
      <c r="AE115" s="499"/>
      <c r="AF115" s="515">
        <v>5342</v>
      </c>
      <c r="AG115" s="446"/>
      <c r="AH115" s="446"/>
      <c r="AI115" s="446"/>
      <c r="AJ115" s="499"/>
      <c r="AK115" s="515">
        <v>3532</v>
      </c>
      <c r="AL115" s="446"/>
      <c r="AM115" s="446"/>
      <c r="AN115" s="446"/>
      <c r="AO115" s="499"/>
      <c r="AP115" s="539">
        <v>0</v>
      </c>
      <c r="AQ115" s="547"/>
      <c r="AR115" s="547"/>
      <c r="AS115" s="547"/>
      <c r="AT115" s="557"/>
      <c r="AU115" s="569"/>
      <c r="AV115" s="578"/>
      <c r="AW115" s="578"/>
      <c r="AX115" s="578"/>
      <c r="AY115" s="578"/>
      <c r="AZ115" s="425" t="s">
        <v>345</v>
      </c>
      <c r="BA115" s="378"/>
      <c r="BB115" s="378"/>
      <c r="BC115" s="378"/>
      <c r="BD115" s="378"/>
      <c r="BE115" s="378"/>
      <c r="BF115" s="378"/>
      <c r="BG115" s="378"/>
      <c r="BH115" s="378"/>
      <c r="BI115" s="378"/>
      <c r="BJ115" s="378"/>
      <c r="BK115" s="378"/>
      <c r="BL115" s="378"/>
      <c r="BM115" s="378"/>
      <c r="BN115" s="378"/>
      <c r="BO115" s="378"/>
      <c r="BP115" s="472"/>
      <c r="BQ115" s="633">
        <v>8250</v>
      </c>
      <c r="BR115" s="641"/>
      <c r="BS115" s="641"/>
      <c r="BT115" s="641"/>
      <c r="BU115" s="641"/>
      <c r="BV115" s="641">
        <v>8160</v>
      </c>
      <c r="BW115" s="641"/>
      <c r="BX115" s="641"/>
      <c r="BY115" s="641"/>
      <c r="BZ115" s="641"/>
      <c r="CA115" s="641">
        <v>8100</v>
      </c>
      <c r="CB115" s="641"/>
      <c r="CC115" s="641"/>
      <c r="CD115" s="641"/>
      <c r="CE115" s="641"/>
      <c r="CF115" s="657">
        <v>0</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199</v>
      </c>
      <c r="DH115" s="446"/>
      <c r="DI115" s="446"/>
      <c r="DJ115" s="446"/>
      <c r="DK115" s="499"/>
      <c r="DL115" s="515" t="s">
        <v>199</v>
      </c>
      <c r="DM115" s="446"/>
      <c r="DN115" s="446"/>
      <c r="DO115" s="446"/>
      <c r="DP115" s="499"/>
      <c r="DQ115" s="515" t="s">
        <v>199</v>
      </c>
      <c r="DR115" s="446"/>
      <c r="DS115" s="446"/>
      <c r="DT115" s="446"/>
      <c r="DU115" s="499"/>
      <c r="DV115" s="539" t="s">
        <v>199</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46</v>
      </c>
      <c r="AB116" s="446"/>
      <c r="AC116" s="446"/>
      <c r="AD116" s="446"/>
      <c r="AE116" s="499"/>
      <c r="AF116" s="515">
        <v>98</v>
      </c>
      <c r="AG116" s="446"/>
      <c r="AH116" s="446"/>
      <c r="AI116" s="446"/>
      <c r="AJ116" s="499"/>
      <c r="AK116" s="515">
        <v>18</v>
      </c>
      <c r="AL116" s="446"/>
      <c r="AM116" s="446"/>
      <c r="AN116" s="446"/>
      <c r="AO116" s="499"/>
      <c r="AP116" s="539">
        <v>0</v>
      </c>
      <c r="AQ116" s="547"/>
      <c r="AR116" s="547"/>
      <c r="AS116" s="547"/>
      <c r="AT116" s="557"/>
      <c r="AU116" s="569"/>
      <c r="AV116" s="578"/>
      <c r="AW116" s="578"/>
      <c r="AX116" s="578"/>
      <c r="AY116" s="578"/>
      <c r="AZ116" s="602" t="s">
        <v>222</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4091</v>
      </c>
      <c r="DH116" s="446"/>
      <c r="DI116" s="446"/>
      <c r="DJ116" s="446"/>
      <c r="DK116" s="499"/>
      <c r="DL116" s="515">
        <v>3046</v>
      </c>
      <c r="DM116" s="446"/>
      <c r="DN116" s="446"/>
      <c r="DO116" s="446"/>
      <c r="DP116" s="499"/>
      <c r="DQ116" s="515">
        <v>2046</v>
      </c>
      <c r="DR116" s="446"/>
      <c r="DS116" s="446"/>
      <c r="DT116" s="446"/>
      <c r="DU116" s="499"/>
      <c r="DV116" s="539">
        <v>0</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322</v>
      </c>
      <c r="Z117" s="469"/>
      <c r="AA117" s="483">
        <v>8589467</v>
      </c>
      <c r="AB117" s="488"/>
      <c r="AC117" s="488"/>
      <c r="AD117" s="488"/>
      <c r="AE117" s="500"/>
      <c r="AF117" s="516">
        <v>9018327</v>
      </c>
      <c r="AG117" s="488"/>
      <c r="AH117" s="488"/>
      <c r="AI117" s="488"/>
      <c r="AJ117" s="500"/>
      <c r="AK117" s="516">
        <v>9120323</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3"/>
      <c r="CM117" s="425" t="s">
        <v>337</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199</v>
      </c>
      <c r="DH117" s="446"/>
      <c r="DI117" s="446"/>
      <c r="DJ117" s="446"/>
      <c r="DK117" s="499"/>
      <c r="DL117" s="515" t="s">
        <v>199</v>
      </c>
      <c r="DM117" s="446"/>
      <c r="DN117" s="446"/>
      <c r="DO117" s="446"/>
      <c r="DP117" s="499"/>
      <c r="DQ117" s="515" t="s">
        <v>199</v>
      </c>
      <c r="DR117" s="446"/>
      <c r="DS117" s="446"/>
      <c r="DT117" s="446"/>
      <c r="DU117" s="499"/>
      <c r="DV117" s="539" t="s">
        <v>199</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471</v>
      </c>
      <c r="AG118" s="406"/>
      <c r="AH118" s="406"/>
      <c r="AI118" s="406"/>
      <c r="AJ118" s="469"/>
      <c r="AK118" s="480" t="s">
        <v>386</v>
      </c>
      <c r="AL118" s="406"/>
      <c r="AM118" s="406"/>
      <c r="AN118" s="406"/>
      <c r="AO118" s="469"/>
      <c r="AP118" s="480" t="s">
        <v>472</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199</v>
      </c>
      <c r="DH118" s="446"/>
      <c r="DI118" s="446"/>
      <c r="DJ118" s="446"/>
      <c r="DK118" s="499"/>
      <c r="DL118" s="515" t="s">
        <v>199</v>
      </c>
      <c r="DM118" s="446"/>
      <c r="DN118" s="446"/>
      <c r="DO118" s="446"/>
      <c r="DP118" s="499"/>
      <c r="DQ118" s="515" t="s">
        <v>199</v>
      </c>
      <c r="DR118" s="446"/>
      <c r="DS118" s="446"/>
      <c r="DT118" s="446"/>
      <c r="DU118" s="499"/>
      <c r="DV118" s="539" t="s">
        <v>199</v>
      </c>
      <c r="DW118" s="547"/>
      <c r="DX118" s="547"/>
      <c r="DY118" s="547"/>
      <c r="DZ118" s="557"/>
    </row>
    <row r="119" spans="1:130" s="365" customFormat="1" ht="26.25" customHeight="1">
      <c r="A119" s="389" t="s">
        <v>383</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199</v>
      </c>
      <c r="AB119" s="487"/>
      <c r="AC119" s="487"/>
      <c r="AD119" s="487"/>
      <c r="AE119" s="498"/>
      <c r="AF119" s="514" t="s">
        <v>199</v>
      </c>
      <c r="AG119" s="487"/>
      <c r="AH119" s="487"/>
      <c r="AI119" s="487"/>
      <c r="AJ119" s="498"/>
      <c r="AK119" s="514" t="s">
        <v>199</v>
      </c>
      <c r="AL119" s="487"/>
      <c r="AM119" s="487"/>
      <c r="AN119" s="487"/>
      <c r="AO119" s="498"/>
      <c r="AP119" s="538" t="s">
        <v>199</v>
      </c>
      <c r="AQ119" s="546"/>
      <c r="AR119" s="546"/>
      <c r="AS119" s="546"/>
      <c r="AT119" s="556"/>
      <c r="AU119" s="570"/>
      <c r="AV119" s="579"/>
      <c r="AW119" s="579"/>
      <c r="AX119" s="579"/>
      <c r="AY119" s="579"/>
      <c r="AZ119" s="603" t="s">
        <v>272</v>
      </c>
      <c r="BA119" s="603"/>
      <c r="BB119" s="603"/>
      <c r="BC119" s="603"/>
      <c r="BD119" s="603"/>
      <c r="BE119" s="603"/>
      <c r="BF119" s="603"/>
      <c r="BG119" s="603"/>
      <c r="BH119" s="603"/>
      <c r="BI119" s="603"/>
      <c r="BJ119" s="603"/>
      <c r="BK119" s="603"/>
      <c r="BL119" s="603"/>
      <c r="BM119" s="603"/>
      <c r="BN119" s="603"/>
      <c r="BO119" s="468" t="s">
        <v>165</v>
      </c>
      <c r="BP119" s="629"/>
      <c r="BQ119" s="634">
        <v>107018626</v>
      </c>
      <c r="BR119" s="642"/>
      <c r="BS119" s="642"/>
      <c r="BT119" s="642"/>
      <c r="BU119" s="642"/>
      <c r="BV119" s="642">
        <v>104854926</v>
      </c>
      <c r="BW119" s="642"/>
      <c r="BX119" s="642"/>
      <c r="BY119" s="642"/>
      <c r="BZ119" s="642"/>
      <c r="CA119" s="642">
        <v>102725007</v>
      </c>
      <c r="CB119" s="642"/>
      <c r="CC119" s="642"/>
      <c r="CD119" s="642"/>
      <c r="CE119" s="642"/>
      <c r="CF119" s="544"/>
      <c r="CG119" s="552"/>
      <c r="CH119" s="552"/>
      <c r="CI119" s="552"/>
      <c r="CJ119" s="669"/>
      <c r="CK119" s="674"/>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1399</v>
      </c>
      <c r="DH119" s="489"/>
      <c r="DI119" s="489"/>
      <c r="DJ119" s="489"/>
      <c r="DK119" s="501"/>
      <c r="DL119" s="517">
        <v>602</v>
      </c>
      <c r="DM119" s="489"/>
      <c r="DN119" s="489"/>
      <c r="DO119" s="489"/>
      <c r="DP119" s="501"/>
      <c r="DQ119" s="517">
        <v>314</v>
      </c>
      <c r="DR119" s="489"/>
      <c r="DS119" s="489"/>
      <c r="DT119" s="489"/>
      <c r="DU119" s="501"/>
      <c r="DV119" s="714">
        <v>0</v>
      </c>
      <c r="DW119" s="716"/>
      <c r="DX119" s="716"/>
      <c r="DY119" s="716"/>
      <c r="DZ119" s="723"/>
    </row>
    <row r="120" spans="1:130" s="365" customFormat="1" ht="26.25" customHeight="1">
      <c r="A120" s="390"/>
      <c r="B120" s="413"/>
      <c r="C120" s="425" t="s">
        <v>137</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199</v>
      </c>
      <c r="AB120" s="446"/>
      <c r="AC120" s="446"/>
      <c r="AD120" s="446"/>
      <c r="AE120" s="499"/>
      <c r="AF120" s="515" t="s">
        <v>199</v>
      </c>
      <c r="AG120" s="446"/>
      <c r="AH120" s="446"/>
      <c r="AI120" s="446"/>
      <c r="AJ120" s="499"/>
      <c r="AK120" s="515" t="s">
        <v>199</v>
      </c>
      <c r="AL120" s="446"/>
      <c r="AM120" s="446"/>
      <c r="AN120" s="446"/>
      <c r="AO120" s="499"/>
      <c r="AP120" s="539" t="s">
        <v>199</v>
      </c>
      <c r="AQ120" s="547"/>
      <c r="AR120" s="547"/>
      <c r="AS120" s="547"/>
      <c r="AT120" s="557"/>
      <c r="AU120" s="571" t="s">
        <v>477</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12988780</v>
      </c>
      <c r="BR120" s="640"/>
      <c r="BS120" s="640"/>
      <c r="BT120" s="640"/>
      <c r="BU120" s="640"/>
      <c r="BV120" s="640">
        <v>14628080</v>
      </c>
      <c r="BW120" s="640"/>
      <c r="BX120" s="640"/>
      <c r="BY120" s="640"/>
      <c r="BZ120" s="640"/>
      <c r="CA120" s="640">
        <v>13520268</v>
      </c>
      <c r="CB120" s="640"/>
      <c r="CC120" s="640"/>
      <c r="CD120" s="640"/>
      <c r="CE120" s="640"/>
      <c r="CF120" s="656">
        <v>61.5</v>
      </c>
      <c r="CG120" s="660"/>
      <c r="CH120" s="660"/>
      <c r="CI120" s="660"/>
      <c r="CJ120" s="660"/>
      <c r="CK120" s="675" t="s">
        <v>269</v>
      </c>
      <c r="CL120" s="685"/>
      <c r="CM120" s="685"/>
      <c r="CN120" s="685"/>
      <c r="CO120" s="688"/>
      <c r="CP120" s="692" t="s">
        <v>350</v>
      </c>
      <c r="CQ120" s="695"/>
      <c r="CR120" s="695"/>
      <c r="CS120" s="695"/>
      <c r="CT120" s="695"/>
      <c r="CU120" s="695"/>
      <c r="CV120" s="695"/>
      <c r="CW120" s="695"/>
      <c r="CX120" s="695"/>
      <c r="CY120" s="695"/>
      <c r="CZ120" s="695"/>
      <c r="DA120" s="695"/>
      <c r="DB120" s="695"/>
      <c r="DC120" s="695"/>
      <c r="DD120" s="695"/>
      <c r="DE120" s="695"/>
      <c r="DF120" s="698"/>
      <c r="DG120" s="632">
        <v>27461085</v>
      </c>
      <c r="DH120" s="640"/>
      <c r="DI120" s="640"/>
      <c r="DJ120" s="640"/>
      <c r="DK120" s="640"/>
      <c r="DL120" s="640">
        <v>26652982</v>
      </c>
      <c r="DM120" s="640"/>
      <c r="DN120" s="640"/>
      <c r="DO120" s="640"/>
      <c r="DP120" s="640"/>
      <c r="DQ120" s="640">
        <v>25948248</v>
      </c>
      <c r="DR120" s="640"/>
      <c r="DS120" s="640"/>
      <c r="DT120" s="640"/>
      <c r="DU120" s="640"/>
      <c r="DV120" s="712">
        <v>118.1</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199</v>
      </c>
      <c r="AB121" s="446"/>
      <c r="AC121" s="446"/>
      <c r="AD121" s="446"/>
      <c r="AE121" s="499"/>
      <c r="AF121" s="515" t="s">
        <v>199</v>
      </c>
      <c r="AG121" s="446"/>
      <c r="AH121" s="446"/>
      <c r="AI121" s="446"/>
      <c r="AJ121" s="499"/>
      <c r="AK121" s="515" t="s">
        <v>199</v>
      </c>
      <c r="AL121" s="446"/>
      <c r="AM121" s="446"/>
      <c r="AN121" s="446"/>
      <c r="AO121" s="499"/>
      <c r="AP121" s="539" t="s">
        <v>199</v>
      </c>
      <c r="AQ121" s="547"/>
      <c r="AR121" s="547"/>
      <c r="AS121" s="547"/>
      <c r="AT121" s="557"/>
      <c r="AU121" s="572"/>
      <c r="AV121" s="581"/>
      <c r="AW121" s="581"/>
      <c r="AX121" s="581"/>
      <c r="AY121" s="592"/>
      <c r="AZ121" s="425" t="s">
        <v>487</v>
      </c>
      <c r="BA121" s="378"/>
      <c r="BB121" s="378"/>
      <c r="BC121" s="378"/>
      <c r="BD121" s="378"/>
      <c r="BE121" s="378"/>
      <c r="BF121" s="378"/>
      <c r="BG121" s="378"/>
      <c r="BH121" s="378"/>
      <c r="BI121" s="378"/>
      <c r="BJ121" s="378"/>
      <c r="BK121" s="378"/>
      <c r="BL121" s="378"/>
      <c r="BM121" s="378"/>
      <c r="BN121" s="378"/>
      <c r="BO121" s="378"/>
      <c r="BP121" s="472"/>
      <c r="BQ121" s="633">
        <v>1391167</v>
      </c>
      <c r="BR121" s="641"/>
      <c r="BS121" s="641"/>
      <c r="BT121" s="641"/>
      <c r="BU121" s="641"/>
      <c r="BV121" s="641">
        <v>965054</v>
      </c>
      <c r="BW121" s="641"/>
      <c r="BX121" s="641"/>
      <c r="BY121" s="641"/>
      <c r="BZ121" s="641"/>
      <c r="CA121" s="641">
        <v>932001</v>
      </c>
      <c r="CB121" s="641"/>
      <c r="CC121" s="641"/>
      <c r="CD121" s="641"/>
      <c r="CE121" s="641"/>
      <c r="CF121" s="657">
        <v>4.2</v>
      </c>
      <c r="CG121" s="661"/>
      <c r="CH121" s="661"/>
      <c r="CI121" s="661"/>
      <c r="CJ121" s="661"/>
      <c r="CK121" s="676"/>
      <c r="CL121" s="686"/>
      <c r="CM121" s="686"/>
      <c r="CN121" s="686"/>
      <c r="CO121" s="689"/>
      <c r="CP121" s="693" t="s">
        <v>462</v>
      </c>
      <c r="CQ121" s="403"/>
      <c r="CR121" s="403"/>
      <c r="CS121" s="403"/>
      <c r="CT121" s="403"/>
      <c r="CU121" s="403"/>
      <c r="CV121" s="403"/>
      <c r="CW121" s="403"/>
      <c r="CX121" s="403"/>
      <c r="CY121" s="403"/>
      <c r="CZ121" s="403"/>
      <c r="DA121" s="403"/>
      <c r="DB121" s="403"/>
      <c r="DC121" s="403"/>
      <c r="DD121" s="403"/>
      <c r="DE121" s="403"/>
      <c r="DF121" s="699"/>
      <c r="DG121" s="633">
        <v>5428561</v>
      </c>
      <c r="DH121" s="641"/>
      <c r="DI121" s="641"/>
      <c r="DJ121" s="641"/>
      <c r="DK121" s="641"/>
      <c r="DL121" s="641">
        <v>5322734</v>
      </c>
      <c r="DM121" s="641"/>
      <c r="DN121" s="641"/>
      <c r="DO121" s="641"/>
      <c r="DP121" s="641"/>
      <c r="DQ121" s="641">
        <v>5137584</v>
      </c>
      <c r="DR121" s="641"/>
      <c r="DS121" s="641"/>
      <c r="DT121" s="641"/>
      <c r="DU121" s="641"/>
      <c r="DV121" s="713">
        <v>23.4</v>
      </c>
      <c r="DW121" s="713"/>
      <c r="DX121" s="713"/>
      <c r="DY121" s="713"/>
      <c r="DZ121" s="722"/>
    </row>
    <row r="122" spans="1:130" s="365" customFormat="1" ht="26.25" customHeight="1">
      <c r="A122" s="390"/>
      <c r="B122" s="413"/>
      <c r="C122" s="425" t="s">
        <v>482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199</v>
      </c>
      <c r="AB122" s="446"/>
      <c r="AC122" s="446"/>
      <c r="AD122" s="446"/>
      <c r="AE122" s="499"/>
      <c r="AF122" s="515" t="s">
        <v>199</v>
      </c>
      <c r="AG122" s="446"/>
      <c r="AH122" s="446"/>
      <c r="AI122" s="446"/>
      <c r="AJ122" s="499"/>
      <c r="AK122" s="515" t="s">
        <v>199</v>
      </c>
      <c r="AL122" s="446"/>
      <c r="AM122" s="446"/>
      <c r="AN122" s="446"/>
      <c r="AO122" s="499"/>
      <c r="AP122" s="539" t="s">
        <v>199</v>
      </c>
      <c r="AQ122" s="547"/>
      <c r="AR122" s="547"/>
      <c r="AS122" s="547"/>
      <c r="AT122" s="557"/>
      <c r="AU122" s="572"/>
      <c r="AV122" s="581"/>
      <c r="AW122" s="581"/>
      <c r="AX122" s="581"/>
      <c r="AY122" s="592"/>
      <c r="AZ122" s="427" t="s">
        <v>489</v>
      </c>
      <c r="BA122" s="423"/>
      <c r="BB122" s="423"/>
      <c r="BC122" s="423"/>
      <c r="BD122" s="423"/>
      <c r="BE122" s="423"/>
      <c r="BF122" s="423"/>
      <c r="BG122" s="423"/>
      <c r="BH122" s="423"/>
      <c r="BI122" s="423"/>
      <c r="BJ122" s="423"/>
      <c r="BK122" s="423"/>
      <c r="BL122" s="423"/>
      <c r="BM122" s="423"/>
      <c r="BN122" s="423"/>
      <c r="BO122" s="423"/>
      <c r="BP122" s="473"/>
      <c r="BQ122" s="634">
        <v>69549055</v>
      </c>
      <c r="BR122" s="642"/>
      <c r="BS122" s="642"/>
      <c r="BT122" s="642"/>
      <c r="BU122" s="642"/>
      <c r="BV122" s="642">
        <v>67983372</v>
      </c>
      <c r="BW122" s="642"/>
      <c r="BX122" s="642"/>
      <c r="BY122" s="642"/>
      <c r="BZ122" s="642"/>
      <c r="CA122" s="642">
        <v>64343132</v>
      </c>
      <c r="CB122" s="642"/>
      <c r="CC122" s="642"/>
      <c r="CD122" s="642"/>
      <c r="CE122" s="642"/>
      <c r="CF122" s="658">
        <v>292.8</v>
      </c>
      <c r="CG122" s="662"/>
      <c r="CH122" s="662"/>
      <c r="CI122" s="662"/>
      <c r="CJ122" s="662"/>
      <c r="CK122" s="676"/>
      <c r="CL122" s="686"/>
      <c r="CM122" s="686"/>
      <c r="CN122" s="686"/>
      <c r="CO122" s="689"/>
      <c r="CP122" s="693" t="s">
        <v>168</v>
      </c>
      <c r="CQ122" s="403"/>
      <c r="CR122" s="403"/>
      <c r="CS122" s="403"/>
      <c r="CT122" s="403"/>
      <c r="CU122" s="403"/>
      <c r="CV122" s="403"/>
      <c r="CW122" s="403"/>
      <c r="CX122" s="403"/>
      <c r="CY122" s="403"/>
      <c r="CZ122" s="403"/>
      <c r="DA122" s="403"/>
      <c r="DB122" s="403"/>
      <c r="DC122" s="403"/>
      <c r="DD122" s="403"/>
      <c r="DE122" s="403"/>
      <c r="DF122" s="699"/>
      <c r="DG122" s="633">
        <v>99621</v>
      </c>
      <c r="DH122" s="641"/>
      <c r="DI122" s="641"/>
      <c r="DJ122" s="641"/>
      <c r="DK122" s="641"/>
      <c r="DL122" s="641">
        <v>73555</v>
      </c>
      <c r="DM122" s="641"/>
      <c r="DN122" s="641"/>
      <c r="DO122" s="641"/>
      <c r="DP122" s="641"/>
      <c r="DQ122" s="641">
        <v>53081</v>
      </c>
      <c r="DR122" s="641"/>
      <c r="DS122" s="641"/>
      <c r="DT122" s="641"/>
      <c r="DU122" s="641"/>
      <c r="DV122" s="713">
        <v>0.2</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199</v>
      </c>
      <c r="AB123" s="446"/>
      <c r="AC123" s="446"/>
      <c r="AD123" s="446"/>
      <c r="AE123" s="499"/>
      <c r="AF123" s="515" t="s">
        <v>199</v>
      </c>
      <c r="AG123" s="446"/>
      <c r="AH123" s="446"/>
      <c r="AI123" s="446"/>
      <c r="AJ123" s="499"/>
      <c r="AK123" s="515" t="s">
        <v>199</v>
      </c>
      <c r="AL123" s="446"/>
      <c r="AM123" s="446"/>
      <c r="AN123" s="446"/>
      <c r="AO123" s="499"/>
      <c r="AP123" s="539" t="s">
        <v>199</v>
      </c>
      <c r="AQ123" s="547"/>
      <c r="AR123" s="547"/>
      <c r="AS123" s="547"/>
      <c r="AT123" s="557"/>
      <c r="AU123" s="573"/>
      <c r="AV123" s="582"/>
      <c r="AW123" s="582"/>
      <c r="AX123" s="582"/>
      <c r="AY123" s="582"/>
      <c r="AZ123" s="603" t="s">
        <v>272</v>
      </c>
      <c r="BA123" s="603"/>
      <c r="BB123" s="603"/>
      <c r="BC123" s="603"/>
      <c r="BD123" s="603"/>
      <c r="BE123" s="603"/>
      <c r="BF123" s="603"/>
      <c r="BG123" s="603"/>
      <c r="BH123" s="603"/>
      <c r="BI123" s="603"/>
      <c r="BJ123" s="603"/>
      <c r="BK123" s="603"/>
      <c r="BL123" s="603"/>
      <c r="BM123" s="603"/>
      <c r="BN123" s="603"/>
      <c r="BO123" s="468" t="s">
        <v>490</v>
      </c>
      <c r="BP123" s="629"/>
      <c r="BQ123" s="635">
        <v>83929002</v>
      </c>
      <c r="BR123" s="643"/>
      <c r="BS123" s="643"/>
      <c r="BT123" s="643"/>
      <c r="BU123" s="643"/>
      <c r="BV123" s="643">
        <v>83576506</v>
      </c>
      <c r="BW123" s="643"/>
      <c r="BX123" s="643"/>
      <c r="BY123" s="643"/>
      <c r="BZ123" s="643"/>
      <c r="CA123" s="643">
        <v>78795401</v>
      </c>
      <c r="CB123" s="643"/>
      <c r="CC123" s="643"/>
      <c r="CD123" s="643"/>
      <c r="CE123" s="643"/>
      <c r="CF123" s="544"/>
      <c r="CG123" s="552"/>
      <c r="CH123" s="552"/>
      <c r="CI123" s="552"/>
      <c r="CJ123" s="669"/>
      <c r="CK123" s="676"/>
      <c r="CL123" s="686"/>
      <c r="CM123" s="686"/>
      <c r="CN123" s="686"/>
      <c r="CO123" s="689"/>
      <c r="CP123" s="693" t="s">
        <v>439</v>
      </c>
      <c r="CQ123" s="403"/>
      <c r="CR123" s="403"/>
      <c r="CS123" s="403"/>
      <c r="CT123" s="403"/>
      <c r="CU123" s="403"/>
      <c r="CV123" s="403"/>
      <c r="CW123" s="403"/>
      <c r="CX123" s="403"/>
      <c r="CY123" s="403"/>
      <c r="CZ123" s="403"/>
      <c r="DA123" s="403"/>
      <c r="DB123" s="403"/>
      <c r="DC123" s="403"/>
      <c r="DD123" s="403"/>
      <c r="DE123" s="403"/>
      <c r="DF123" s="699"/>
      <c r="DG123" s="482">
        <v>23003</v>
      </c>
      <c r="DH123" s="446"/>
      <c r="DI123" s="446"/>
      <c r="DJ123" s="446"/>
      <c r="DK123" s="499"/>
      <c r="DL123" s="515">
        <v>15685</v>
      </c>
      <c r="DM123" s="446"/>
      <c r="DN123" s="446"/>
      <c r="DO123" s="446"/>
      <c r="DP123" s="499"/>
      <c r="DQ123" s="515">
        <v>11939</v>
      </c>
      <c r="DR123" s="446"/>
      <c r="DS123" s="446"/>
      <c r="DT123" s="446"/>
      <c r="DU123" s="499"/>
      <c r="DV123" s="539">
        <v>0.1</v>
      </c>
      <c r="DW123" s="547"/>
      <c r="DX123" s="547"/>
      <c r="DY123" s="547"/>
      <c r="DZ123" s="557"/>
    </row>
    <row r="124" spans="1:130" s="365" customFormat="1" ht="26.25" customHeight="1">
      <c r="A124" s="390"/>
      <c r="B124" s="413"/>
      <c r="C124" s="425" t="s">
        <v>337</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199</v>
      </c>
      <c r="AB124" s="446"/>
      <c r="AC124" s="446"/>
      <c r="AD124" s="446"/>
      <c r="AE124" s="499"/>
      <c r="AF124" s="515" t="s">
        <v>199</v>
      </c>
      <c r="AG124" s="446"/>
      <c r="AH124" s="446"/>
      <c r="AI124" s="446"/>
      <c r="AJ124" s="499"/>
      <c r="AK124" s="515" t="s">
        <v>199</v>
      </c>
      <c r="AL124" s="446"/>
      <c r="AM124" s="446"/>
      <c r="AN124" s="446"/>
      <c r="AO124" s="499"/>
      <c r="AP124" s="539" t="s">
        <v>199</v>
      </c>
      <c r="AQ124" s="547"/>
      <c r="AR124" s="547"/>
      <c r="AS124" s="547"/>
      <c r="AT124" s="557"/>
      <c r="AU124" s="574" t="s">
        <v>491</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105.3</v>
      </c>
      <c r="BR124" s="644"/>
      <c r="BS124" s="644"/>
      <c r="BT124" s="644"/>
      <c r="BU124" s="644"/>
      <c r="BV124" s="644">
        <v>93.5</v>
      </c>
      <c r="BW124" s="644"/>
      <c r="BX124" s="644"/>
      <c r="BY124" s="644"/>
      <c r="BZ124" s="644"/>
      <c r="CA124" s="644">
        <v>108.8</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v>3883</v>
      </c>
      <c r="DH124" s="489"/>
      <c r="DI124" s="489"/>
      <c r="DJ124" s="489"/>
      <c r="DK124" s="501"/>
      <c r="DL124" s="517">
        <v>1824</v>
      </c>
      <c r="DM124" s="489"/>
      <c r="DN124" s="489"/>
      <c r="DO124" s="489"/>
      <c r="DP124" s="501"/>
      <c r="DQ124" s="517">
        <v>1698</v>
      </c>
      <c r="DR124" s="489"/>
      <c r="DS124" s="489"/>
      <c r="DT124" s="489"/>
      <c r="DU124" s="501"/>
      <c r="DV124" s="714">
        <v>0</v>
      </c>
      <c r="DW124" s="716"/>
      <c r="DX124" s="716"/>
      <c r="DY124" s="716"/>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199</v>
      </c>
      <c r="AB125" s="446"/>
      <c r="AC125" s="446"/>
      <c r="AD125" s="446"/>
      <c r="AE125" s="499"/>
      <c r="AF125" s="515" t="s">
        <v>199</v>
      </c>
      <c r="AG125" s="446"/>
      <c r="AH125" s="446"/>
      <c r="AI125" s="446"/>
      <c r="AJ125" s="499"/>
      <c r="AK125" s="515" t="s">
        <v>199</v>
      </c>
      <c r="AL125" s="446"/>
      <c r="AM125" s="446"/>
      <c r="AN125" s="446"/>
      <c r="AO125" s="499"/>
      <c r="AP125" s="539" t="s">
        <v>199</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4332</v>
      </c>
      <c r="AB126" s="446"/>
      <c r="AC126" s="446"/>
      <c r="AD126" s="446"/>
      <c r="AE126" s="499"/>
      <c r="AF126" s="515">
        <v>3176</v>
      </c>
      <c r="AG126" s="446"/>
      <c r="AH126" s="446"/>
      <c r="AI126" s="446"/>
      <c r="AJ126" s="499"/>
      <c r="AK126" s="515">
        <v>1311</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416</v>
      </c>
      <c r="CQ126" s="378"/>
      <c r="CR126" s="378"/>
      <c r="CS126" s="378"/>
      <c r="CT126" s="378"/>
      <c r="CU126" s="378"/>
      <c r="CV126" s="378"/>
      <c r="CW126" s="378"/>
      <c r="CX126" s="378"/>
      <c r="CY126" s="378"/>
      <c r="CZ126" s="378"/>
      <c r="DA126" s="378"/>
      <c r="DB126" s="378"/>
      <c r="DC126" s="378"/>
      <c r="DD126" s="378"/>
      <c r="DE126" s="378"/>
      <c r="DF126" s="472"/>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5" customFormat="1" ht="26.25" customHeight="1">
      <c r="A127" s="391"/>
      <c r="B127" s="414"/>
      <c r="C127" s="427" t="s">
        <v>82</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1387</v>
      </c>
      <c r="AB127" s="446"/>
      <c r="AC127" s="446"/>
      <c r="AD127" s="446"/>
      <c r="AE127" s="499"/>
      <c r="AF127" s="515">
        <v>2166</v>
      </c>
      <c r="AG127" s="446"/>
      <c r="AH127" s="446"/>
      <c r="AI127" s="446"/>
      <c r="AJ127" s="499"/>
      <c r="AK127" s="515">
        <v>2221</v>
      </c>
      <c r="AL127" s="446"/>
      <c r="AM127" s="446"/>
      <c r="AN127" s="446"/>
      <c r="AO127" s="499"/>
      <c r="AP127" s="539">
        <v>0</v>
      </c>
      <c r="AQ127" s="547"/>
      <c r="AR127" s="547"/>
      <c r="AS127" s="547"/>
      <c r="AT127" s="557"/>
      <c r="AU127" s="378"/>
      <c r="AV127" s="378"/>
      <c r="AW127" s="378"/>
      <c r="AX127" s="584" t="s">
        <v>452</v>
      </c>
      <c r="AY127" s="593"/>
      <c r="AZ127" s="593"/>
      <c r="BA127" s="593"/>
      <c r="BB127" s="593"/>
      <c r="BC127" s="593"/>
      <c r="BD127" s="593"/>
      <c r="BE127" s="610"/>
      <c r="BF127" s="612" t="s">
        <v>119</v>
      </c>
      <c r="BG127" s="593"/>
      <c r="BH127" s="593"/>
      <c r="BI127" s="593"/>
      <c r="BJ127" s="593"/>
      <c r="BK127" s="593"/>
      <c r="BL127" s="610"/>
      <c r="BM127" s="612" t="s">
        <v>417</v>
      </c>
      <c r="BN127" s="593"/>
      <c r="BO127" s="593"/>
      <c r="BP127" s="593"/>
      <c r="BQ127" s="593"/>
      <c r="BR127" s="593"/>
      <c r="BS127" s="610"/>
      <c r="BT127" s="612" t="s">
        <v>406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445</v>
      </c>
      <c r="CQ127" s="378"/>
      <c r="CR127" s="378"/>
      <c r="CS127" s="378"/>
      <c r="CT127" s="378"/>
      <c r="CU127" s="378"/>
      <c r="CV127" s="378"/>
      <c r="CW127" s="378"/>
      <c r="CX127" s="378"/>
      <c r="CY127" s="378"/>
      <c r="CZ127" s="378"/>
      <c r="DA127" s="378"/>
      <c r="DB127" s="378"/>
      <c r="DC127" s="378"/>
      <c r="DD127" s="378"/>
      <c r="DE127" s="378"/>
      <c r="DF127" s="472"/>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5" customFormat="1" ht="26.25" customHeight="1">
      <c r="A128" s="392" t="s">
        <v>496</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131570</v>
      </c>
      <c r="AB128" s="487"/>
      <c r="AC128" s="487"/>
      <c r="AD128" s="487"/>
      <c r="AE128" s="498"/>
      <c r="AF128" s="514">
        <v>94617</v>
      </c>
      <c r="AG128" s="487"/>
      <c r="AH128" s="487"/>
      <c r="AI128" s="487"/>
      <c r="AJ128" s="498"/>
      <c r="AK128" s="514">
        <v>143511</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199</v>
      </c>
      <c r="BG128" s="617"/>
      <c r="BH128" s="617"/>
      <c r="BI128" s="617"/>
      <c r="BJ128" s="617"/>
      <c r="BK128" s="617"/>
      <c r="BL128" s="623"/>
      <c r="BM128" s="613">
        <v>11.89</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v>8250</v>
      </c>
      <c r="DH128" s="705"/>
      <c r="DI128" s="705"/>
      <c r="DJ128" s="705"/>
      <c r="DK128" s="705"/>
      <c r="DL128" s="705">
        <v>8160</v>
      </c>
      <c r="DM128" s="705"/>
      <c r="DN128" s="705"/>
      <c r="DO128" s="705"/>
      <c r="DP128" s="705"/>
      <c r="DQ128" s="705">
        <v>8100</v>
      </c>
      <c r="DR128" s="705"/>
      <c r="DS128" s="705"/>
      <c r="DT128" s="705"/>
      <c r="DU128" s="705"/>
      <c r="DV128" s="715">
        <v>0</v>
      </c>
      <c r="DW128" s="715"/>
      <c r="DX128" s="715"/>
      <c r="DY128" s="715"/>
      <c r="DZ128" s="724"/>
    </row>
    <row r="129" spans="1:131" s="365" customFormat="1" ht="26.25" customHeight="1">
      <c r="A129" s="385" t="s">
        <v>170</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28121965</v>
      </c>
      <c r="AB129" s="446"/>
      <c r="AC129" s="446"/>
      <c r="AD129" s="446"/>
      <c r="AE129" s="499"/>
      <c r="AF129" s="515">
        <v>29040177</v>
      </c>
      <c r="AG129" s="446"/>
      <c r="AH129" s="446"/>
      <c r="AI129" s="446"/>
      <c r="AJ129" s="499"/>
      <c r="AK129" s="515">
        <v>28227858</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199</v>
      </c>
      <c r="BG129" s="618"/>
      <c r="BH129" s="618"/>
      <c r="BI129" s="618"/>
      <c r="BJ129" s="618"/>
      <c r="BK129" s="618"/>
      <c r="BL129" s="624"/>
      <c r="BM129" s="614">
        <v>16.89</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497</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498</v>
      </c>
      <c r="X130" s="466"/>
      <c r="Y130" s="466"/>
      <c r="Z130" s="476"/>
      <c r="AA130" s="482">
        <v>6209177</v>
      </c>
      <c r="AB130" s="446"/>
      <c r="AC130" s="446"/>
      <c r="AD130" s="446"/>
      <c r="AE130" s="499"/>
      <c r="AF130" s="515">
        <v>6297455</v>
      </c>
      <c r="AG130" s="446"/>
      <c r="AH130" s="446"/>
      <c r="AI130" s="446"/>
      <c r="AJ130" s="499"/>
      <c r="AK130" s="515">
        <v>6251314</v>
      </c>
      <c r="AL130" s="446"/>
      <c r="AM130" s="446"/>
      <c r="AN130" s="446"/>
      <c r="AO130" s="499"/>
      <c r="AP130" s="542"/>
      <c r="AQ130" s="550"/>
      <c r="AR130" s="550"/>
      <c r="AS130" s="550"/>
      <c r="AT130" s="560"/>
      <c r="AU130" s="576"/>
      <c r="AV130" s="576"/>
      <c r="AW130" s="576"/>
      <c r="AX130" s="585" t="s">
        <v>430</v>
      </c>
      <c r="AY130" s="378"/>
      <c r="AZ130" s="378"/>
      <c r="BA130" s="378"/>
      <c r="BB130" s="378"/>
      <c r="BC130" s="378"/>
      <c r="BD130" s="378"/>
      <c r="BE130" s="472"/>
      <c r="BF130" s="615">
        <v>11.4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21912788</v>
      </c>
      <c r="AB131" s="489"/>
      <c r="AC131" s="489"/>
      <c r="AD131" s="489"/>
      <c r="AE131" s="501"/>
      <c r="AF131" s="517">
        <v>22742722</v>
      </c>
      <c r="AG131" s="489"/>
      <c r="AH131" s="489"/>
      <c r="AI131" s="489"/>
      <c r="AJ131" s="501"/>
      <c r="AK131" s="517">
        <v>21976544</v>
      </c>
      <c r="AL131" s="489"/>
      <c r="AM131" s="489"/>
      <c r="AN131" s="489"/>
      <c r="AO131" s="501"/>
      <c r="AP131" s="543"/>
      <c r="AQ131" s="551"/>
      <c r="AR131" s="551"/>
      <c r="AS131" s="551"/>
      <c r="AT131" s="561"/>
      <c r="AU131" s="576"/>
      <c r="AV131" s="576"/>
      <c r="AW131" s="576"/>
      <c r="AX131" s="586" t="s">
        <v>64</v>
      </c>
      <c r="AY131" s="381"/>
      <c r="AZ131" s="381"/>
      <c r="BA131" s="381"/>
      <c r="BB131" s="381"/>
      <c r="BC131" s="381"/>
      <c r="BD131" s="381"/>
      <c r="BE131" s="611"/>
      <c r="BF131" s="616">
        <v>108.8</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499</v>
      </c>
      <c r="W132" s="462"/>
      <c r="X132" s="462"/>
      <c r="Y132" s="462"/>
      <c r="Z132" s="478"/>
      <c r="AA132" s="485">
        <v>10.262135519999999</v>
      </c>
      <c r="AB132" s="490"/>
      <c r="AC132" s="490"/>
      <c r="AD132" s="490"/>
      <c r="AE132" s="502"/>
      <c r="AF132" s="518">
        <v>11.547672260000001</v>
      </c>
      <c r="AG132" s="490"/>
      <c r="AH132" s="490"/>
      <c r="AI132" s="490"/>
      <c r="AJ132" s="502"/>
      <c r="AK132" s="518">
        <v>12.4018499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57</v>
      </c>
      <c r="W133" s="404"/>
      <c r="X133" s="404"/>
      <c r="Y133" s="404"/>
      <c r="Z133" s="479"/>
      <c r="AA133" s="486">
        <v>10.6</v>
      </c>
      <c r="AB133" s="491"/>
      <c r="AC133" s="491"/>
      <c r="AD133" s="491"/>
      <c r="AE133" s="503"/>
      <c r="AF133" s="486">
        <v>10.7</v>
      </c>
      <c r="AG133" s="491"/>
      <c r="AH133" s="491"/>
      <c r="AI133" s="491"/>
      <c r="AJ133" s="503"/>
      <c r="AK133" s="486">
        <v>11.4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rIrxdGaAg6UyEqTHbm6HrBDHXfCglbHjmi+84QERuS0rd8hpz/W7rHF2x2qyQNRo0JPrvCim/yKPGP33LcTdYw==" saltValue="vCAiKNoW6sg0OccMfsHC3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101</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nbaKus8CJsG525gWnLSpCOEhh6DFdHf/jeqZ3geXNECHioi9nXAqw81FYWT9wv/1Ao/qFo+WXIL6bThTZAm8+g==" saltValue="erAcJLdFTbE9xyfnC41Njw==" spinCount="100000" sheet="1" objects="1" scenarios="1"/>
  <phoneticPr fontId="5"/>
  <printOptions horizontalCentered="1" verticalCentered="1"/>
  <pageMargins left="0" right="0" top="0" bottom="0" header="0" footer="0"/>
  <pageSetup paperSize="8" scale="6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39dfSBKx7DV68Ukqs9kydN0R8kGJ6MXWcOrpxlyNf9jcPLuB5Y1e3sIWw7CPt5jT+hmfCEOYu092kx2YXUNwVw==" saltValue="ATvV3CUJ56sNEIWFnpZ5tQ==" spinCount="100000" sheet="1" objects="1" scenarios="1"/>
  <phoneticPr fontId="5"/>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2">
      <c r="AS1" s="829"/>
      <c r="AT1" s="829"/>
    </row>
    <row r="2" spans="1:46" ht="13.2">
      <c r="AS2" s="829"/>
      <c r="AT2" s="829"/>
    </row>
    <row r="3" spans="1:46" ht="13.2">
      <c r="AS3" s="829"/>
      <c r="AT3" s="829"/>
    </row>
    <row r="4" spans="1:46" ht="13.2">
      <c r="AS4" s="829"/>
      <c r="AT4" s="829"/>
    </row>
    <row r="5" spans="1:46" ht="16.2">
      <c r="A5" s="730" t="s">
        <v>500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ht="13.2">
      <c r="A6" s="728"/>
      <c r="AK6" s="729" t="s">
        <v>330</v>
      </c>
      <c r="AL6" s="729"/>
      <c r="AM6" s="729"/>
      <c r="AN6" s="729"/>
    </row>
    <row r="7" spans="1:46" ht="13.5" customHeight="1">
      <c r="A7" s="728"/>
      <c r="AK7" s="740"/>
      <c r="AL7" s="753"/>
      <c r="AM7" s="753"/>
      <c r="AN7" s="770"/>
      <c r="AO7" s="783" t="s">
        <v>86</v>
      </c>
      <c r="AP7" s="795"/>
      <c r="AQ7" s="806" t="s">
        <v>501</v>
      </c>
      <c r="AR7" s="820"/>
    </row>
    <row r="8" spans="1:46" ht="13.2">
      <c r="A8" s="728"/>
      <c r="AK8" s="741"/>
      <c r="AL8" s="754"/>
      <c r="AM8" s="754"/>
      <c r="AN8" s="771"/>
      <c r="AO8" s="784"/>
      <c r="AP8" s="796" t="s">
        <v>502</v>
      </c>
      <c r="AQ8" s="807" t="s">
        <v>504</v>
      </c>
      <c r="AR8" s="821" t="s">
        <v>505</v>
      </c>
    </row>
    <row r="9" spans="1:46" ht="13.2">
      <c r="A9" s="728"/>
      <c r="AK9" s="742" t="s">
        <v>506</v>
      </c>
      <c r="AL9" s="755"/>
      <c r="AM9" s="755"/>
      <c r="AN9" s="772"/>
      <c r="AO9" s="785">
        <v>7513805</v>
      </c>
      <c r="AP9" s="785">
        <v>103278</v>
      </c>
      <c r="AQ9" s="808">
        <v>86855</v>
      </c>
      <c r="AR9" s="822">
        <v>18.899999999999999</v>
      </c>
    </row>
    <row r="10" spans="1:46" ht="13.5" customHeight="1">
      <c r="A10" s="728"/>
      <c r="AK10" s="742" t="s">
        <v>206</v>
      </c>
      <c r="AL10" s="755"/>
      <c r="AM10" s="755"/>
      <c r="AN10" s="772"/>
      <c r="AO10" s="786">
        <v>124038</v>
      </c>
      <c r="AP10" s="786">
        <v>1705</v>
      </c>
      <c r="AQ10" s="809">
        <v>6847</v>
      </c>
      <c r="AR10" s="823">
        <v>-75.099999999999994</v>
      </c>
    </row>
    <row r="11" spans="1:46" ht="13.5" customHeight="1">
      <c r="A11" s="728"/>
      <c r="AK11" s="742" t="s">
        <v>395</v>
      </c>
      <c r="AL11" s="755"/>
      <c r="AM11" s="755"/>
      <c r="AN11" s="772"/>
      <c r="AO11" s="786" t="s">
        <v>199</v>
      </c>
      <c r="AP11" s="786" t="s">
        <v>199</v>
      </c>
      <c r="AQ11" s="809">
        <v>1522</v>
      </c>
      <c r="AR11" s="823" t="s">
        <v>199</v>
      </c>
    </row>
    <row r="12" spans="1:46" ht="13.5" customHeight="1">
      <c r="A12" s="728"/>
      <c r="AK12" s="742" t="s">
        <v>234</v>
      </c>
      <c r="AL12" s="755"/>
      <c r="AM12" s="755"/>
      <c r="AN12" s="772"/>
      <c r="AO12" s="786" t="s">
        <v>199</v>
      </c>
      <c r="AP12" s="786" t="s">
        <v>199</v>
      </c>
      <c r="AQ12" s="809">
        <v>12</v>
      </c>
      <c r="AR12" s="823" t="s">
        <v>199</v>
      </c>
    </row>
    <row r="13" spans="1:46" ht="13.5" customHeight="1">
      <c r="A13" s="728"/>
      <c r="AK13" s="742" t="s">
        <v>507</v>
      </c>
      <c r="AL13" s="755"/>
      <c r="AM13" s="755"/>
      <c r="AN13" s="772"/>
      <c r="AO13" s="786">
        <v>77280</v>
      </c>
      <c r="AP13" s="786">
        <v>1062</v>
      </c>
      <c r="AQ13" s="809">
        <v>3290</v>
      </c>
      <c r="AR13" s="823">
        <v>-67.7</v>
      </c>
    </row>
    <row r="14" spans="1:46" ht="13.5" customHeight="1">
      <c r="A14" s="728"/>
      <c r="AK14" s="742" t="s">
        <v>508</v>
      </c>
      <c r="AL14" s="755"/>
      <c r="AM14" s="755"/>
      <c r="AN14" s="772"/>
      <c r="AO14" s="786">
        <v>230295</v>
      </c>
      <c r="AP14" s="786">
        <v>3165</v>
      </c>
      <c r="AQ14" s="809">
        <v>1835</v>
      </c>
      <c r="AR14" s="823">
        <v>72.5</v>
      </c>
    </row>
    <row r="15" spans="1:46" ht="13.5" customHeight="1">
      <c r="A15" s="728"/>
      <c r="AK15" s="743" t="s">
        <v>310</v>
      </c>
      <c r="AL15" s="756"/>
      <c r="AM15" s="756"/>
      <c r="AN15" s="773"/>
      <c r="AO15" s="786">
        <v>-300884</v>
      </c>
      <c r="AP15" s="786">
        <v>-4136</v>
      </c>
      <c r="AQ15" s="809">
        <v>-6144</v>
      </c>
      <c r="AR15" s="823">
        <v>-32.700000000000003</v>
      </c>
    </row>
    <row r="16" spans="1:46" ht="13.2">
      <c r="A16" s="728"/>
      <c r="AK16" s="743" t="s">
        <v>272</v>
      </c>
      <c r="AL16" s="756"/>
      <c r="AM16" s="756"/>
      <c r="AN16" s="773"/>
      <c r="AO16" s="786">
        <v>7644534</v>
      </c>
      <c r="AP16" s="786">
        <v>105075</v>
      </c>
      <c r="AQ16" s="809">
        <v>94217</v>
      </c>
      <c r="AR16" s="823">
        <v>11.5</v>
      </c>
    </row>
    <row r="17" spans="1:46" ht="13.2">
      <c r="A17" s="728"/>
    </row>
    <row r="18" spans="1:46" ht="13.2">
      <c r="A18" s="728"/>
      <c r="AQ18" s="801"/>
      <c r="AR18" s="801"/>
    </row>
    <row r="19" spans="1:46" ht="13.2">
      <c r="A19" s="728"/>
      <c r="AK19" s="363" t="s">
        <v>185</v>
      </c>
    </row>
    <row r="20" spans="1:46" ht="13.2">
      <c r="A20" s="728"/>
      <c r="AK20" s="744"/>
      <c r="AL20" s="757"/>
      <c r="AM20" s="757"/>
      <c r="AN20" s="774"/>
      <c r="AO20" s="787" t="s">
        <v>509</v>
      </c>
      <c r="AP20" s="797" t="s">
        <v>335</v>
      </c>
      <c r="AQ20" s="810" t="s">
        <v>41</v>
      </c>
      <c r="AR20" s="824"/>
    </row>
    <row r="21" spans="1:46" s="729" customFormat="1" ht="13.2">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510</v>
      </c>
      <c r="AL21" s="758"/>
      <c r="AM21" s="758"/>
      <c r="AN21" s="775"/>
      <c r="AO21" s="788">
        <v>11.78</v>
      </c>
      <c r="AP21" s="798">
        <v>8.67</v>
      </c>
      <c r="AQ21" s="811">
        <v>3.11</v>
      </c>
      <c r="AR21" s="729"/>
      <c r="AS21" s="831"/>
      <c r="AT21" s="731"/>
    </row>
    <row r="22" spans="1:46" s="729" customFormat="1" ht="13.2">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511</v>
      </c>
      <c r="AL22" s="758"/>
      <c r="AM22" s="758"/>
      <c r="AN22" s="775"/>
      <c r="AO22" s="789">
        <v>96.6</v>
      </c>
      <c r="AP22" s="799">
        <v>97.8</v>
      </c>
      <c r="AQ22" s="812">
        <v>-1.2</v>
      </c>
      <c r="AR22" s="801"/>
      <c r="AS22" s="831"/>
      <c r="AT22" s="731"/>
    </row>
    <row r="23" spans="1:46" s="729" customFormat="1" ht="13.2">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ht="13.2">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ht="13.2">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ht="13.2">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ht="13.2">
      <c r="A27" s="734"/>
      <c r="AS27" s="829"/>
      <c r="AT27" s="829"/>
    </row>
    <row r="28" spans="1:46" ht="16.2">
      <c r="A28" s="730" t="s">
        <v>263</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ht="13.2">
      <c r="A29" s="728"/>
      <c r="AK29" s="729" t="s">
        <v>122</v>
      </c>
      <c r="AL29" s="729"/>
      <c r="AM29" s="729"/>
      <c r="AN29" s="729"/>
      <c r="AS29" s="834"/>
    </row>
    <row r="30" spans="1:46" ht="13.5" customHeight="1">
      <c r="A30" s="728"/>
      <c r="AK30" s="740"/>
      <c r="AL30" s="753"/>
      <c r="AM30" s="753"/>
      <c r="AN30" s="770"/>
      <c r="AO30" s="783" t="s">
        <v>86</v>
      </c>
      <c r="AP30" s="795"/>
      <c r="AQ30" s="806" t="s">
        <v>501</v>
      </c>
      <c r="AR30" s="820"/>
    </row>
    <row r="31" spans="1:46" ht="13.2">
      <c r="A31" s="728"/>
      <c r="AK31" s="741"/>
      <c r="AL31" s="754"/>
      <c r="AM31" s="754"/>
      <c r="AN31" s="771"/>
      <c r="AO31" s="784"/>
      <c r="AP31" s="796" t="s">
        <v>502</v>
      </c>
      <c r="AQ31" s="807" t="s">
        <v>504</v>
      </c>
      <c r="AR31" s="821" t="s">
        <v>505</v>
      </c>
    </row>
    <row r="32" spans="1:46" ht="27" customHeight="1">
      <c r="A32" s="728"/>
      <c r="AK32" s="746" t="s">
        <v>513</v>
      </c>
      <c r="AL32" s="759"/>
      <c r="AM32" s="759"/>
      <c r="AN32" s="776"/>
      <c r="AO32" s="786">
        <v>6668066</v>
      </c>
      <c r="AP32" s="786">
        <v>91653</v>
      </c>
      <c r="AQ32" s="813">
        <v>62389</v>
      </c>
      <c r="AR32" s="823">
        <v>46.9</v>
      </c>
    </row>
    <row r="33" spans="1:46" ht="13.5" customHeight="1">
      <c r="A33" s="728"/>
      <c r="AK33" s="746" t="s">
        <v>514</v>
      </c>
      <c r="AL33" s="759"/>
      <c r="AM33" s="759"/>
      <c r="AN33" s="776"/>
      <c r="AO33" s="786" t="s">
        <v>199</v>
      </c>
      <c r="AP33" s="786" t="s">
        <v>199</v>
      </c>
      <c r="AQ33" s="813" t="s">
        <v>199</v>
      </c>
      <c r="AR33" s="823" t="s">
        <v>199</v>
      </c>
    </row>
    <row r="34" spans="1:46" ht="27" customHeight="1">
      <c r="A34" s="728"/>
      <c r="AK34" s="746" t="s">
        <v>515</v>
      </c>
      <c r="AL34" s="759"/>
      <c r="AM34" s="759"/>
      <c r="AN34" s="776"/>
      <c r="AO34" s="786" t="s">
        <v>199</v>
      </c>
      <c r="AP34" s="786" t="s">
        <v>199</v>
      </c>
      <c r="AQ34" s="813">
        <v>3</v>
      </c>
      <c r="AR34" s="823" t="s">
        <v>199</v>
      </c>
    </row>
    <row r="35" spans="1:46" ht="27" customHeight="1">
      <c r="A35" s="728"/>
      <c r="AK35" s="746" t="s">
        <v>516</v>
      </c>
      <c r="AL35" s="759"/>
      <c r="AM35" s="759"/>
      <c r="AN35" s="776"/>
      <c r="AO35" s="786">
        <v>2448707</v>
      </c>
      <c r="AP35" s="786">
        <v>33658</v>
      </c>
      <c r="AQ35" s="813">
        <v>14672</v>
      </c>
      <c r="AR35" s="823">
        <v>129.4</v>
      </c>
    </row>
    <row r="36" spans="1:46" ht="27" customHeight="1">
      <c r="A36" s="728"/>
      <c r="AK36" s="746" t="s">
        <v>35</v>
      </c>
      <c r="AL36" s="759"/>
      <c r="AM36" s="759"/>
      <c r="AN36" s="776"/>
      <c r="AO36" s="786" t="s">
        <v>199</v>
      </c>
      <c r="AP36" s="786" t="s">
        <v>199</v>
      </c>
      <c r="AQ36" s="813">
        <v>1817</v>
      </c>
      <c r="AR36" s="823" t="s">
        <v>199</v>
      </c>
    </row>
    <row r="37" spans="1:46" ht="13.5" customHeight="1">
      <c r="A37" s="728"/>
      <c r="AK37" s="746" t="s">
        <v>348</v>
      </c>
      <c r="AL37" s="759"/>
      <c r="AM37" s="759"/>
      <c r="AN37" s="776"/>
      <c r="AO37" s="786">
        <v>3532</v>
      </c>
      <c r="AP37" s="786">
        <v>49</v>
      </c>
      <c r="AQ37" s="813">
        <v>585</v>
      </c>
      <c r="AR37" s="823">
        <v>-91.6</v>
      </c>
    </row>
    <row r="38" spans="1:46" ht="27" customHeight="1">
      <c r="A38" s="728"/>
      <c r="AK38" s="747" t="s">
        <v>517</v>
      </c>
      <c r="AL38" s="760"/>
      <c r="AM38" s="760"/>
      <c r="AN38" s="777"/>
      <c r="AO38" s="790">
        <v>18</v>
      </c>
      <c r="AP38" s="790">
        <v>0</v>
      </c>
      <c r="AQ38" s="814">
        <v>1</v>
      </c>
      <c r="AR38" s="812">
        <v>-100</v>
      </c>
      <c r="AS38" s="834"/>
    </row>
    <row r="39" spans="1:46" ht="13.2">
      <c r="A39" s="728"/>
      <c r="AK39" s="747" t="s">
        <v>55</v>
      </c>
      <c r="AL39" s="760"/>
      <c r="AM39" s="760"/>
      <c r="AN39" s="777"/>
      <c r="AO39" s="786">
        <v>-143511</v>
      </c>
      <c r="AP39" s="786">
        <v>-1973</v>
      </c>
      <c r="AQ39" s="813">
        <v>-3091</v>
      </c>
      <c r="AR39" s="823">
        <v>-36.200000000000003</v>
      </c>
      <c r="AS39" s="834"/>
    </row>
    <row r="40" spans="1:46" ht="27" customHeight="1">
      <c r="A40" s="728"/>
      <c r="AK40" s="746" t="s">
        <v>518</v>
      </c>
      <c r="AL40" s="759"/>
      <c r="AM40" s="759"/>
      <c r="AN40" s="776"/>
      <c r="AO40" s="786">
        <v>-6251314</v>
      </c>
      <c r="AP40" s="786">
        <v>-85925</v>
      </c>
      <c r="AQ40" s="813">
        <v>-54269</v>
      </c>
      <c r="AR40" s="823">
        <v>58.3</v>
      </c>
      <c r="AS40" s="834"/>
    </row>
    <row r="41" spans="1:46" ht="13.2">
      <c r="A41" s="728"/>
      <c r="AK41" s="748" t="s">
        <v>384</v>
      </c>
      <c r="AL41" s="761"/>
      <c r="AM41" s="761"/>
      <c r="AN41" s="778"/>
      <c r="AO41" s="786">
        <v>2725498</v>
      </c>
      <c r="AP41" s="786">
        <v>37462</v>
      </c>
      <c r="AQ41" s="813">
        <v>22106</v>
      </c>
      <c r="AR41" s="823">
        <v>69.5</v>
      </c>
      <c r="AS41" s="834"/>
    </row>
    <row r="42" spans="1:46" ht="13.2">
      <c r="A42" s="728"/>
      <c r="AK42" s="749" t="s">
        <v>519</v>
      </c>
      <c r="AQ42" s="801"/>
      <c r="AR42" s="801"/>
      <c r="AS42" s="834"/>
    </row>
    <row r="43" spans="1:46" ht="13.2">
      <c r="A43" s="728"/>
      <c r="AP43" s="802"/>
      <c r="AQ43" s="801"/>
      <c r="AS43" s="834"/>
    </row>
    <row r="44" spans="1:46" ht="13.2">
      <c r="A44" s="728"/>
      <c r="AQ44" s="801"/>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520</v>
      </c>
    </row>
    <row r="48" spans="1:46" ht="13.2">
      <c r="A48" s="728"/>
      <c r="AK48" s="736" t="s">
        <v>521</v>
      </c>
      <c r="AL48" s="736"/>
      <c r="AM48" s="736"/>
      <c r="AN48" s="736"/>
      <c r="AO48" s="736"/>
      <c r="AP48" s="736"/>
      <c r="AQ48" s="800"/>
      <c r="AR48" s="736"/>
    </row>
    <row r="49" spans="1:44" ht="13.5" customHeight="1">
      <c r="A49" s="728"/>
      <c r="AK49" s="750"/>
      <c r="AL49" s="762"/>
      <c r="AM49" s="766" t="s">
        <v>86</v>
      </c>
      <c r="AN49" s="779" t="s">
        <v>440</v>
      </c>
      <c r="AO49" s="791"/>
      <c r="AP49" s="791"/>
      <c r="AQ49" s="791"/>
      <c r="AR49" s="825"/>
    </row>
    <row r="50" spans="1:44" ht="13.2">
      <c r="A50" s="728"/>
      <c r="AK50" s="751"/>
      <c r="AL50" s="763"/>
      <c r="AM50" s="767"/>
      <c r="AN50" s="780" t="s">
        <v>494</v>
      </c>
      <c r="AO50" s="792" t="s">
        <v>495</v>
      </c>
      <c r="AP50" s="803" t="s">
        <v>522</v>
      </c>
      <c r="AQ50" s="816" t="s">
        <v>379</v>
      </c>
      <c r="AR50" s="826" t="s">
        <v>523</v>
      </c>
    </row>
    <row r="51" spans="1:44" ht="13.2">
      <c r="A51" s="728"/>
      <c r="AK51" s="750" t="s">
        <v>503</v>
      </c>
      <c r="AL51" s="762"/>
      <c r="AM51" s="768">
        <v>7358856</v>
      </c>
      <c r="AN51" s="781">
        <v>95190</v>
      </c>
      <c r="AO51" s="793">
        <v>-16.100000000000001</v>
      </c>
      <c r="AP51" s="804">
        <v>69185</v>
      </c>
      <c r="AQ51" s="817">
        <v>-2</v>
      </c>
      <c r="AR51" s="827">
        <v>-14.1</v>
      </c>
    </row>
    <row r="52" spans="1:44" ht="13.2">
      <c r="A52" s="728"/>
      <c r="AK52" s="752"/>
      <c r="AL52" s="764" t="s">
        <v>273</v>
      </c>
      <c r="AM52" s="769">
        <v>4865718</v>
      </c>
      <c r="AN52" s="782">
        <v>62940</v>
      </c>
      <c r="AO52" s="794">
        <v>-14</v>
      </c>
      <c r="AP52" s="805">
        <v>38519</v>
      </c>
      <c r="AQ52" s="818">
        <v>3</v>
      </c>
      <c r="AR52" s="828">
        <v>-17</v>
      </c>
    </row>
    <row r="53" spans="1:44" ht="13.2">
      <c r="A53" s="728"/>
      <c r="AK53" s="750" t="s">
        <v>524</v>
      </c>
      <c r="AL53" s="762"/>
      <c r="AM53" s="768">
        <v>6453224</v>
      </c>
      <c r="AN53" s="781">
        <v>84707</v>
      </c>
      <c r="AO53" s="793">
        <v>-11</v>
      </c>
      <c r="AP53" s="804">
        <v>70166</v>
      </c>
      <c r="AQ53" s="817">
        <v>1.4</v>
      </c>
      <c r="AR53" s="827">
        <v>-12.4</v>
      </c>
    </row>
    <row r="54" spans="1:44" ht="13.2">
      <c r="A54" s="728"/>
      <c r="AK54" s="752"/>
      <c r="AL54" s="764" t="s">
        <v>273</v>
      </c>
      <c r="AM54" s="769">
        <v>2523294</v>
      </c>
      <c r="AN54" s="782">
        <v>33121</v>
      </c>
      <c r="AO54" s="794">
        <v>-47.4</v>
      </c>
      <c r="AP54" s="805">
        <v>36115</v>
      </c>
      <c r="AQ54" s="818">
        <v>-6.2</v>
      </c>
      <c r="AR54" s="828">
        <v>-41.2</v>
      </c>
    </row>
    <row r="55" spans="1:44" ht="13.2">
      <c r="A55" s="728"/>
      <c r="AK55" s="750" t="s">
        <v>478</v>
      </c>
      <c r="AL55" s="762"/>
      <c r="AM55" s="768">
        <v>7246172</v>
      </c>
      <c r="AN55" s="781">
        <v>96564</v>
      </c>
      <c r="AO55" s="793">
        <v>14</v>
      </c>
      <c r="AP55" s="804">
        <v>70329</v>
      </c>
      <c r="AQ55" s="817">
        <v>0.2</v>
      </c>
      <c r="AR55" s="827">
        <v>13.8</v>
      </c>
    </row>
    <row r="56" spans="1:44" ht="13.2">
      <c r="A56" s="728"/>
      <c r="AK56" s="752"/>
      <c r="AL56" s="764" t="s">
        <v>273</v>
      </c>
      <c r="AM56" s="769">
        <v>3173608</v>
      </c>
      <c r="AN56" s="782">
        <v>42292</v>
      </c>
      <c r="AO56" s="794">
        <v>27.7</v>
      </c>
      <c r="AP56" s="805">
        <v>39403</v>
      </c>
      <c r="AQ56" s="818">
        <v>9.1</v>
      </c>
      <c r="AR56" s="828">
        <v>18.600000000000001</v>
      </c>
    </row>
    <row r="57" spans="1:44" ht="13.2">
      <c r="A57" s="728"/>
      <c r="AK57" s="750" t="s">
        <v>525</v>
      </c>
      <c r="AL57" s="762"/>
      <c r="AM57" s="768">
        <v>6945895</v>
      </c>
      <c r="AN57" s="781">
        <v>93938</v>
      </c>
      <c r="AO57" s="793">
        <v>-2.7</v>
      </c>
      <c r="AP57" s="804">
        <v>71871</v>
      </c>
      <c r="AQ57" s="817">
        <v>2.2000000000000002</v>
      </c>
      <c r="AR57" s="827">
        <v>-4.9000000000000004</v>
      </c>
    </row>
    <row r="58" spans="1:44" ht="13.2">
      <c r="A58" s="728"/>
      <c r="AK58" s="752"/>
      <c r="AL58" s="764" t="s">
        <v>273</v>
      </c>
      <c r="AM58" s="769">
        <v>3515897</v>
      </c>
      <c r="AN58" s="782">
        <v>47550</v>
      </c>
      <c r="AO58" s="794">
        <v>12.4</v>
      </c>
      <c r="AP58" s="805">
        <v>38232</v>
      </c>
      <c r="AQ58" s="818">
        <v>-3</v>
      </c>
      <c r="AR58" s="828">
        <v>15.4</v>
      </c>
    </row>
    <row r="59" spans="1:44" ht="13.2">
      <c r="A59" s="728"/>
      <c r="AK59" s="750" t="s">
        <v>138</v>
      </c>
      <c r="AL59" s="762"/>
      <c r="AM59" s="768">
        <v>7423633</v>
      </c>
      <c r="AN59" s="781">
        <v>102039</v>
      </c>
      <c r="AO59" s="793">
        <v>8.6</v>
      </c>
      <c r="AP59" s="804">
        <v>71807</v>
      </c>
      <c r="AQ59" s="817">
        <v>-0.1</v>
      </c>
      <c r="AR59" s="827">
        <v>8.6999999999999993</v>
      </c>
    </row>
    <row r="60" spans="1:44" ht="13.2">
      <c r="A60" s="728"/>
      <c r="AK60" s="752"/>
      <c r="AL60" s="764" t="s">
        <v>273</v>
      </c>
      <c r="AM60" s="769">
        <v>3613446</v>
      </c>
      <c r="AN60" s="782">
        <v>49667</v>
      </c>
      <c r="AO60" s="794">
        <v>4.5</v>
      </c>
      <c r="AP60" s="805">
        <v>37333</v>
      </c>
      <c r="AQ60" s="818">
        <v>-2.4</v>
      </c>
      <c r="AR60" s="828">
        <v>6.9</v>
      </c>
    </row>
    <row r="61" spans="1:44" ht="13.2">
      <c r="A61" s="728"/>
      <c r="AK61" s="750" t="s">
        <v>526</v>
      </c>
      <c r="AL61" s="765"/>
      <c r="AM61" s="768">
        <v>7085556</v>
      </c>
      <c r="AN61" s="781">
        <v>94488</v>
      </c>
      <c r="AO61" s="793">
        <v>-1.4</v>
      </c>
      <c r="AP61" s="804">
        <v>70672</v>
      </c>
      <c r="AQ61" s="819">
        <v>0.3</v>
      </c>
      <c r="AR61" s="827">
        <v>-1.7</v>
      </c>
    </row>
    <row r="62" spans="1:44" ht="13.2">
      <c r="A62" s="728"/>
      <c r="AK62" s="752"/>
      <c r="AL62" s="764" t="s">
        <v>273</v>
      </c>
      <c r="AM62" s="769">
        <v>3538393</v>
      </c>
      <c r="AN62" s="782">
        <v>47114</v>
      </c>
      <c r="AO62" s="794">
        <v>-3.4</v>
      </c>
      <c r="AP62" s="805">
        <v>37920</v>
      </c>
      <c r="AQ62" s="818">
        <v>0.1</v>
      </c>
      <c r="AR62" s="828">
        <v>-3.5</v>
      </c>
    </row>
    <row r="63" spans="1:44" ht="13.2">
      <c r="A63" s="728"/>
    </row>
    <row r="64" spans="1:44" ht="13.2">
      <c r="A64" s="728"/>
    </row>
    <row r="65" spans="1:46" ht="13.2">
      <c r="A65" s="728"/>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S67" s="829"/>
      <c r="AT67" s="829"/>
    </row>
    <row r="70" spans="1:46" ht="13.2" hidden="1"/>
    <row r="71" spans="1:46" ht="13.2" hidden="1"/>
    <row r="72" spans="1:46" ht="13.2" hidden="1"/>
    <row r="73" spans="1:46" ht="13.2" hidden="1"/>
  </sheetData>
  <sheetProtection algorithmName="SHA-512" hashValue="2L2YiFYQdTV8/WFs1Fij5xTk62eOei9+Nng/crdslONSrQ4kCOMt1uONBzjmOWnHQM5bVrKOUOTI4oQs2kP/OA==" saltValue="NhghVEVsVCbyga6zRUkAj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101</v>
      </c>
    </row>
    <row r="121" spans="125:125" ht="13.5" hidden="1" customHeight="1">
      <c r="DU121" s="726"/>
    </row>
  </sheetData>
  <sheetProtection algorithmName="SHA-512" hashValue="isRvP1hLJWwPiHD6Ucy72LAT5drfJEa7Ay2B+CzE3Zl8AGxEb5Zk9BDfUcHFa7KcmNUoaQZVoOG7fBadctFgRg==" saltValue="HL2b/38Vgq6OgNxEdLV3tA==" spinCount="100000" sheet="1" objects="1" scenarios="1"/>
  <phoneticPr fontId="5"/>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101</v>
      </c>
    </row>
  </sheetData>
  <sheetProtection algorithmName="SHA-512" hashValue="7m/uwMsjHUJLoE22lKir89LLGPq83mjHfMm+XyJf6G+Mx4NnhW1KDq7tfnZ9Ym3NFpNg/UYqtLHXdylOmKa3HA==" saltValue="gADZKcQHy3RaOZh0yI/B4A==" spinCount="100000" sheet="1" objects="1" scenarios="1"/>
  <phoneticPr fontId="5"/>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2</v>
      </c>
    </row>
    <row r="46" spans="2:10" ht="29.25" customHeight="1">
      <c r="B46" s="836" t="s">
        <v>5</v>
      </c>
      <c r="C46" s="840"/>
      <c r="D46" s="840"/>
      <c r="E46" s="844" t="s">
        <v>17</v>
      </c>
      <c r="F46" s="848" t="s">
        <v>528</v>
      </c>
      <c r="G46" s="852" t="s">
        <v>529</v>
      </c>
      <c r="H46" s="852" t="s">
        <v>530</v>
      </c>
      <c r="I46" s="852" t="s">
        <v>531</v>
      </c>
      <c r="J46" s="857" t="s">
        <v>532</v>
      </c>
    </row>
    <row r="47" spans="2:10" ht="57.75" customHeight="1">
      <c r="B47" s="837"/>
      <c r="C47" s="841" t="s">
        <v>3</v>
      </c>
      <c r="D47" s="841"/>
      <c r="E47" s="845"/>
      <c r="F47" s="849">
        <v>10.01</v>
      </c>
      <c r="G47" s="853">
        <v>10.28</v>
      </c>
      <c r="H47" s="853">
        <v>9.19</v>
      </c>
      <c r="I47" s="853">
        <v>14.92</v>
      </c>
      <c r="J47" s="858">
        <v>14.16</v>
      </c>
    </row>
    <row r="48" spans="2:10" ht="57.75" customHeight="1">
      <c r="B48" s="838"/>
      <c r="C48" s="842" t="s">
        <v>9</v>
      </c>
      <c r="D48" s="842"/>
      <c r="E48" s="846"/>
      <c r="F48" s="850">
        <v>6.81</v>
      </c>
      <c r="G48" s="854">
        <v>6.01</v>
      </c>
      <c r="H48" s="854">
        <v>6.02</v>
      </c>
      <c r="I48" s="854">
        <v>1.07</v>
      </c>
      <c r="J48" s="859">
        <v>3.69</v>
      </c>
    </row>
    <row r="49" spans="2:10" ht="57.75" customHeight="1">
      <c r="B49" s="839"/>
      <c r="C49" s="843" t="s">
        <v>15</v>
      </c>
      <c r="D49" s="843"/>
      <c r="E49" s="847"/>
      <c r="F49" s="851">
        <v>1.6</v>
      </c>
      <c r="G49" s="855" t="s">
        <v>533</v>
      </c>
      <c r="H49" s="855" t="s">
        <v>534</v>
      </c>
      <c r="I49" s="855">
        <v>1.27</v>
      </c>
      <c r="J49" s="860">
        <v>1.4</v>
      </c>
    </row>
    <row r="50" spans="2:10" ht="13.2"/>
  </sheetData>
  <sheetProtection algorithmName="SHA-512" hashValue="K9vb2j6wOJm3x9YkuGTV4MsWg27TVYUxPVyAiPkI5MeY9w/AKxBgyV3JMq5U1pIEhwi+lIu1Xg6+39NYvoLMuA==" saltValue="nETDCghbb00gTgb+X6Ewxg=="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山岡　彩音</cp:lastModifiedBy>
  <cp:lastPrinted>2024-03-19T01:53:34Z</cp:lastPrinted>
  <dcterms:created xsi:type="dcterms:W3CDTF">2024-02-05T00:02:59Z</dcterms:created>
  <dcterms:modified xsi:type="dcterms:W3CDTF">2024-03-22T01:59:59Z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2024-03-22T01:59:59Z</vt:filetime>
  </property>
</Properties>
</file>