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10.192.33.7\chisan\01 ものづくり振興班\54_中小企業ＢＣＰ実効性確保支援事業\令和７年度\02_周知・手引き\"/>
    </mc:Choice>
  </mc:AlternateContent>
  <xr:revisionPtr revIDLastSave="0" documentId="13_ncr:1_{A51412D6-5A8A-4177-A0B9-2D63708AF82B}" xr6:coauthVersionLast="47" xr6:coauthVersionMax="47" xr10:uidLastSave="{00000000-0000-0000-0000-000000000000}"/>
  <bookViews>
    <workbookView xWindow="-120" yWindow="-120" windowWidth="29040" windowHeight="15720" xr2:uid="{00000000-000D-0000-FFFF-FFFF00000000}"/>
  </bookViews>
  <sheets>
    <sheet name="★提出書類一覧" sheetId="7" r:id="rId1"/>
    <sheet name="様式1_1" sheetId="1" r:id="rId2"/>
    <sheet name="様式1_2" sheetId="6" r:id="rId3"/>
    <sheet name="様式2(申請)" sheetId="2" r:id="rId4"/>
    <sheet name="口座" sheetId="5" r:id="rId5"/>
    <sheet name="図面・写真台帳" sheetId="8" r:id="rId6"/>
    <sheet name="様式10_1" sheetId="10" r:id="rId7"/>
    <sheet name="様式10_2" sheetId="9" r:id="rId8"/>
    <sheet name="様式2(実績)" sheetId="4" r:id="rId9"/>
    <sheet name="請求書" sheetId="12" r:id="rId10"/>
    <sheet name="様式3" sheetId="3" state="hidden" r:id="rId11"/>
    <sheet name="様式4" sheetId="13" state="hidden" r:id="rId12"/>
    <sheet name="様式5" sheetId="14" state="hidden" r:id="rId13"/>
    <sheet name="様式11" sheetId="11" state="hidden" r:id="rId14"/>
  </sheets>
  <definedNames>
    <definedName name="A_">様式1_2!$F$212:$F$213</definedName>
    <definedName name="C_">様式1_2!$F$214</definedName>
    <definedName name="D_">様式1_2!$F$215:$F$217</definedName>
    <definedName name="E_">様式1_2!$F$218:$F$241</definedName>
    <definedName name="F_">様式1_2!$F$242:$F$245</definedName>
    <definedName name="G_">様式1_2!$F$246:$F$250</definedName>
    <definedName name="H_">様式1_2!$F$251:$F$258</definedName>
    <definedName name="I_">様式1_2!$F$259:$F$270</definedName>
    <definedName name="J_">様式1_2!$F$271</definedName>
    <definedName name="K_">様式1_2!$F$272:$F$274</definedName>
    <definedName name="L_">様式1_2!$F$275:$F$278</definedName>
    <definedName name="M_">様式1_2!$F$279:$F$281</definedName>
    <definedName name="N_">様式1_2!$F$282:$F$284</definedName>
    <definedName name="O_">様式1_2!$F$285:$F$286</definedName>
    <definedName name="P_">様式1_2!$F$287:$F$289</definedName>
    <definedName name="_xlnm.Print_Area" localSheetId="0">★提出書類一覧!$A$1:$F$49</definedName>
    <definedName name="_xlnm.Print_Area" localSheetId="9">請求書!$A$1:$J$35</definedName>
    <definedName name="_xlnm.Print_Area" localSheetId="1">様式1_1!$A$1:$E$52</definedName>
    <definedName name="_xlnm.Print_Area" localSheetId="2">様式1_2!$A$1:$G$119</definedName>
    <definedName name="_xlnm.Print_Area" localSheetId="6">様式10_1!$A$1:$E$55</definedName>
    <definedName name="_xlnm.Print_Area" localSheetId="7">様式10_2!$A$1:$K$42</definedName>
    <definedName name="_xlnm.Print_Area" localSheetId="13">様式11!$A$1:$H$38</definedName>
    <definedName name="_xlnm.Print_Area" localSheetId="8">'様式2(実績)'!$A$1:$M$31</definedName>
    <definedName name="_xlnm.Print_Area" localSheetId="3">'様式2(申請)'!$A$1:$M$31</definedName>
    <definedName name="_xlnm.Print_Area" localSheetId="10">様式3!$A$1:$H$48</definedName>
    <definedName name="_xlnm.Print_Area" localSheetId="11">様式4!$A$1:$H$28</definedName>
    <definedName name="_xlnm.Print_Area" localSheetId="12">様式5!$A$1:$H$30</definedName>
    <definedName name="Q_">様式1_2!$F$290:$F$291</definedName>
    <definedName name="R_">様式1_2!$F$292:$F$297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10" l="1"/>
  <c r="AA61" i="10"/>
  <c r="Z61" i="10"/>
  <c r="Y61" i="10"/>
  <c r="X61" i="10"/>
  <c r="W61" i="10"/>
  <c r="V61" i="10"/>
  <c r="U61" i="10"/>
  <c r="T61" i="10"/>
  <c r="L61" i="10"/>
  <c r="K61" i="10"/>
  <c r="J61" i="10"/>
  <c r="F17" i="11"/>
  <c r="F16" i="11"/>
  <c r="F14" i="11"/>
  <c r="F17" i="14"/>
  <c r="F16" i="14"/>
  <c r="F14" i="14"/>
  <c r="F15" i="13"/>
  <c r="F14" i="13"/>
  <c r="F12" i="13"/>
  <c r="G46" i="3"/>
  <c r="F46" i="3"/>
  <c r="E46" i="3"/>
  <c r="D46" i="3"/>
  <c r="G45" i="3"/>
  <c r="F45" i="3"/>
  <c r="G44" i="3"/>
  <c r="F44" i="3"/>
  <c r="G43" i="3"/>
  <c r="F43" i="3"/>
  <c r="F38" i="3"/>
  <c r="E38" i="3"/>
  <c r="D38" i="3"/>
  <c r="G37" i="3"/>
  <c r="G38" i="3" s="1"/>
  <c r="F37" i="3"/>
  <c r="G36" i="3"/>
  <c r="F36" i="3"/>
  <c r="G35" i="3"/>
  <c r="F35" i="3"/>
  <c r="D26" i="3"/>
  <c r="D24" i="3"/>
  <c r="F15" i="3"/>
  <c r="F14" i="3"/>
  <c r="F12" i="3"/>
  <c r="C35" i="12"/>
  <c r="C34" i="12"/>
  <c r="C26" i="12"/>
  <c r="I25" i="12"/>
  <c r="H25" i="12"/>
  <c r="G25" i="12"/>
  <c r="F25" i="12"/>
  <c r="E25" i="12"/>
  <c r="D25" i="12"/>
  <c r="C25" i="12"/>
  <c r="J24" i="12"/>
  <c r="C24" i="12"/>
  <c r="F9" i="12"/>
  <c r="F8" i="12"/>
  <c r="E31" i="4"/>
  <c r="D6" i="4" s="1"/>
  <c r="F41" i="9" s="1"/>
  <c r="D31" i="4"/>
  <c r="E30" i="4"/>
  <c r="H30" i="4" s="1"/>
  <c r="E29" i="4"/>
  <c r="H29" i="4" s="1"/>
  <c r="E28" i="4"/>
  <c r="H28" i="4" s="1"/>
  <c r="E24" i="4"/>
  <c r="D5" i="4" s="1"/>
  <c r="F40" i="9" s="1"/>
  <c r="D24" i="4"/>
  <c r="E23" i="4"/>
  <c r="H23" i="4" s="1"/>
  <c r="E22" i="4"/>
  <c r="H22" i="4" s="1"/>
  <c r="E21" i="4"/>
  <c r="H21" i="4" s="1"/>
  <c r="H24" i="4" s="1"/>
  <c r="E5" i="4" s="1"/>
  <c r="E17" i="4"/>
  <c r="D4" i="4" s="1"/>
  <c r="D17" i="4"/>
  <c r="E16" i="4"/>
  <c r="H16" i="4" s="1"/>
  <c r="E15" i="4"/>
  <c r="H15" i="4" s="1"/>
  <c r="E14" i="4"/>
  <c r="H14" i="4" s="1"/>
  <c r="H13" i="4"/>
  <c r="F13" i="4"/>
  <c r="E13" i="4"/>
  <c r="E12" i="4"/>
  <c r="H12" i="4" s="1"/>
  <c r="J33" i="9"/>
  <c r="G33" i="9"/>
  <c r="F33" i="9"/>
  <c r="I33" i="9" s="1"/>
  <c r="F25" i="9"/>
  <c r="C31" i="12" s="1"/>
  <c r="F24" i="9"/>
  <c r="F23" i="9"/>
  <c r="F22" i="9"/>
  <c r="F21" i="9"/>
  <c r="C33" i="12" s="1"/>
  <c r="F20" i="9"/>
  <c r="N61" i="10" s="1"/>
  <c r="F15" i="9"/>
  <c r="F11" i="9"/>
  <c r="AC61" i="10"/>
  <c r="AB61" i="10"/>
  <c r="S61" i="10"/>
  <c r="R61" i="10"/>
  <c r="Q61" i="10"/>
  <c r="P61" i="10"/>
  <c r="O61" i="10"/>
  <c r="I61" i="10"/>
  <c r="H61" i="10"/>
  <c r="G61" i="10"/>
  <c r="F61" i="10"/>
  <c r="E61" i="10"/>
  <c r="D61" i="10"/>
  <c r="C61" i="10"/>
  <c r="D43" i="10"/>
  <c r="E17" i="10"/>
  <c r="F11" i="12" s="1"/>
  <c r="E16" i="10"/>
  <c r="F10" i="12" s="1"/>
  <c r="E14" i="10"/>
  <c r="B61" i="10" s="1"/>
  <c r="E31" i="2"/>
  <c r="D6" i="2" s="1"/>
  <c r="D31" i="2"/>
  <c r="H30" i="2"/>
  <c r="E30" i="2"/>
  <c r="F30" i="2" s="1"/>
  <c r="H29" i="2"/>
  <c r="F29" i="2"/>
  <c r="E29" i="2"/>
  <c r="E28" i="2"/>
  <c r="H28" i="2" s="1"/>
  <c r="H31" i="2" s="1"/>
  <c r="E6" i="2" s="1"/>
  <c r="E24" i="2"/>
  <c r="D24" i="2"/>
  <c r="H23" i="2"/>
  <c r="E23" i="2"/>
  <c r="F23" i="2" s="1"/>
  <c r="H22" i="2"/>
  <c r="F22" i="2"/>
  <c r="E22" i="2"/>
  <c r="E21" i="2"/>
  <c r="F21" i="2" s="1"/>
  <c r="D17" i="2"/>
  <c r="H16" i="2"/>
  <c r="E16" i="2"/>
  <c r="F16" i="2" s="1"/>
  <c r="H15" i="2"/>
  <c r="F15" i="2"/>
  <c r="E15" i="2"/>
  <c r="E14" i="2"/>
  <c r="H14" i="2" s="1"/>
  <c r="E13" i="2"/>
  <c r="H13" i="2" s="1"/>
  <c r="E12" i="2"/>
  <c r="H12" i="2" s="1"/>
  <c r="H17" i="2" s="1"/>
  <c r="E4" i="2" s="1"/>
  <c r="D5" i="2"/>
  <c r="G40" i="9" s="1"/>
  <c r="G297" i="6"/>
  <c r="F297" i="6"/>
  <c r="G296" i="6"/>
  <c r="F296" i="6"/>
  <c r="G295" i="6"/>
  <c r="F295" i="6"/>
  <c r="G294" i="6"/>
  <c r="F294" i="6"/>
  <c r="G293" i="6"/>
  <c r="F293" i="6"/>
  <c r="G292" i="6"/>
  <c r="F292" i="6"/>
  <c r="G291" i="6"/>
  <c r="F291" i="6"/>
  <c r="G290" i="6"/>
  <c r="F290" i="6"/>
  <c r="G289" i="6"/>
  <c r="F289" i="6"/>
  <c r="G288" i="6"/>
  <c r="F288" i="6"/>
  <c r="G287" i="6"/>
  <c r="F287" i="6"/>
  <c r="G286" i="6"/>
  <c r="F286" i="6"/>
  <c r="G285" i="6"/>
  <c r="F285" i="6"/>
  <c r="G284" i="6"/>
  <c r="F284" i="6"/>
  <c r="G283" i="6"/>
  <c r="F283" i="6"/>
  <c r="G282" i="6"/>
  <c r="F282" i="6"/>
  <c r="G281" i="6"/>
  <c r="F281" i="6"/>
  <c r="G280" i="6"/>
  <c r="F280" i="6"/>
  <c r="G279" i="6"/>
  <c r="F279" i="6"/>
  <c r="G278" i="6"/>
  <c r="F278" i="6"/>
  <c r="G277" i="6"/>
  <c r="F277" i="6"/>
  <c r="G276" i="6"/>
  <c r="F276" i="6"/>
  <c r="G275" i="6"/>
  <c r="F275" i="6"/>
  <c r="G274" i="6"/>
  <c r="F274" i="6"/>
  <c r="G273" i="6"/>
  <c r="F273" i="6"/>
  <c r="G272" i="6"/>
  <c r="F272" i="6"/>
  <c r="G271" i="6"/>
  <c r="F271" i="6"/>
  <c r="G270" i="6"/>
  <c r="F270" i="6"/>
  <c r="G269" i="6"/>
  <c r="F269" i="6"/>
  <c r="G268" i="6"/>
  <c r="F268" i="6"/>
  <c r="G267" i="6"/>
  <c r="F267" i="6"/>
  <c r="G266" i="6"/>
  <c r="F266" i="6"/>
  <c r="G265" i="6"/>
  <c r="F265" i="6"/>
  <c r="G264" i="6"/>
  <c r="F264" i="6"/>
  <c r="G263" i="6"/>
  <c r="F263" i="6"/>
  <c r="G262" i="6"/>
  <c r="F262" i="6"/>
  <c r="G261" i="6"/>
  <c r="F261" i="6"/>
  <c r="G260" i="6"/>
  <c r="F260" i="6"/>
  <c r="G259" i="6"/>
  <c r="F259" i="6"/>
  <c r="G258" i="6"/>
  <c r="F258" i="6"/>
  <c r="G257" i="6"/>
  <c r="F257" i="6"/>
  <c r="G256" i="6"/>
  <c r="F256" i="6"/>
  <c r="G255" i="6"/>
  <c r="F255" i="6"/>
  <c r="G254" i="6"/>
  <c r="F254" i="6"/>
  <c r="G253" i="6"/>
  <c r="F253" i="6"/>
  <c r="G252" i="6"/>
  <c r="F252" i="6"/>
  <c r="G251" i="6"/>
  <c r="F251" i="6"/>
  <c r="G250" i="6"/>
  <c r="F250" i="6"/>
  <c r="G249" i="6"/>
  <c r="F249" i="6"/>
  <c r="G248" i="6"/>
  <c r="F248" i="6"/>
  <c r="G247" i="6"/>
  <c r="F247" i="6"/>
  <c r="G246" i="6"/>
  <c r="F246" i="6"/>
  <c r="G245" i="6"/>
  <c r="F245" i="6"/>
  <c r="G244" i="6"/>
  <c r="F244" i="6"/>
  <c r="G243" i="6"/>
  <c r="F243" i="6"/>
  <c r="G242" i="6"/>
  <c r="F242" i="6"/>
  <c r="G241" i="6"/>
  <c r="F241" i="6"/>
  <c r="G240" i="6"/>
  <c r="F240" i="6"/>
  <c r="G239" i="6"/>
  <c r="F239" i="6"/>
  <c r="G238" i="6"/>
  <c r="F238" i="6"/>
  <c r="G237" i="6"/>
  <c r="F237" i="6"/>
  <c r="G236" i="6"/>
  <c r="F236" i="6"/>
  <c r="G235" i="6"/>
  <c r="F235" i="6"/>
  <c r="G234" i="6"/>
  <c r="F234" i="6"/>
  <c r="G233" i="6"/>
  <c r="F233" i="6"/>
  <c r="G232" i="6"/>
  <c r="F232" i="6"/>
  <c r="G231" i="6"/>
  <c r="F231" i="6"/>
  <c r="G230" i="6"/>
  <c r="F230" i="6"/>
  <c r="G229" i="6"/>
  <c r="F229" i="6"/>
  <c r="G228" i="6"/>
  <c r="F228" i="6"/>
  <c r="G227" i="6"/>
  <c r="F227" i="6"/>
  <c r="G226" i="6"/>
  <c r="F226" i="6"/>
  <c r="G225" i="6"/>
  <c r="F225" i="6"/>
  <c r="G224" i="6"/>
  <c r="F224" i="6"/>
  <c r="G223" i="6"/>
  <c r="F223" i="6"/>
  <c r="G222" i="6"/>
  <c r="F222" i="6"/>
  <c r="G221" i="6"/>
  <c r="F221" i="6"/>
  <c r="G220" i="6"/>
  <c r="F220" i="6"/>
  <c r="G219" i="6"/>
  <c r="F219" i="6"/>
  <c r="G218" i="6"/>
  <c r="F218" i="6"/>
  <c r="G217" i="6"/>
  <c r="F217" i="6"/>
  <c r="G216" i="6"/>
  <c r="F216" i="6"/>
  <c r="G215" i="6"/>
  <c r="F215" i="6"/>
  <c r="G214" i="6"/>
  <c r="F214" i="6"/>
  <c r="G213" i="6"/>
  <c r="F213" i="6"/>
  <c r="G212" i="6"/>
  <c r="F212" i="6"/>
  <c r="E20" i="6" s="1"/>
  <c r="G210" i="6"/>
  <c r="F210" i="6"/>
  <c r="G209" i="6"/>
  <c r="F209" i="6"/>
  <c r="G208" i="6"/>
  <c r="F208" i="6"/>
  <c r="G207" i="6"/>
  <c r="F207" i="6"/>
  <c r="G206" i="6"/>
  <c r="F206" i="6"/>
  <c r="G205" i="6"/>
  <c r="F205" i="6"/>
  <c r="G204" i="6"/>
  <c r="F204" i="6"/>
  <c r="G203" i="6"/>
  <c r="F203" i="6"/>
  <c r="G202" i="6"/>
  <c r="F202" i="6"/>
  <c r="G201" i="6"/>
  <c r="F201" i="6"/>
  <c r="G200" i="6"/>
  <c r="F200" i="6"/>
  <c r="G199" i="6"/>
  <c r="F199" i="6"/>
  <c r="G198" i="6"/>
  <c r="F198" i="6"/>
  <c r="G197" i="6"/>
  <c r="F197" i="6"/>
  <c r="G196" i="6"/>
  <c r="F196" i="6"/>
  <c r="G195" i="6"/>
  <c r="F195" i="6"/>
  <c r="G194" i="6"/>
  <c r="F194" i="6"/>
  <c r="D134" i="6"/>
  <c r="D131" i="6"/>
  <c r="D128" i="6"/>
  <c r="D125" i="6"/>
  <c r="C110" i="6"/>
  <c r="C105" i="6"/>
  <c r="D137" i="6" s="1"/>
  <c r="H17" i="6"/>
  <c r="AZ61" i="1"/>
  <c r="AX61" i="1"/>
  <c r="AW61" i="1"/>
  <c r="AV61" i="1"/>
  <c r="AU61" i="1"/>
  <c r="AT61" i="1"/>
  <c r="AS61" i="1"/>
  <c r="AR61" i="1"/>
  <c r="AQ61" i="1"/>
  <c r="AH61" i="1"/>
  <c r="AG61" i="1"/>
  <c r="AF61" i="1"/>
  <c r="AE61" i="1"/>
  <c r="AD61" i="1"/>
  <c r="AC61" i="1"/>
  <c r="AB61" i="1"/>
  <c r="AA61" i="1"/>
  <c r="Z61" i="1"/>
  <c r="Y61" i="1"/>
  <c r="X61" i="1"/>
  <c r="W61" i="1"/>
  <c r="V61" i="1"/>
  <c r="U61" i="1"/>
  <c r="T61" i="1"/>
  <c r="S61" i="1"/>
  <c r="R61" i="1"/>
  <c r="Q61" i="1"/>
  <c r="P61" i="1"/>
  <c r="O61" i="1"/>
  <c r="N61" i="1"/>
  <c r="M61" i="1"/>
  <c r="L61" i="1"/>
  <c r="H61" i="1"/>
  <c r="G61" i="1"/>
  <c r="F61" i="1"/>
  <c r="E61" i="1"/>
  <c r="D61" i="1"/>
  <c r="A61" i="1"/>
  <c r="D31" i="1"/>
  <c r="E16" i="1"/>
  <c r="C61" i="1" s="1"/>
  <c r="E14" i="1"/>
  <c r="B61" i="1" s="1"/>
  <c r="E19" i="6" l="1"/>
  <c r="AN61" i="1"/>
  <c r="AL61" i="1"/>
  <c r="E7" i="2"/>
  <c r="I40" i="9"/>
  <c r="H40" i="9"/>
  <c r="H17" i="4"/>
  <c r="E4" i="4" s="1"/>
  <c r="H31" i="4"/>
  <c r="E6" i="4" s="1"/>
  <c r="I41" i="9"/>
  <c r="H41" i="9"/>
  <c r="D7" i="4"/>
  <c r="F39" i="9"/>
  <c r="G41" i="9"/>
  <c r="AK61" i="1"/>
  <c r="F21" i="4"/>
  <c r="F15" i="4"/>
  <c r="F22" i="4"/>
  <c r="F29" i="4"/>
  <c r="E17" i="2"/>
  <c r="D4" i="2" s="1"/>
  <c r="F14" i="4"/>
  <c r="F28" i="4"/>
  <c r="AJ61" i="1"/>
  <c r="F14" i="2"/>
  <c r="H21" i="2"/>
  <c r="H24" i="2" s="1"/>
  <c r="E5" i="2" s="1"/>
  <c r="H33" i="9"/>
  <c r="F12" i="4"/>
  <c r="F16" i="4"/>
  <c r="F23" i="4"/>
  <c r="F30" i="4"/>
  <c r="F28" i="2"/>
  <c r="F12" i="2"/>
  <c r="C32" i="12"/>
  <c r="F13" i="2"/>
  <c r="AI61" i="1" l="1"/>
  <c r="G39" i="9"/>
  <c r="G42" i="9" s="1"/>
  <c r="D7" i="2"/>
  <c r="E7" i="4"/>
  <c r="AO61" i="1"/>
  <c r="J7" i="2"/>
  <c r="F7" i="2"/>
  <c r="C38" i="2"/>
  <c r="C41" i="2"/>
  <c r="AM61" i="1"/>
  <c r="F42" i="9"/>
  <c r="J61" i="1" l="1"/>
  <c r="J5" i="2"/>
  <c r="G32" i="9" s="1"/>
  <c r="D28" i="1"/>
  <c r="C38" i="4"/>
  <c r="J7" i="4"/>
  <c r="J4" i="4" s="1"/>
  <c r="F31" i="9" s="1"/>
  <c r="F7" i="4"/>
  <c r="J5" i="4" s="1"/>
  <c r="F32" i="9" s="1"/>
  <c r="J4" i="2"/>
  <c r="H39" i="9"/>
  <c r="H42" i="9" s="1"/>
  <c r="I61" i="1"/>
  <c r="K61" i="1" s="1"/>
  <c r="M61" i="10"/>
  <c r="I39" i="9"/>
  <c r="I42" i="9" s="1"/>
  <c r="AP61" i="1"/>
  <c r="C41" i="4"/>
  <c r="AY61" i="1" l="1"/>
  <c r="G31" i="9"/>
  <c r="G34" i="9" s="1"/>
  <c r="I31" i="9"/>
  <c r="H31" i="9"/>
  <c r="F34" i="9"/>
  <c r="H32" i="9"/>
  <c r="I32" i="9"/>
  <c r="D34" i="10"/>
  <c r="G14" i="12"/>
  <c r="G18" i="12" l="1"/>
  <c r="G16" i="12"/>
  <c r="H34" i="9"/>
  <c r="I34" i="9"/>
</calcChain>
</file>

<file path=xl/sharedStrings.xml><?xml version="1.0" encoding="utf-8"?>
<sst xmlns="http://schemas.openxmlformats.org/spreadsheetml/2006/main" count="908" uniqueCount="564">
  <si>
    <t>円</t>
    <rPh sb="0" eb="1">
      <t>えん</t>
    </rPh>
    <phoneticPr fontId="2" type="Hiragana"/>
  </si>
  <si>
    <t>無店舗小売業</t>
  </si>
  <si>
    <t>様式第１号</t>
    <rPh sb="0" eb="2">
      <t>ようしき</t>
    </rPh>
    <rPh sb="2" eb="3">
      <t>だい</t>
    </rPh>
    <rPh sb="4" eb="5">
      <t>ごう</t>
    </rPh>
    <phoneticPr fontId="2" type="Hiragana"/>
  </si>
  <si>
    <t>【参考】提出書類一覧</t>
    <rPh sb="1" eb="3">
      <t>さんこう</t>
    </rPh>
    <rPh sb="4" eb="6">
      <t>ていしゅつ</t>
    </rPh>
    <rPh sb="6" eb="8">
      <t>しょるい</t>
    </rPh>
    <rPh sb="8" eb="10">
      <t>いちらん</t>
    </rPh>
    <phoneticPr fontId="2" type="Hiragana"/>
  </si>
  <si>
    <t>【ソフト整備で現物がない場合（クラウドサービス等）】</t>
    <rPh sb="4" eb="6">
      <t>せいび</t>
    </rPh>
    <rPh sb="7" eb="9">
      <t>げんぶつ</t>
    </rPh>
    <rPh sb="12" eb="14">
      <t>ばあい</t>
    </rPh>
    <rPh sb="23" eb="24">
      <t>など</t>
    </rPh>
    <phoneticPr fontId="2" type="Hiragana"/>
  </si>
  <si>
    <t>補助金の所要額は下限額を上回っているか</t>
    <rPh sb="0" eb="3">
      <t>ほじょきん</t>
    </rPh>
    <rPh sb="4" eb="7">
      <t>しょようがく</t>
    </rPh>
    <rPh sb="8" eb="11">
      <t>かげんがく</t>
    </rPh>
    <rPh sb="12" eb="14">
      <t>うわまわ</t>
    </rPh>
    <phoneticPr fontId="2" type="Hiragana"/>
  </si>
  <si>
    <t>住所</t>
  </si>
  <si>
    <t>令和　年　　月　　日　</t>
    <rPh sb="0" eb="2">
      <t>れいわ</t>
    </rPh>
    <rPh sb="3" eb="4">
      <t>ねん</t>
    </rPh>
    <rPh sb="6" eb="7">
      <t>がつ</t>
    </rPh>
    <rPh sb="9" eb="10">
      <t>にち</t>
    </rPh>
    <phoneticPr fontId="2" type="Hiragana"/>
  </si>
  <si>
    <t>文章の記入欄はすべて記入済みか</t>
    <rPh sb="0" eb="2">
      <t>ぶんしょう</t>
    </rPh>
    <rPh sb="3" eb="6">
      <t>きにゅうらん</t>
    </rPh>
    <rPh sb="10" eb="12">
      <t>きにゅう</t>
    </rPh>
    <rPh sb="12" eb="13">
      <t>ず</t>
    </rPh>
    <phoneticPr fontId="2" type="Hiragana"/>
  </si>
  <si>
    <t>その他</t>
    <rPh sb="2" eb="3">
      <t>た</t>
    </rPh>
    <phoneticPr fontId="2" type="Hiragana"/>
  </si>
  <si>
    <t>　補助事業が終了したので、その実績を次のとおり報告します。</t>
    <rPh sb="1" eb="3">
      <t>ほじょ</t>
    </rPh>
    <rPh sb="3" eb="5">
      <t>じぎょう</t>
    </rPh>
    <rPh sb="6" eb="8">
      <t>しゅうりょう</t>
    </rPh>
    <rPh sb="15" eb="17">
      <t>じっせき</t>
    </rPh>
    <rPh sb="18" eb="19">
      <t>つぎ</t>
    </rPh>
    <rPh sb="23" eb="25">
      <t>ほうこく</t>
    </rPh>
    <phoneticPr fontId="2" type="Hiragana"/>
  </si>
  <si>
    <t>水道業</t>
  </si>
  <si>
    <t>　補助金の振込先となる口座情報を記入してください。</t>
    <rPh sb="1" eb="4">
      <t>ほじょきん</t>
    </rPh>
    <rPh sb="5" eb="6">
      <t>ふ</t>
    </rPh>
    <rPh sb="6" eb="7">
      <t>こ</t>
    </rPh>
    <rPh sb="7" eb="8">
      <t>さき</t>
    </rPh>
    <rPh sb="11" eb="13">
      <t>こうざ</t>
    </rPh>
    <rPh sb="13" eb="15">
      <t>じょうほう</t>
    </rPh>
    <rPh sb="16" eb="18">
      <t>きにゅう</t>
    </rPh>
    <phoneticPr fontId="2" type="Hiragana"/>
  </si>
  <si>
    <t>　　　　　　　　確認のため、「通帳の見返し部分」の写しを添付してください。</t>
    <rPh sb="8" eb="10">
      <t>かくにん</t>
    </rPh>
    <rPh sb="15" eb="17">
      <t>つうちょう</t>
    </rPh>
    <rPh sb="18" eb="20">
      <t>みかえ</t>
    </rPh>
    <rPh sb="21" eb="23">
      <t>ぶぶん</t>
    </rPh>
    <rPh sb="25" eb="26">
      <t>うつ</t>
    </rPh>
    <rPh sb="28" eb="30">
      <t>てんぷ</t>
    </rPh>
    <phoneticPr fontId="2" type="Hiragana"/>
  </si>
  <si>
    <t>認定を受けた時期：●年●月</t>
    <rPh sb="0" eb="2">
      <t>にんてい</t>
    </rPh>
    <rPh sb="3" eb="4">
      <t>う</t>
    </rPh>
    <rPh sb="6" eb="8">
      <t>じき</t>
    </rPh>
    <rPh sb="10" eb="11">
      <t>ねん</t>
    </rPh>
    <rPh sb="12" eb="13">
      <t>がつ</t>
    </rPh>
    <phoneticPr fontId="2" type="Hiragana"/>
  </si>
  <si>
    <t>補助事業変更承認申請書</t>
  </si>
  <si>
    <t>※ ゆうちょ銀行を振込口座として指定する場合、</t>
    <rPh sb="6" eb="8">
      <t>ギンコウ</t>
    </rPh>
    <rPh sb="9" eb="13">
      <t>フリコミコウザ</t>
    </rPh>
    <rPh sb="16" eb="18">
      <t>シテイ</t>
    </rPh>
    <rPh sb="20" eb="22">
      <t>バアイ</t>
    </rPh>
    <phoneticPr fontId="22"/>
  </si>
  <si>
    <t>様式第２号</t>
    <rPh sb="0" eb="2">
      <t>ようしき</t>
    </rPh>
    <rPh sb="2" eb="3">
      <t>だい</t>
    </rPh>
    <rPh sb="4" eb="5">
      <t>ごう</t>
    </rPh>
    <phoneticPr fontId="2" type="Hiragana"/>
  </si>
  <si>
    <t>③　金融・保険業（大分類Ｊに含まれるもの。ただし、保険媒介代理業及び保</t>
  </si>
  <si>
    <t>※記入例</t>
    <rPh sb="1" eb="3">
      <t>きにゅう</t>
    </rPh>
    <rPh sb="3" eb="4">
      <t>れい</t>
    </rPh>
    <phoneticPr fontId="2" type="Hiragana"/>
  </si>
  <si>
    <t>（宛先）地域産業振興課長</t>
    <rPh sb="1" eb="3">
      <t>あてさき</t>
    </rPh>
    <rPh sb="4" eb="6">
      <t>ちいき</t>
    </rPh>
    <rPh sb="6" eb="8">
      <t>さんぎょう</t>
    </rPh>
    <rPh sb="8" eb="11">
      <t>しんこうか</t>
    </rPh>
    <rPh sb="11" eb="12">
      <t>ちょう</t>
    </rPh>
    <phoneticPr fontId="2" type="Hiragana"/>
  </si>
  <si>
    <t>担当者＿Ｅ-ｍａｉｌ</t>
  </si>
  <si>
    <r>
      <t>　</t>
    </r>
    <r>
      <rPr>
        <sz val="10.5"/>
        <color theme="1"/>
        <rFont val="ＭＳ ゴシック"/>
        <family val="3"/>
        <charset val="128"/>
      </rPr>
      <t>※③に該当する場合は別記として内容がわかる資料を添付してください。</t>
    </r>
    <rPh sb="4" eb="6">
      <t>がいとう</t>
    </rPh>
    <rPh sb="8" eb="10">
      <t>ばあい</t>
    </rPh>
    <rPh sb="11" eb="13">
      <t>べっき</t>
    </rPh>
    <rPh sb="16" eb="18">
      <t>ないよう</t>
    </rPh>
    <rPh sb="22" eb="24">
      <t>しりょう</t>
    </rPh>
    <rPh sb="25" eb="27">
      <t>てんぷ</t>
    </rPh>
    <phoneticPr fontId="2" type="Hiragana"/>
  </si>
  <si>
    <t>領収書や、インターネットバンキングでの振込完了がわかる書類、通帳の取引ページ、レシートなど。
やむを得ずクレジットカード払いを利用する場合は、クレジットカード利用明細及び通帳の引き落としがわかるページ。（補助期間内に引き落としまで完了している必要があります。）</t>
    <rPh sb="0" eb="3">
      <t>りょうしゅうしょ</t>
    </rPh>
    <rPh sb="19" eb="21">
      <t>ふりこみ</t>
    </rPh>
    <rPh sb="21" eb="23">
      <t>かんりょう</t>
    </rPh>
    <rPh sb="27" eb="29">
      <t>しょるい</t>
    </rPh>
    <rPh sb="30" eb="32">
      <t>つうちょう</t>
    </rPh>
    <rPh sb="33" eb="35">
      <t>とりひき</t>
    </rPh>
    <rPh sb="50" eb="51">
      <t>え</t>
    </rPh>
    <rPh sb="60" eb="61">
      <t>ばら</t>
    </rPh>
    <rPh sb="63" eb="65">
      <t>りよう</t>
    </rPh>
    <rPh sb="67" eb="69">
      <t>ばあい</t>
    </rPh>
    <rPh sb="79" eb="81">
      <t>りよう</t>
    </rPh>
    <rPh sb="81" eb="83">
      <t>めいさい</t>
    </rPh>
    <rPh sb="83" eb="84">
      <t>およ</t>
    </rPh>
    <rPh sb="85" eb="87">
      <t>つうちょう</t>
    </rPh>
    <rPh sb="88" eb="89">
      <t>ひ</t>
    </rPh>
    <rPh sb="90" eb="91">
      <t>お</t>
    </rPh>
    <rPh sb="102" eb="104">
      <t>ほじょ</t>
    </rPh>
    <rPh sb="104" eb="107">
      <t>きかんない</t>
    </rPh>
    <rPh sb="108" eb="109">
      <t>ひ</t>
    </rPh>
    <rPh sb="110" eb="111">
      <t>お</t>
    </rPh>
    <rPh sb="115" eb="117">
      <t>かんりょう</t>
    </rPh>
    <rPh sb="121" eb="123">
      <t>ひつよう</t>
    </rPh>
    <phoneticPr fontId="2" type="Hiragana"/>
  </si>
  <si>
    <t>（単位：円）</t>
    <rPh sb="1" eb="3">
      <t>たんい</t>
    </rPh>
    <rPh sb="4" eb="5">
      <t>えん</t>
    </rPh>
    <phoneticPr fontId="2" type="Hiragana"/>
  </si>
  <si>
    <t>鉱業，採石業，砂利採取業</t>
  </si>
  <si>
    <t>○○支店</t>
    <rPh sb="2" eb="4">
      <t>シテン</t>
    </rPh>
    <phoneticPr fontId="22"/>
  </si>
  <si>
    <t>②　漁業（大分類Ｂに含まれるもの。）</t>
  </si>
  <si>
    <t>減</t>
    <rPh sb="0" eb="1">
      <t>げん</t>
    </rPh>
    <phoneticPr fontId="2" type="Hiragana"/>
  </si>
  <si>
    <t>計</t>
    <rPh sb="0" eb="1">
      <t>けい</t>
    </rPh>
    <phoneticPr fontId="2" type="Hiragana"/>
  </si>
  <si>
    <t>様式第３号</t>
    <rPh sb="0" eb="2">
      <t>ようしき</t>
    </rPh>
    <rPh sb="2" eb="3">
      <t>だい</t>
    </rPh>
    <rPh sb="4" eb="5">
      <t>ごう</t>
    </rPh>
    <phoneticPr fontId="2" type="Hiragana"/>
  </si>
  <si>
    <t>支払（見込）額
(a=b+c)</t>
    <rPh sb="0" eb="2">
      <t>シハラ</t>
    </rPh>
    <rPh sb="3" eb="5">
      <t>ミコ</t>
    </rPh>
    <rPh sb="6" eb="7">
      <t>ガク</t>
    </rPh>
    <phoneticPr fontId="22"/>
  </si>
  <si>
    <t>自己資金</t>
  </si>
  <si>
    <t>パルプ・紙・紙加工品製造業</t>
  </si>
  <si>
    <t>③　「発行済み株式の総数又は出資価格の総額の３分の２以上を複数の大企</t>
  </si>
  <si>
    <t>区分</t>
    <rPh sb="0" eb="2">
      <t>くぶん</t>
    </rPh>
    <phoneticPr fontId="2" type="Hiragana"/>
  </si>
  <si>
    <t>差引増減</t>
    <rPh sb="0" eb="1">
      <t>さ</t>
    </rPh>
    <rPh sb="1" eb="2">
      <t>ひ</t>
    </rPh>
    <rPh sb="2" eb="4">
      <t>ぞうげん</t>
    </rPh>
    <phoneticPr fontId="2" type="Hiragana"/>
  </si>
  <si>
    <t>②契約書又はこれに準ずるもの</t>
    <rPh sb="1" eb="4">
      <t>けいやくしょ</t>
    </rPh>
    <rPh sb="4" eb="5">
      <t>また</t>
    </rPh>
    <rPh sb="9" eb="10">
      <t>じゅん</t>
    </rPh>
    <phoneticPr fontId="2" type="Hiragana"/>
  </si>
  <si>
    <t>増</t>
    <rPh sb="0" eb="1">
      <t>ぞう</t>
    </rPh>
    <phoneticPr fontId="2" type="Hiragana"/>
  </si>
  <si>
    <t>総事業費
（予算（決算）額）</t>
    <rPh sb="0" eb="1">
      <t>そう</t>
    </rPh>
    <rPh sb="1" eb="4">
      <t>じぎょうひ</t>
    </rPh>
    <rPh sb="6" eb="8">
      <t>よさん</t>
    </rPh>
    <rPh sb="9" eb="11">
      <t>けっさん</t>
    </rPh>
    <rPh sb="12" eb="13">
      <t>がく</t>
    </rPh>
    <phoneticPr fontId="2" type="Hiragana"/>
  </si>
  <si>
    <t>摘要</t>
    <rPh sb="0" eb="2">
      <t>てきよう</t>
    </rPh>
    <phoneticPr fontId="2" type="Hiragana"/>
  </si>
  <si>
    <t>　・風俗営業、性風俗特殊営業等、「風俗営業等の規制及び業務の適正化に関</t>
  </si>
  <si>
    <t>総事業費＿その他経費</t>
    <rPh sb="0" eb="1">
      <t>そう</t>
    </rPh>
    <rPh sb="1" eb="4">
      <t>じぎょうひ</t>
    </rPh>
    <rPh sb="7" eb="8">
      <t>た</t>
    </rPh>
    <rPh sb="8" eb="10">
      <t>けいひ</t>
    </rPh>
    <phoneticPr fontId="2" type="Hiragana"/>
  </si>
  <si>
    <t>本年度
予算額</t>
    <rPh sb="0" eb="3">
      <t>ほんねんど</t>
    </rPh>
    <rPh sb="4" eb="7">
      <t>よさんがく</t>
    </rPh>
    <phoneticPr fontId="2" type="Hiragana"/>
  </si>
  <si>
    <t>振込口座</t>
    <rPh sb="0" eb="2">
      <t>フリコミ</t>
    </rPh>
    <rPh sb="2" eb="4">
      <t>コウザ</t>
    </rPh>
    <phoneticPr fontId="22"/>
  </si>
  <si>
    <t>補助金</t>
  </si>
  <si>
    <t>○債権者登録用データ</t>
    <rPh sb="1" eb="4">
      <t>さいけんしゃ</t>
    </rPh>
    <rPh sb="4" eb="7">
      <t>とうろくよう</t>
    </rPh>
    <phoneticPr fontId="2" type="Hiragana"/>
  </si>
  <si>
    <t>終期</t>
    <rPh sb="0" eb="2">
      <t>しゅうき</t>
    </rPh>
    <phoneticPr fontId="2" type="Hiragana"/>
  </si>
  <si>
    <t>金融機関コード</t>
    <rPh sb="0" eb="2">
      <t>キンユウ</t>
    </rPh>
    <rPh sb="2" eb="4">
      <t>キカン</t>
    </rPh>
    <phoneticPr fontId="22"/>
  </si>
  <si>
    <t>（１）事業期間</t>
    <rPh sb="3" eb="5">
      <t>じぎょう</t>
    </rPh>
    <rPh sb="5" eb="7">
      <t>きかん</t>
    </rPh>
    <phoneticPr fontId="2" type="Hiragana"/>
  </si>
  <si>
    <t>電気機械器具製造業</t>
  </si>
  <si>
    <t>口座番号</t>
    <rPh sb="0" eb="2">
      <t>コウザ</t>
    </rPh>
    <rPh sb="2" eb="4">
      <t>バンゴウ</t>
    </rPh>
    <phoneticPr fontId="22"/>
  </si>
  <si>
    <t>映像・音声・文字情報制作業</t>
  </si>
  <si>
    <t>４　変更の内容及び理由</t>
    <rPh sb="2" eb="4">
      <t>へんこう</t>
    </rPh>
    <rPh sb="5" eb="7">
      <t>ないよう</t>
    </rPh>
    <rPh sb="7" eb="8">
      <t>およ</t>
    </rPh>
    <rPh sb="9" eb="11">
      <t>りゆう</t>
    </rPh>
    <phoneticPr fontId="2" type="Hiragana"/>
  </si>
  <si>
    <t>店舗コード</t>
    <rPh sb="0" eb="2">
      <t>テンポ</t>
    </rPh>
    <phoneticPr fontId="22"/>
  </si>
  <si>
    <t>化学工業</t>
  </si>
  <si>
    <t>ｶ)ｱｷﾀｹﾝﾁﾖｳﾁｲｷｻﾝｷﾞﾖｳｼﾝｺｳｶ</t>
  </si>
  <si>
    <t>預 金 種 別</t>
    <rPh sb="0" eb="1">
      <t>アズカリ</t>
    </rPh>
    <rPh sb="2" eb="3">
      <t>キン</t>
    </rPh>
    <rPh sb="4" eb="5">
      <t>タネ</t>
    </rPh>
    <rPh sb="6" eb="7">
      <t>ベツ</t>
    </rPh>
    <phoneticPr fontId="22"/>
  </si>
  <si>
    <t>金融機関名</t>
    <rPh sb="0" eb="2">
      <t>キンユウ</t>
    </rPh>
    <rPh sb="2" eb="4">
      <t>キカン</t>
    </rPh>
    <rPh sb="4" eb="5">
      <t>メイ</t>
    </rPh>
    <phoneticPr fontId="22"/>
  </si>
  <si>
    <r>
      <t>口座名義　（</t>
    </r>
    <r>
      <rPr>
        <b/>
        <sz val="12"/>
        <color theme="1"/>
        <rFont val="ＭＳ ゴシック"/>
        <family val="3"/>
        <charset val="128"/>
      </rPr>
      <t>カタカナ</t>
    </r>
    <r>
      <rPr>
        <sz val="12"/>
        <color theme="1"/>
        <rFont val="ＭＳ ゴシック"/>
        <family val="3"/>
        <charset val="128"/>
      </rPr>
      <t>・英字・数字で、</t>
    </r>
    <r>
      <rPr>
        <b/>
        <sz val="12"/>
        <color theme="1"/>
        <rFont val="ＭＳ ゴシック"/>
        <family val="3"/>
        <charset val="128"/>
      </rPr>
      <t>通帳の見返し部分</t>
    </r>
    <r>
      <rPr>
        <sz val="12"/>
        <color theme="1"/>
        <rFont val="ＭＳ ゴシック"/>
        <family val="3"/>
        <charset val="128"/>
      </rPr>
      <t>に記載されている名義）</t>
    </r>
    <rPh sb="0" eb="2">
      <t>コウザ</t>
    </rPh>
    <rPh sb="2" eb="4">
      <t>メイギ</t>
    </rPh>
    <rPh sb="21" eb="23">
      <t>ミカエ</t>
    </rPh>
    <rPh sb="24" eb="26">
      <t>ブブン</t>
    </rPh>
    <rPh sb="27" eb="29">
      <t>キサイ</t>
    </rPh>
    <rPh sb="34" eb="36">
      <t>メイギ</t>
    </rPh>
    <phoneticPr fontId="22"/>
  </si>
  <si>
    <t>３　補助事業の実施期間</t>
    <rPh sb="2" eb="4">
      <t>ほじょ</t>
    </rPh>
    <rPh sb="4" eb="6">
      <t>じぎょう</t>
    </rPh>
    <rPh sb="7" eb="9">
      <t>じっし</t>
    </rPh>
    <rPh sb="9" eb="11">
      <t>きかん</t>
    </rPh>
    <phoneticPr fontId="2" type="Hiragana"/>
  </si>
  <si>
    <t>支店名</t>
    <rPh sb="0" eb="3">
      <t>シテンメイ</t>
    </rPh>
    <phoneticPr fontId="22"/>
  </si>
  <si>
    <t>予算額＿自己資金</t>
    <rPh sb="0" eb="3">
      <t>よさんがく</t>
    </rPh>
    <rPh sb="4" eb="6">
      <t>じこ</t>
    </rPh>
    <rPh sb="6" eb="8">
      <t>しきん</t>
    </rPh>
    <phoneticPr fontId="2" type="Hiragana"/>
  </si>
  <si>
    <t>「記号、番号」ではなく、「振込用の店名、預金種目、口座番号」をご記入ください。</t>
  </si>
  <si>
    <t>○○銀行</t>
    <rPh sb="2" eb="4">
      <t>ギンコウ</t>
    </rPh>
    <phoneticPr fontId="22"/>
  </si>
  <si>
    <t>今回請求額</t>
  </si>
  <si>
    <r>
      <t>口座名義　（</t>
    </r>
    <r>
      <rPr>
        <sz val="12"/>
        <color theme="1"/>
        <rFont val="ＭＳ ゴシック"/>
        <family val="3"/>
        <charset val="128"/>
      </rPr>
      <t>カタカナ・英字・数字で、通帳の見返し部分に記載されている名義）</t>
    </r>
    <rPh sb="0" eb="2">
      <t>コウザ</t>
    </rPh>
    <rPh sb="2" eb="4">
      <t>メイギ</t>
    </rPh>
    <rPh sb="21" eb="23">
      <t>ミカエ</t>
    </rPh>
    <rPh sb="24" eb="26">
      <t>ブブン</t>
    </rPh>
    <rPh sb="27" eb="29">
      <t>キサイ</t>
    </rPh>
    <rPh sb="34" eb="36">
      <t>メイギ</t>
    </rPh>
    <phoneticPr fontId="22"/>
  </si>
  <si>
    <t>　後、債権者の了承した返済計画に基づいて返済します。</t>
  </si>
  <si>
    <t>（１）中小企業者であることについて</t>
    <rPh sb="3" eb="5">
      <t>ちゅうしょう</t>
    </rPh>
    <rPh sb="5" eb="7">
      <t>きぎょう</t>
    </rPh>
    <rPh sb="7" eb="8">
      <t>しゃ</t>
    </rPh>
    <phoneticPr fontId="2" type="Hiragana"/>
  </si>
  <si>
    <t>金融業，保険業</t>
  </si>
  <si>
    <t>うち県内事業所</t>
    <rPh sb="2" eb="4">
      <t>けんない</t>
    </rPh>
    <rPh sb="4" eb="7">
      <t>じぎょうしょ</t>
    </rPh>
    <phoneticPr fontId="2" type="Hiragana"/>
  </si>
  <si>
    <t>ハード・ソフト整備・移設費</t>
  </si>
  <si>
    <t>令和　　年　　月　　日　</t>
    <rPh sb="0" eb="2">
      <t>れいわ</t>
    </rPh>
    <phoneticPr fontId="2" type="Hiragana"/>
  </si>
  <si>
    <t>その他経費</t>
    <rPh sb="2" eb="3">
      <t>た</t>
    </rPh>
    <rPh sb="3" eb="5">
      <t>けいひ</t>
    </rPh>
    <phoneticPr fontId="2" type="Hiragana"/>
  </si>
  <si>
    <t>書類郵送先住所</t>
    <rPh sb="5" eb="7">
      <t>じゅうしょ</t>
    </rPh>
    <phoneticPr fontId="2" type="Hiragana"/>
  </si>
  <si>
    <t>※注　該当箇所の資料を添付すること。</t>
    <rPh sb="1" eb="2">
      <t>ちゅう</t>
    </rPh>
    <rPh sb="3" eb="5">
      <t>がいとう</t>
    </rPh>
    <rPh sb="5" eb="7">
      <t>かしょ</t>
    </rPh>
    <rPh sb="8" eb="10">
      <t>しりょう</t>
    </rPh>
    <rPh sb="11" eb="13">
      <t>てんぷ</t>
    </rPh>
    <phoneticPr fontId="2" type="Hiragana"/>
  </si>
  <si>
    <t>織物・衣服・身の回り品小売業</t>
  </si>
  <si>
    <t>本年度
予算（決算）額</t>
    <rPh sb="0" eb="3">
      <t>ほんねんど</t>
    </rPh>
    <rPh sb="4" eb="6">
      <t>よさん</t>
    </rPh>
    <rPh sb="7" eb="9">
      <t>けっさん</t>
    </rPh>
    <rPh sb="10" eb="11">
      <t>がく</t>
    </rPh>
    <phoneticPr fontId="2" type="Hiragana"/>
  </si>
  <si>
    <t>店舗コード_2</t>
    <rPh sb="0" eb="2">
      <t>テンポ</t>
    </rPh>
    <phoneticPr fontId="22"/>
  </si>
  <si>
    <t>備蓄費</t>
    <rPh sb="0" eb="3">
      <t>びちくひ</t>
    </rPh>
    <phoneticPr fontId="2" type="Hiragana"/>
  </si>
  <si>
    <t>納品/実施日</t>
    <rPh sb="0" eb="1">
      <t>おさむ</t>
    </rPh>
    <rPh sb="1" eb="2">
      <t>ひん</t>
    </rPh>
    <rPh sb="3" eb="6">
      <t>じっしび</t>
    </rPh>
    <phoneticPr fontId="2" type="Hiragana"/>
  </si>
  <si>
    <t>補助対象事業費＿その他経費</t>
    <rPh sb="4" eb="7">
      <t>じぎょうひ</t>
    </rPh>
    <rPh sb="10" eb="11">
      <t>た</t>
    </rPh>
    <rPh sb="11" eb="13">
      <t>けいひ</t>
    </rPh>
    <phoneticPr fontId="2" type="Hiragana"/>
  </si>
  <si>
    <t>電子部品・デバイス・電子回路製造業</t>
  </si>
  <si>
    <t>R6.12</t>
  </si>
  <si>
    <t>商号又は名称</t>
    <rPh sb="0" eb="2">
      <t>しょうごう</t>
    </rPh>
    <rPh sb="2" eb="3">
      <t>また</t>
    </rPh>
    <rPh sb="4" eb="6">
      <t>めいしょう</t>
    </rPh>
    <phoneticPr fontId="2" type="Hiragana"/>
  </si>
  <si>
    <t>始期</t>
    <rPh sb="0" eb="2">
      <t>しき</t>
    </rPh>
    <phoneticPr fontId="2" type="Hiragana"/>
  </si>
  <si>
    <t>※実績報告時</t>
  </si>
  <si>
    <t>住所</t>
    <rPh sb="0" eb="2">
      <t>じゅうしょ</t>
    </rPh>
    <phoneticPr fontId="2" type="Hiragana"/>
  </si>
  <si>
    <t>２　補助金申請額</t>
    <rPh sb="2" eb="5">
      <t>ほじょきん</t>
    </rPh>
    <rPh sb="5" eb="8">
      <t>しんせいがく</t>
    </rPh>
    <phoneticPr fontId="2" type="Hiragana"/>
  </si>
  <si>
    <t>職氏名</t>
    <rPh sb="0" eb="1">
      <t>しょく</t>
    </rPh>
    <rPh sb="1" eb="3">
      <t>しめい</t>
    </rPh>
    <phoneticPr fontId="2" type="Hiragana"/>
  </si>
  <si>
    <t>　庁の了承した納入計画に基づいて納付します。</t>
  </si>
  <si>
    <t>（元号）●年●月●日～（元号）●年●月●日</t>
    <rPh sb="1" eb="3">
      <t>げんごう</t>
    </rPh>
    <rPh sb="5" eb="6">
      <t>ねん</t>
    </rPh>
    <rPh sb="7" eb="8">
      <t>がつ</t>
    </rPh>
    <rPh sb="9" eb="10">
      <t>にち</t>
    </rPh>
    <rPh sb="12" eb="14">
      <t>げんごう</t>
    </rPh>
    <rPh sb="16" eb="17">
      <t>ねん</t>
    </rPh>
    <rPh sb="18" eb="19">
      <t>がつ</t>
    </rPh>
    <rPh sb="20" eb="21">
      <t>にち</t>
    </rPh>
    <phoneticPr fontId="2" type="Hiragana"/>
  </si>
  <si>
    <t>各種商品小売業</t>
  </si>
  <si>
    <t>所属</t>
    <rPh sb="0" eb="2">
      <t>しょぞく</t>
    </rPh>
    <phoneticPr fontId="2" type="Hiragana"/>
  </si>
  <si>
    <t>ＴＥＬ</t>
  </si>
  <si>
    <t>Ｅ-ｍａｉｌ</t>
  </si>
  <si>
    <t>交付決定の日</t>
    <rPh sb="0" eb="2">
      <t>こうふ</t>
    </rPh>
    <rPh sb="2" eb="4">
      <t>けってい</t>
    </rPh>
    <rPh sb="5" eb="6">
      <t>ひ</t>
    </rPh>
    <phoneticPr fontId="2" type="Hiragana"/>
  </si>
  <si>
    <t>ＢＣＰ等の
該当箇所</t>
    <rPh sb="3" eb="4">
      <t>とう</t>
    </rPh>
    <rPh sb="6" eb="8">
      <t>がいとう</t>
    </rPh>
    <rPh sb="8" eb="10">
      <t>かしょ</t>
    </rPh>
    <phoneticPr fontId="2" type="Hiragana"/>
  </si>
  <si>
    <t>様式第４号</t>
    <rPh sb="0" eb="2">
      <t>ようしき</t>
    </rPh>
    <rPh sb="2" eb="3">
      <t>だい</t>
    </rPh>
    <rPh sb="4" eb="5">
      <t>ごう</t>
    </rPh>
    <phoneticPr fontId="2" type="Hiragana"/>
  </si>
  <si>
    <t>備考（確認書類等）</t>
    <rPh sb="0" eb="2">
      <t>ビコウ</t>
    </rPh>
    <rPh sb="3" eb="5">
      <t>カクニン</t>
    </rPh>
    <rPh sb="5" eb="7">
      <t>ショルイ</t>
    </rPh>
    <rPh sb="7" eb="8">
      <t>トウ</t>
    </rPh>
    <phoneticPr fontId="22"/>
  </si>
  <si>
    <t>主たる業種</t>
    <rPh sb="0" eb="1">
      <t>しゅ</t>
    </rPh>
    <rPh sb="3" eb="5">
      <t>ぎょうしゅ</t>
    </rPh>
    <phoneticPr fontId="2" type="Hiragana"/>
  </si>
  <si>
    <t>名称・内容</t>
    <rPh sb="0" eb="2">
      <t>メイショウ</t>
    </rPh>
    <rPh sb="3" eb="5">
      <t>ナイヨウ</t>
    </rPh>
    <phoneticPr fontId="22"/>
  </si>
  <si>
    <t>●千万円</t>
    <rPh sb="1" eb="2">
      <t>せん</t>
    </rPh>
    <rPh sb="2" eb="3">
      <t>まん</t>
    </rPh>
    <rPh sb="3" eb="4">
      <t>えん</t>
    </rPh>
    <phoneticPr fontId="2" type="Hiragana"/>
  </si>
  <si>
    <t>※申請時</t>
  </si>
  <si>
    <t>支払日</t>
    <rPh sb="0" eb="2">
      <t>シハライ</t>
    </rPh>
    <rPh sb="2" eb="3">
      <t>ヒ</t>
    </rPh>
    <phoneticPr fontId="22"/>
  </si>
  <si>
    <t>1-2</t>
  </si>
  <si>
    <t>発注日</t>
    <rPh sb="0" eb="3">
      <t>はっちゅうび</t>
    </rPh>
    <phoneticPr fontId="2" type="Hiragana"/>
  </si>
  <si>
    <t>全体</t>
    <rPh sb="0" eb="2">
      <t>ぜんたい</t>
    </rPh>
    <phoneticPr fontId="2" type="Hiragana"/>
  </si>
  <si>
    <t>店舗コード_3</t>
    <rPh sb="0" eb="2">
      <t>テンポ</t>
    </rPh>
    <phoneticPr fontId="22"/>
  </si>
  <si>
    <t>000-0000</t>
  </si>
  <si>
    <t>口座番号7</t>
    <rPh sb="0" eb="2">
      <t>コウザ</t>
    </rPh>
    <rPh sb="2" eb="4">
      <t>バンゴウ</t>
    </rPh>
    <phoneticPr fontId="22"/>
  </si>
  <si>
    <t>の交付条件等について、次のとおり変更したいので、承認されるよう申請します。</t>
    <rPh sb="1" eb="3">
      <t>こうふ</t>
    </rPh>
    <rPh sb="3" eb="5">
      <t>じょうけん</t>
    </rPh>
    <rPh sb="5" eb="6">
      <t>とう</t>
    </rPh>
    <rPh sb="11" eb="12">
      <t>つぎ</t>
    </rPh>
    <rPh sb="16" eb="18">
      <t>へんこう</t>
    </rPh>
    <rPh sb="24" eb="26">
      <t>しょうにん</t>
    </rPh>
    <rPh sb="31" eb="33">
      <t>しんせい</t>
    </rPh>
    <phoneticPr fontId="2" type="Hiragana"/>
  </si>
  <si>
    <t>　整備されている</t>
  </si>
  <si>
    <t>１　補助金の名称</t>
    <rPh sb="2" eb="5">
      <t>ほじょきん</t>
    </rPh>
    <rPh sb="6" eb="8">
      <t>めいしょう</t>
    </rPh>
    <phoneticPr fontId="2" type="Hiragana"/>
  </si>
  <si>
    <t>　※②に該当する場合は別記として内容がわかる資料を添付してください。</t>
    <rPh sb="4" eb="6">
      <t>がいとう</t>
    </rPh>
    <rPh sb="8" eb="10">
      <t>ばあい</t>
    </rPh>
    <rPh sb="11" eb="13">
      <t>べっき</t>
    </rPh>
    <rPh sb="16" eb="18">
      <t>ないよう</t>
    </rPh>
    <rPh sb="22" eb="24">
      <t>しりょう</t>
    </rPh>
    <rPh sb="25" eb="27">
      <t>てんぷ</t>
    </rPh>
    <phoneticPr fontId="2" type="Hiragana"/>
  </si>
  <si>
    <t>機械器具小売業</t>
  </si>
  <si>
    <t>（４）取組内容</t>
    <rPh sb="3" eb="5">
      <t>とりくみ</t>
    </rPh>
    <rPh sb="5" eb="7">
      <t>ないよう</t>
    </rPh>
    <phoneticPr fontId="2" type="Hiragana"/>
  </si>
  <si>
    <t>実施場所</t>
    <rPh sb="0" eb="2">
      <t>じっし</t>
    </rPh>
    <rPh sb="2" eb="4">
      <t>ばしょ</t>
    </rPh>
    <phoneticPr fontId="2" type="Hiragana"/>
  </si>
  <si>
    <t>　秋田県暴力団排除条例第２条第１号及び第２号に規定する暴力団又は暴力</t>
    <rPh sb="30" eb="31">
      <t>また</t>
    </rPh>
    <phoneticPr fontId="2" type="Hiragana"/>
  </si>
  <si>
    <t>（宛先）秋田県知事</t>
    <rPh sb="1" eb="3">
      <t>あてさき</t>
    </rPh>
    <phoneticPr fontId="2" type="Hiragana"/>
  </si>
  <si>
    <t>（３）事業目的</t>
    <rPh sb="3" eb="5">
      <t>じぎょう</t>
    </rPh>
    <rPh sb="5" eb="7">
      <t>もくてき</t>
    </rPh>
    <phoneticPr fontId="2" type="Hiragana"/>
  </si>
  <si>
    <t>摘要</t>
  </si>
  <si>
    <t>５（２）ＢＣＰ等の作成状況　で、「①ＢＣＰ」または「②事業継続力強化計画」に○があるか</t>
    <rPh sb="27" eb="29">
      <t>じぎょう</t>
    </rPh>
    <rPh sb="29" eb="32">
      <t>けいぞくりょく</t>
    </rPh>
    <rPh sb="32" eb="34">
      <t>きょうか</t>
    </rPh>
    <rPh sb="34" eb="36">
      <t>けいかく</t>
    </rPh>
    <phoneticPr fontId="2" type="Hiragana"/>
  </si>
  <si>
    <t>補助対象額
(e=b-d)</t>
    <rPh sb="0" eb="2">
      <t>ホジョ</t>
    </rPh>
    <rPh sb="2" eb="4">
      <t>タイショウ</t>
    </rPh>
    <rPh sb="4" eb="5">
      <t>ガク</t>
    </rPh>
    <phoneticPr fontId="22"/>
  </si>
  <si>
    <t>補助事業中止（廃止）承認申請書</t>
    <rPh sb="0" eb="2">
      <t>ほじょ</t>
    </rPh>
    <rPh sb="2" eb="4">
      <t>じぎょう</t>
    </rPh>
    <phoneticPr fontId="2" type="Hiragana"/>
  </si>
  <si>
    <t>現状</t>
    <rPh sb="0" eb="2">
      <t>げんじょう</t>
    </rPh>
    <phoneticPr fontId="2" type="Hiragana"/>
  </si>
  <si>
    <t>●●株式会社</t>
    <rPh sb="2" eb="6">
      <t>かぶしきがいしゃ</t>
    </rPh>
    <phoneticPr fontId="2" type="Hiragana"/>
  </si>
  <si>
    <t>●●@●●●●</t>
  </si>
  <si>
    <r>
      <t>変更後</t>
    </r>
    <r>
      <rPr>
        <sz val="12"/>
        <rFont val="ＭＳ ゴシック"/>
        <family val="3"/>
        <charset val="128"/>
      </rPr>
      <t xml:space="preserve">
予算額</t>
    </r>
    <rPh sb="0" eb="3">
      <t>へんこうご</t>
    </rPh>
    <rPh sb="4" eb="7">
      <t>よさんがく</t>
    </rPh>
    <phoneticPr fontId="2" type="Hiragana"/>
  </si>
  <si>
    <t>秋田県●●●●●●</t>
    <rPh sb="0" eb="3">
      <t>あきたけん</t>
    </rPh>
    <phoneticPr fontId="2" type="Hiragana"/>
  </si>
  <si>
    <t>●●事業所　総務部</t>
    <rPh sb="2" eb="5">
      <t>じぎょうしょ</t>
    </rPh>
    <rPh sb="6" eb="9">
      <t>そうむぶ</t>
    </rPh>
    <phoneticPr fontId="2" type="Hiragana"/>
  </si>
  <si>
    <t>ガス業</t>
  </si>
  <si>
    <t>総務係長　●●　●●</t>
    <rPh sb="0" eb="2">
      <t>そうむ</t>
    </rPh>
    <rPh sb="2" eb="4">
      <t>かかりちょう</t>
    </rPh>
    <phoneticPr fontId="2" type="Hiragana"/>
  </si>
  <si>
    <t>建築材料，鉱物・金属材料等卸売業</t>
  </si>
  <si>
    <t>（ＴＥＬ）</t>
  </si>
  <si>
    <t>０１８－０００－００００</t>
  </si>
  <si>
    <r>
      <t>【</t>
    </r>
    <r>
      <rPr>
        <b/>
        <sz val="10.5"/>
        <color theme="1"/>
        <rFont val="ＭＳ ゴシック"/>
        <family val="3"/>
        <charset val="128"/>
      </rPr>
      <t>共通</t>
    </r>
    <r>
      <rPr>
        <sz val="10.5"/>
        <color theme="1"/>
        <rFont val="ＭＳ ゴシック"/>
        <family val="3"/>
        <charset val="128"/>
      </rPr>
      <t>】
事業計画に取り組む事業所等が秋田県内に所在することを確認できる書類</t>
    </r>
    <rPh sb="1" eb="3">
      <t>きょうつう</t>
    </rPh>
    <phoneticPr fontId="2" type="Hiragana"/>
  </si>
  <si>
    <t>－</t>
  </si>
  <si>
    <t>（３）常時使用する従業員数（申請日時点）</t>
    <rPh sb="3" eb="5">
      <t>じょうじ</t>
    </rPh>
    <rPh sb="5" eb="7">
      <t>しよう</t>
    </rPh>
    <rPh sb="9" eb="12">
      <t>じゅうぎょういん</t>
    </rPh>
    <rPh sb="12" eb="13">
      <t>すう</t>
    </rPh>
    <rPh sb="14" eb="17">
      <t>しんせいび</t>
    </rPh>
    <rPh sb="17" eb="19">
      <t>じてん</t>
    </rPh>
    <phoneticPr fontId="2" type="Hiragana"/>
  </si>
  <si>
    <t>効果</t>
    <rPh sb="0" eb="2">
      <t>こうか</t>
    </rPh>
    <phoneticPr fontId="2" type="Hiragana"/>
  </si>
  <si>
    <t>機械等修理業（別掲を除く）</t>
  </si>
  <si>
    <t>補助事業と重複していません。</t>
  </si>
  <si>
    <t>●●工場（●●市●●１－２３）</t>
    <rPh sb="2" eb="4">
      <t>こうじょう</t>
    </rPh>
    <rPh sb="7" eb="8">
      <t>し</t>
    </rPh>
    <phoneticPr fontId="2" type="Hiragana"/>
  </si>
  <si>
    <t>●●を購入し、工場の入口に設置する。</t>
    <rPh sb="3" eb="5">
      <t>こうにゅう</t>
    </rPh>
    <rPh sb="7" eb="9">
      <t>こうじょう</t>
    </rPh>
    <rPh sb="10" eb="12">
      <t>いりぐち</t>
    </rPh>
    <rPh sb="13" eb="15">
      <t>せっち</t>
    </rPh>
    <phoneticPr fontId="2" type="Hiragana"/>
  </si>
  <si>
    <t>H</t>
  </si>
  <si>
    <t>様式２に記載した単価等の根拠となるもの。
「見積書」を基本としますが、単価がカタログやホームページ等で公表されている場合は、該当ページの画面コピーでも結構です。</t>
    <rPh sb="0" eb="2">
      <t>ようしき</t>
    </rPh>
    <rPh sb="4" eb="6">
      <t>きさい</t>
    </rPh>
    <rPh sb="8" eb="10">
      <t>たんか</t>
    </rPh>
    <rPh sb="10" eb="11">
      <t>とう</t>
    </rPh>
    <rPh sb="12" eb="14">
      <t>こんきょ</t>
    </rPh>
    <rPh sb="27" eb="29">
      <t>きほん</t>
    </rPh>
    <rPh sb="35" eb="37">
      <t>たんか</t>
    </rPh>
    <rPh sb="49" eb="50">
      <t>とう</t>
    </rPh>
    <rPh sb="51" eb="53">
      <t>こうひょう</t>
    </rPh>
    <rPh sb="58" eb="60">
      <t>ばあい</t>
    </rPh>
    <rPh sb="62" eb="64">
      <t>がいとう</t>
    </rPh>
    <rPh sb="68" eb="70">
      <t>がめん</t>
    </rPh>
    <rPh sb="75" eb="77">
      <t>けっこう</t>
    </rPh>
    <phoneticPr fontId="2" type="Hiragana"/>
  </si>
  <si>
    <t>支払方法</t>
  </si>
  <si>
    <t>工場の入口が内水氾濫時に浸水することが見込まれる。</t>
    <rPh sb="0" eb="2">
      <t>こうじょう</t>
    </rPh>
    <rPh sb="3" eb="5">
      <t>いりぐち</t>
    </rPh>
    <rPh sb="6" eb="8">
      <t>ないすい</t>
    </rPh>
    <rPh sb="8" eb="10">
      <t>はんらん</t>
    </rPh>
    <rPh sb="10" eb="11">
      <t>じ</t>
    </rPh>
    <rPh sb="12" eb="14">
      <t>しんすい</t>
    </rPh>
    <rPh sb="19" eb="21">
      <t>みこ</t>
    </rPh>
    <phoneticPr fontId="2" type="Hiragana"/>
  </si>
  <si>
    <t>食料品製造業</t>
  </si>
  <si>
    <t>設置や移設、保管を行う予定の場所が確認できる写真</t>
    <rPh sb="9" eb="10">
      <t>おこな</t>
    </rPh>
    <rPh sb="11" eb="13">
      <t>よてい</t>
    </rPh>
    <rPh sb="14" eb="16">
      <t>ばしょ</t>
    </rPh>
    <rPh sb="17" eb="19">
      <t>かくにん</t>
    </rPh>
    <rPh sb="22" eb="24">
      <t>しゃしん</t>
    </rPh>
    <phoneticPr fontId="2" type="Hiragana"/>
  </si>
  <si>
    <t>補助金の使途</t>
    <rPh sb="0" eb="3">
      <t>ほじょきん</t>
    </rPh>
    <rPh sb="4" eb="6">
      <t>しと</t>
    </rPh>
    <phoneticPr fontId="2" type="Hiragana"/>
  </si>
  <si>
    <t>●ページ　項目（１１）　「●●について」のうち「・・・・・・・・・・・・・・・・・・・・・・・・。」</t>
    <rPh sb="5" eb="7">
      <t>こうもく</t>
    </rPh>
    <phoneticPr fontId="2" type="Hiragana"/>
  </si>
  <si>
    <t>・非常時に不可欠となる物資の備蓄やデータのバックアップ等</t>
  </si>
  <si>
    <t>３　補助金変更申請額</t>
    <rPh sb="2" eb="5">
      <t>ほじょきん</t>
    </rPh>
    <rPh sb="5" eb="7">
      <t>へんこう</t>
    </rPh>
    <rPh sb="7" eb="10">
      <t>しんせいがく</t>
    </rPh>
    <phoneticPr fontId="2" type="Hiragana"/>
  </si>
  <si>
    <t>設置した●●を大雨警報時に稼働させる体制を整えることにより、内水氾濫が起きた際の生産設備の被害を避けることができる。</t>
    <rPh sb="0" eb="2">
      <t>せっち</t>
    </rPh>
    <rPh sb="7" eb="9">
      <t>おおあめ</t>
    </rPh>
    <rPh sb="9" eb="11">
      <t>けいほう</t>
    </rPh>
    <rPh sb="11" eb="12">
      <t>じ</t>
    </rPh>
    <rPh sb="13" eb="15">
      <t>かどう</t>
    </rPh>
    <rPh sb="18" eb="20">
      <t>たいせい</t>
    </rPh>
    <rPh sb="21" eb="22">
      <t>ととの</t>
    </rPh>
    <rPh sb="30" eb="32">
      <t>ないすい</t>
    </rPh>
    <rPh sb="32" eb="34">
      <t>はんらん</t>
    </rPh>
    <rPh sb="35" eb="36">
      <t>お</t>
    </rPh>
    <rPh sb="38" eb="39">
      <t>さい</t>
    </rPh>
    <rPh sb="40" eb="42">
      <t>せいさん</t>
    </rPh>
    <rPh sb="42" eb="44">
      <t>せつび</t>
    </rPh>
    <rPh sb="45" eb="47">
      <t>ひがい</t>
    </rPh>
    <rPh sb="48" eb="49">
      <t>さ</t>
    </rPh>
    <phoneticPr fontId="2" type="Hiragana"/>
  </si>
  <si>
    <t>（様式第１号の続き）</t>
    <rPh sb="1" eb="3">
      <t>ようしき</t>
    </rPh>
    <rPh sb="3" eb="4">
      <t>だい</t>
    </rPh>
    <rPh sb="5" eb="6">
      <t>ごう</t>
    </rPh>
    <rPh sb="7" eb="8">
      <t>つづ</t>
    </rPh>
    <phoneticPr fontId="2" type="Hiragana"/>
  </si>
  <si>
    <t>④　「大企業の役員又は職員を兼ねている者が役員総数の２分の１以上を占</t>
  </si>
  <si>
    <t>木材・木製品製造業（家具を除く）</t>
  </si>
  <si>
    <t>ことについて、承認されるよう申請します。</t>
    <rPh sb="7" eb="9">
      <t>しょうにん</t>
    </rPh>
    <rPh sb="14" eb="16">
      <t>しんせい</t>
    </rPh>
    <phoneticPr fontId="2" type="Hiragana"/>
  </si>
  <si>
    <t>①　応募日現在における国税及び地方税の滞納はありません。</t>
  </si>
  <si>
    <t>補助対象
事業費</t>
    <rPh sb="0" eb="2">
      <t>ホジョ</t>
    </rPh>
    <rPh sb="2" eb="4">
      <t>タイショウ</t>
    </rPh>
    <rPh sb="5" eb="8">
      <t>ジギョウヒ</t>
    </rPh>
    <phoneticPr fontId="22"/>
  </si>
  <si>
    <t>・ＢＣＰで対象とする重要な業務とその目標復旧時間が設定さ</t>
  </si>
  <si>
    <t>導入（実施）予定時期</t>
    <rPh sb="0" eb="2">
      <t>どうにゅう</t>
    </rPh>
    <rPh sb="3" eb="5">
      <t>じっし</t>
    </rPh>
    <rPh sb="6" eb="8">
      <t>よてい</t>
    </rPh>
    <rPh sb="8" eb="10">
      <t>じき</t>
    </rPh>
    <phoneticPr fontId="2" type="Hiragana"/>
  </si>
  <si>
    <t>　・宗教（中分類９４に含まれるもの。）</t>
  </si>
  <si>
    <t>　・易断所、観相業、相場案内業（細分類７９９９に含まれるもの。）</t>
  </si>
  <si>
    <t>税抜額
(b)</t>
    <rPh sb="0" eb="2">
      <t>ゼイヌキ</t>
    </rPh>
    <rPh sb="2" eb="3">
      <t>ガク</t>
    </rPh>
    <phoneticPr fontId="22"/>
  </si>
  <si>
    <t>Ⅰ　このエクセルに記入するもの</t>
  </si>
  <si>
    <t>Q</t>
  </si>
  <si>
    <t>消費税額
(c)</t>
    <rPh sb="0" eb="3">
      <t>ショウヒゼイ</t>
    </rPh>
    <rPh sb="3" eb="4">
      <t>ガク</t>
    </rPh>
    <phoneticPr fontId="22"/>
  </si>
  <si>
    <t>担当者＿職氏名</t>
    <rPh sb="4" eb="5">
      <t>しょく</t>
    </rPh>
    <rPh sb="5" eb="7">
      <t>しめい</t>
    </rPh>
    <phoneticPr fontId="2" type="Hiragana"/>
  </si>
  <si>
    <t>補助対象外
の金額
(d)</t>
    <rPh sb="7" eb="8">
      <t>キン</t>
    </rPh>
    <phoneticPr fontId="22"/>
  </si>
  <si>
    <t>・社内での教育や演習、ＢＣＰの継続的な改善方法が定められ</t>
  </si>
  <si>
    <t>↑「①ＢＣＰ」の場合、当該事業で要件としている条件に合致したＢＣＰとなっているか</t>
    <rPh sb="8" eb="10">
      <t>ばあい</t>
    </rPh>
    <rPh sb="11" eb="13">
      <t>とうがい</t>
    </rPh>
    <rPh sb="13" eb="15">
      <t>じぎょう</t>
    </rPh>
    <rPh sb="16" eb="18">
      <t>ようけん</t>
    </rPh>
    <rPh sb="23" eb="25">
      <t>じょうけん</t>
    </rPh>
    <rPh sb="26" eb="28">
      <t>がっち</t>
    </rPh>
    <phoneticPr fontId="2" type="Hiragana"/>
  </si>
  <si>
    <t>担当者＿ＴＥＬ</t>
  </si>
  <si>
    <t>　ている</t>
  </si>
  <si>
    <t>していません。</t>
  </si>
  <si>
    <t>・社員や非常時に連絡すべき重要な顧客・取引先等の連絡先が</t>
  </si>
  <si>
    <t>　口座振替払　・　隔地払　・　その他(　　）</t>
  </si>
  <si>
    <t>　最低限の事前対策が計画されている</t>
  </si>
  <si>
    <t>口座名義</t>
    <rPh sb="0" eb="2">
      <t>こうざ</t>
    </rPh>
    <rPh sb="2" eb="4">
      <t>めいぎ</t>
    </rPh>
    <phoneticPr fontId="2" type="Hiragana"/>
  </si>
  <si>
    <t>運輸業，郵便業</t>
  </si>
  <si>
    <t>　れている</t>
  </si>
  <si>
    <t>４　目的外処分の内容及び理由</t>
    <rPh sb="2" eb="5">
      <t>もくてきがい</t>
    </rPh>
    <rPh sb="5" eb="7">
      <t>しょぶん</t>
    </rPh>
    <rPh sb="8" eb="10">
      <t>ないよう</t>
    </rPh>
    <rPh sb="10" eb="11">
      <t>およ</t>
    </rPh>
    <rPh sb="12" eb="14">
      <t>りゆう</t>
    </rPh>
    <phoneticPr fontId="2" type="Hiragana"/>
  </si>
  <si>
    <t>※注　交付決定の日。</t>
    <rPh sb="1" eb="2">
      <t>ちゅう</t>
    </rPh>
    <rPh sb="3" eb="5">
      <t>こうふ</t>
    </rPh>
    <rPh sb="5" eb="7">
      <t>けってい</t>
    </rPh>
    <rPh sb="8" eb="9">
      <t>ひ</t>
    </rPh>
    <phoneticPr fontId="2" type="Hiragana"/>
  </si>
  <si>
    <t>・非常時に対応するための体制や役割、対応方法等が定められ</t>
  </si>
  <si>
    <t>Ⅱ　その他　資料の写しの提出を要するもの　</t>
  </si>
  <si>
    <t>D</t>
  </si>
  <si>
    <t>法人番号</t>
    <rPh sb="0" eb="2">
      <t>ほうじん</t>
    </rPh>
    <rPh sb="2" eb="4">
      <t>ばんごう</t>
    </rPh>
    <phoneticPr fontId="2" type="Hiragana"/>
  </si>
  <si>
    <t>当</t>
    <rPh sb="0" eb="1">
      <t>とう</t>
    </rPh>
    <phoneticPr fontId="2" type="Hiragana"/>
  </si>
  <si>
    <t>備考</t>
    <rPh sb="0" eb="2">
      <t>びこう</t>
    </rPh>
    <phoneticPr fontId="2" type="Hiragana"/>
  </si>
  <si>
    <t>　申請に当たっては、以下の事項について相違ないことを誓約します。</t>
    <rPh sb="1" eb="3">
      <t>しんせい</t>
    </rPh>
    <rPh sb="4" eb="5">
      <t>あ</t>
    </rPh>
    <rPh sb="10" eb="12">
      <t>いか</t>
    </rPh>
    <rPh sb="13" eb="15">
      <t>じこう</t>
    </rPh>
    <rPh sb="19" eb="21">
      <t>そうい</t>
    </rPh>
    <rPh sb="26" eb="28">
      <t>せいやく</t>
    </rPh>
    <phoneticPr fontId="2" type="Hiragana"/>
  </si>
  <si>
    <t>①　農業、林業（大分類Ａに含まれるもの。ただし、農業サービス業、園芸</t>
  </si>
  <si>
    <t>　　　（商業貿易課長）</t>
    <rPh sb="4" eb="6">
      <t>しょうぎょう</t>
    </rPh>
    <rPh sb="6" eb="8">
      <t>ぼうえき</t>
    </rPh>
    <rPh sb="8" eb="10">
      <t>かちょう</t>
    </rPh>
    <phoneticPr fontId="2" type="Hiragana"/>
  </si>
  <si>
    <t>自己負担</t>
    <rPh sb="0" eb="2">
      <t>ジコ</t>
    </rPh>
    <rPh sb="2" eb="4">
      <t>フタン</t>
    </rPh>
    <phoneticPr fontId="22"/>
  </si>
  <si>
    <t>★参考　記入後チェック用★</t>
    <rPh sb="1" eb="3">
      <t>さんこう</t>
    </rPh>
    <rPh sb="4" eb="6">
      <t>きにゅう</t>
    </rPh>
    <rPh sb="6" eb="7">
      <t>ご</t>
    </rPh>
    <rPh sb="11" eb="12">
      <t>よう</t>
    </rPh>
    <phoneticPr fontId="2" type="Hiragana"/>
  </si>
  <si>
    <t>総事業費＿備蓄費</t>
    <rPh sb="0" eb="1">
      <t>そう</t>
    </rPh>
    <rPh sb="1" eb="4">
      <t>じぎょうひ</t>
    </rPh>
    <rPh sb="5" eb="8">
      <t>びちくひ</t>
    </rPh>
    <phoneticPr fontId="2" type="Hiragana"/>
  </si>
  <si>
    <t>①　大企業に該当しません。</t>
    <rPh sb="2" eb="5">
      <t>だいきぎょう</t>
    </rPh>
    <rPh sb="6" eb="8">
      <t>がいとう</t>
    </rPh>
    <phoneticPr fontId="2" type="Hiragana"/>
  </si>
  <si>
    <t>（宛先）秋田県知事</t>
    <rPh sb="1" eb="3">
      <t>あてさき</t>
    </rPh>
    <rPh sb="4" eb="7">
      <t>あきたけん</t>
    </rPh>
    <rPh sb="7" eb="9">
      <t>ちじ</t>
    </rPh>
    <phoneticPr fontId="2" type="Hiragana"/>
  </si>
  <si>
    <t>　業が所有するもの」に該当しません。</t>
  </si>
  <si>
    <t>成果</t>
    <rPh sb="0" eb="2">
      <t>せいか</t>
    </rPh>
    <phoneticPr fontId="2" type="Hiragana"/>
  </si>
  <si>
    <t>②　「発行済み株式の総数又は出資価格の総額の２分の１以上を同一の大企</t>
  </si>
  <si>
    <t>団員と密接な関係である者に該当しません。また、反社会的勢力と関係を有</t>
    <rPh sb="13" eb="15">
      <t>がいとう</t>
    </rPh>
    <rPh sb="23" eb="27">
      <t>はんしゃかいてき</t>
    </rPh>
    <rPh sb="27" eb="29">
      <t>せいりょく</t>
    </rPh>
    <rPh sb="30" eb="32">
      <t>かんけい</t>
    </rPh>
    <rPh sb="33" eb="34">
      <t>ゆう</t>
    </rPh>
    <phoneticPr fontId="2" type="Hiragana"/>
  </si>
  <si>
    <t>　業で所有するもの」に該当しません。</t>
  </si>
  <si>
    <t>情報通信機械器具製造業</t>
  </si>
  <si>
    <t>※設置や移設、保管を伴う取組の場合に、図面・写真データを貼り付ける台帳の参考様式です。この様式によらず任意形式での提出も可。</t>
    <rPh sb="19" eb="21">
      <t>ずめん</t>
    </rPh>
    <rPh sb="22" eb="24">
      <t>しゃしん</t>
    </rPh>
    <rPh sb="28" eb="29">
      <t>は</t>
    </rPh>
    <rPh sb="30" eb="31">
      <t>つ</t>
    </rPh>
    <rPh sb="33" eb="35">
      <t>だいちょう</t>
    </rPh>
    <rPh sb="36" eb="38">
      <t>さんこう</t>
    </rPh>
    <rPh sb="38" eb="40">
      <t>ようしき</t>
    </rPh>
    <rPh sb="45" eb="47">
      <t>ようしき</t>
    </rPh>
    <rPh sb="51" eb="53">
      <t>にんい</t>
    </rPh>
    <rPh sb="53" eb="55">
      <t>けいしき</t>
    </rPh>
    <rPh sb="57" eb="59">
      <t>ていしゅつ</t>
    </rPh>
    <rPh sb="60" eb="61">
      <t>か</t>
    </rPh>
    <phoneticPr fontId="2" type="Hiragana"/>
  </si>
  <si>
    <t>　データ容量が大きい場合は、事前に県へメールでご連絡ください。（アップロード用ＵＲＬを発行してお送ります。）</t>
    <rPh sb="4" eb="6">
      <t>ようりょう</t>
    </rPh>
    <phoneticPr fontId="2" type="Hiragana"/>
  </si>
  <si>
    <t>　めているもの」に該当しません。</t>
  </si>
  <si>
    <t>J</t>
  </si>
  <si>
    <t>　次の①～⑤の業種に該当しません。（日本標準産業分類による）</t>
    <rPh sb="1" eb="2">
      <t>つぎ</t>
    </rPh>
    <rPh sb="7" eb="9">
      <t>ぎょうしゅ</t>
    </rPh>
    <rPh sb="10" eb="12">
      <t>がいとう</t>
    </rPh>
    <phoneticPr fontId="2" type="Hiragana"/>
  </si>
  <si>
    <t>石油製品・石炭製品製造業</t>
  </si>
  <si>
    <t>　・競輪・競馬等の競走場、競技団（小分類８０３に含まれるもの。）</t>
  </si>
  <si>
    <t>宿泊業，飲食サービス業</t>
  </si>
  <si>
    <t>【設置や保管の場合】
当該補助事業で購入したことを示すラベルを貼ったことがわかる写真。</t>
    <rPh sb="1" eb="3">
      <t>せっち</t>
    </rPh>
    <rPh sb="4" eb="6">
      <t>ほかん</t>
    </rPh>
    <rPh sb="7" eb="9">
      <t>ばあい</t>
    </rPh>
    <phoneticPr fontId="2" type="Hiragana"/>
  </si>
  <si>
    <t>　　場外馬券売場等、競輪競馬等予想業（細分類８０９６に含まれるもの。）</t>
  </si>
  <si>
    <r>
      <t>【</t>
    </r>
    <r>
      <rPr>
        <b/>
        <sz val="10.5"/>
        <color theme="1"/>
        <rFont val="ＭＳ ゴシック"/>
        <family val="3"/>
        <charset val="128"/>
      </rPr>
      <t>賃借契約している建物の工事が必要な場合</t>
    </r>
    <r>
      <rPr>
        <sz val="10.5"/>
        <color theme="1"/>
        <rFont val="ＭＳ ゴシック"/>
        <family val="3"/>
        <charset val="128"/>
      </rPr>
      <t>】
承諾書</t>
    </r>
    <rPh sb="22" eb="25">
      <t>しょうだくしょ</t>
    </rPh>
    <phoneticPr fontId="2" type="Hiragana"/>
  </si>
  <si>
    <t>　　（細分類７２９１に含まれるもの。）</t>
  </si>
  <si>
    <t>プラスチック製品製造業（別掲を除く）</t>
  </si>
  <si>
    <t>次のとおり請求します。</t>
    <rPh sb="0" eb="1">
      <t>つぎ</t>
    </rPh>
    <rPh sb="5" eb="7">
      <t>せいきゅう</t>
    </rPh>
    <phoneticPr fontId="2" type="Hiragana"/>
  </si>
  <si>
    <t>補助金
申請（実績）額</t>
    <rPh sb="0" eb="3">
      <t>ほじょきん</t>
    </rPh>
    <rPh sb="4" eb="6">
      <t>しんせい</t>
    </rPh>
    <rPh sb="7" eb="9">
      <t>じっせき</t>
    </rPh>
    <rPh sb="10" eb="11">
      <t>がく</t>
    </rPh>
    <phoneticPr fontId="2" type="Hiragana"/>
  </si>
  <si>
    <t>当該補助事業で購入したことを示すラベルを貼ったことがわかる写真。</t>
  </si>
  <si>
    <t>　・興信所（専ら個人の身元、身上、素行、思想調査等を行うものに限る。）</t>
  </si>
  <si>
    <t>　・集金業、取立業（公共料金又はこれに準じるものは除く。）</t>
  </si>
  <si>
    <t>事業者名</t>
    <rPh sb="0" eb="4">
      <t>ジギョウシャメイ</t>
    </rPh>
    <phoneticPr fontId="22"/>
  </si>
  <si>
    <t>口座番号6</t>
    <rPh sb="0" eb="2">
      <t>コウザ</t>
    </rPh>
    <rPh sb="2" eb="4">
      <t>バンゴウ</t>
    </rPh>
    <phoneticPr fontId="22"/>
  </si>
  <si>
    <t>　・政治・経済・文化団体（中分類９３に含まれるもの。）</t>
  </si>
  <si>
    <t>医療，福祉</t>
  </si>
  <si>
    <t>ゴム製品製造業</t>
  </si>
  <si>
    <t>総事業費</t>
    <rPh sb="0" eb="1">
      <t>ソウ</t>
    </rPh>
    <rPh sb="1" eb="4">
      <t>ジギョウヒ</t>
    </rPh>
    <phoneticPr fontId="22"/>
  </si>
  <si>
    <t>店舗コード_1</t>
    <rPh sb="0" eb="2">
      <t>テンポ</t>
    </rPh>
    <phoneticPr fontId="22"/>
  </si>
  <si>
    <t>担当者＿所属</t>
    <rPh sb="0" eb="2">
      <t>たんとう</t>
    </rPh>
    <rPh sb="2" eb="3">
      <t>しゃ</t>
    </rPh>
    <rPh sb="4" eb="6">
      <t>しょぞく</t>
    </rPh>
    <phoneticPr fontId="2" type="Hiragana"/>
  </si>
  <si>
    <t>（１）収入の部</t>
    <rPh sb="3" eb="5">
      <t>しゅうにゅう</t>
    </rPh>
    <rPh sb="6" eb="7">
      <t>ぶ</t>
    </rPh>
    <phoneticPr fontId="2" type="Hiragana"/>
  </si>
  <si>
    <t>見積書</t>
    <rPh sb="0" eb="3">
      <t>みつもりしょ</t>
    </rPh>
    <phoneticPr fontId="2" type="Hiragana"/>
  </si>
  <si>
    <t>家具・装備品製造業</t>
  </si>
  <si>
    <t>（５）申請担当者連絡先</t>
    <rPh sb="3" eb="5">
      <t>しんせい</t>
    </rPh>
    <rPh sb="5" eb="7">
      <t>たんとう</t>
    </rPh>
    <rPh sb="7" eb="8">
      <t>しゃ</t>
    </rPh>
    <rPh sb="8" eb="11">
      <t>れんらくさき</t>
    </rPh>
    <phoneticPr fontId="2" type="Hiragana"/>
  </si>
  <si>
    <t>●●を購入し、工場の入口に設置した。</t>
    <rPh sb="3" eb="5">
      <t>こうにゅう</t>
    </rPh>
    <rPh sb="7" eb="9">
      <t>こうじょう</t>
    </rPh>
    <rPh sb="10" eb="12">
      <t>いりぐち</t>
    </rPh>
    <rPh sb="13" eb="15">
      <t>せっち</t>
    </rPh>
    <phoneticPr fontId="2" type="Hiragana"/>
  </si>
  <si>
    <t>※注　実施場所の根拠となる資料を添付すること。</t>
    <rPh sb="1" eb="2">
      <t>ちゅう</t>
    </rPh>
    <rPh sb="3" eb="5">
      <t>じっし</t>
    </rPh>
    <rPh sb="5" eb="7">
      <t>ばしょ</t>
    </rPh>
    <rPh sb="8" eb="10">
      <t>こんきょ</t>
    </rPh>
    <rPh sb="13" eb="15">
      <t>しりょう</t>
    </rPh>
    <rPh sb="16" eb="18">
      <t>てんぷ</t>
    </rPh>
    <phoneticPr fontId="2" type="Hiragana"/>
  </si>
  <si>
    <t>宿泊業</t>
  </si>
  <si>
    <t>学術研究，専門・技術サービス業</t>
  </si>
  <si>
    <t>（２）ＢＣＰ等の作成状況</t>
    <rPh sb="6" eb="7">
      <t>とう</t>
    </rPh>
    <rPh sb="8" eb="10">
      <t>さくせい</t>
    </rPh>
    <rPh sb="10" eb="12">
      <t>じょうきょう</t>
    </rPh>
    <phoneticPr fontId="2" type="Hiragana"/>
  </si>
  <si>
    <t>令和　年　　月　　日　</t>
  </si>
  <si>
    <t>　ＢＣＰ又は事業継続力強化計画に記載している次の取組について実効性を確保する。</t>
    <rPh sb="4" eb="5">
      <t>また</t>
    </rPh>
    <rPh sb="6" eb="8">
      <t>じぎょう</t>
    </rPh>
    <rPh sb="8" eb="11">
      <t>けいぞくりょく</t>
    </rPh>
    <rPh sb="11" eb="13">
      <t>きょうか</t>
    </rPh>
    <rPh sb="13" eb="15">
      <t>けいかく</t>
    </rPh>
    <rPh sb="16" eb="18">
      <t>きさい</t>
    </rPh>
    <rPh sb="22" eb="23">
      <t>つぎ</t>
    </rPh>
    <rPh sb="24" eb="26">
      <t>とりくみ</t>
    </rPh>
    <rPh sb="30" eb="33">
      <t>じっこうせい</t>
    </rPh>
    <rPh sb="34" eb="36">
      <t>かくほ</t>
    </rPh>
    <phoneticPr fontId="2" type="Hiragana"/>
  </si>
  <si>
    <t>２　変更の理由及び内容</t>
    <rPh sb="2" eb="4">
      <t>へんこう</t>
    </rPh>
    <rPh sb="5" eb="7">
      <t>りゆう</t>
    </rPh>
    <rPh sb="7" eb="8">
      <t>およ</t>
    </rPh>
    <rPh sb="9" eb="11">
      <t>ないよう</t>
    </rPh>
    <phoneticPr fontId="2" type="Hiragana"/>
  </si>
  <si>
    <t>中小企業ＢＣＰ実効性確保支援事業</t>
    <rPh sb="9" eb="10">
      <t>せい</t>
    </rPh>
    <phoneticPr fontId="2" type="Hiragana"/>
  </si>
  <si>
    <t>代表取締役社長　秋田　太郎</t>
    <rPh sb="0" eb="2">
      <t>だいひょう</t>
    </rPh>
    <rPh sb="2" eb="5">
      <t>とりしまりやく</t>
    </rPh>
    <rPh sb="5" eb="7">
      <t>しゃちょう</t>
    </rPh>
    <rPh sb="8" eb="10">
      <t>あきた</t>
    </rPh>
    <rPh sb="11" eb="13">
      <t>たろう</t>
    </rPh>
    <phoneticPr fontId="2" type="Hiragana"/>
  </si>
  <si>
    <t>合計</t>
    <rPh sb="0" eb="2">
      <t>ごうけい</t>
    </rPh>
    <phoneticPr fontId="2" type="Hiragana"/>
  </si>
  <si>
    <t>②　応募日現在において別記のとおり滞納がありますが、今後、課税</t>
    <rPh sb="11" eb="13">
      <t>べっき</t>
    </rPh>
    <phoneticPr fontId="2" type="Hiragana"/>
  </si>
  <si>
    <t>経費の積算根拠資料</t>
  </si>
  <si>
    <t>その他の生活関連サービス業</t>
  </si>
  <si>
    <t>F</t>
  </si>
  <si>
    <t>ＢＣＰ（又は事業継続力強化計画）</t>
  </si>
  <si>
    <r>
      <t>↓①②いずれか該当するもの</t>
    </r>
    <r>
      <rPr>
        <sz val="12"/>
        <color theme="1"/>
        <rFont val="ＭＳ ゴシック"/>
        <family val="3"/>
        <charset val="128"/>
      </rPr>
      <t>に○</t>
    </r>
    <rPh sb="7" eb="9">
      <t>がいとう</t>
    </rPh>
    <phoneticPr fontId="2" type="Hiragana"/>
  </si>
  <si>
    <t>債権者登録用データ</t>
  </si>
  <si>
    <t>（２）処分理由</t>
    <rPh sb="3" eb="5">
      <t>しょぶん</t>
    </rPh>
    <rPh sb="5" eb="7">
      <t>りゆう</t>
    </rPh>
    <phoneticPr fontId="2" type="Hiragana"/>
  </si>
  <si>
    <t>※原則、電子データ（ＰＤＦ、写真　等）で提出してください。</t>
    <rPh sb="1" eb="3">
      <t>げんそく</t>
    </rPh>
    <rPh sb="4" eb="6">
      <t>でんし</t>
    </rPh>
    <rPh sb="14" eb="16">
      <t>しゃしん</t>
    </rPh>
    <rPh sb="17" eb="18">
      <t>とう</t>
    </rPh>
    <rPh sb="20" eb="22">
      <t>ていしゅつ</t>
    </rPh>
    <phoneticPr fontId="2" type="Hiragana"/>
  </si>
  <si>
    <t>E</t>
  </si>
  <si>
    <t>実施場所</t>
    <rPh sb="0" eb="2">
      <t>ジッシ</t>
    </rPh>
    <rPh sb="2" eb="4">
      <t>バショ</t>
    </rPh>
    <phoneticPr fontId="22"/>
  </si>
  <si>
    <t>６　誓約事項</t>
    <rPh sb="2" eb="4">
      <t>せいやく</t>
    </rPh>
    <rPh sb="4" eb="6">
      <t>じこう</t>
    </rPh>
    <phoneticPr fontId="2" type="Hiragana"/>
  </si>
  <si>
    <t>事業期間終期</t>
    <rPh sb="0" eb="4">
      <t>じぎょうきかん</t>
    </rPh>
    <rPh sb="4" eb="6">
      <t>しゅうき</t>
    </rPh>
    <phoneticPr fontId="2" type="Hiragana"/>
  </si>
  <si>
    <t>令和●年●月●日</t>
    <rPh sb="0" eb="2">
      <t>れいわ</t>
    </rPh>
    <rPh sb="3" eb="4">
      <t>ねん</t>
    </rPh>
    <rPh sb="5" eb="6">
      <t>がつ</t>
    </rPh>
    <rPh sb="7" eb="8">
      <t>にち</t>
    </rPh>
    <phoneticPr fontId="2" type="Hiragana"/>
  </si>
  <si>
    <t>N</t>
  </si>
  <si>
    <t>飲食料品小売業</t>
  </si>
  <si>
    <t>　本事業で補助対象とする経費が、国や県その他公的支援機関等が行う他の</t>
  </si>
  <si>
    <t>代表者職氏名</t>
    <rPh sb="0" eb="3">
      <t>ダイヒョウシャ</t>
    </rPh>
    <rPh sb="3" eb="4">
      <t>ショク</t>
    </rPh>
    <rPh sb="4" eb="6">
      <t>シメイ</t>
    </rPh>
    <phoneticPr fontId="22"/>
  </si>
  <si>
    <t>申請年月日</t>
    <rPh sb="0" eb="2">
      <t>シンセイ</t>
    </rPh>
    <rPh sb="2" eb="5">
      <t>ネンガッピ</t>
    </rPh>
    <phoneticPr fontId="22"/>
  </si>
  <si>
    <t>補助額</t>
    <rPh sb="0" eb="3">
      <t>ホジョガク</t>
    </rPh>
    <phoneticPr fontId="22"/>
  </si>
  <si>
    <t>法人所在地〒</t>
  </si>
  <si>
    <t>↓以下、事務局集計用</t>
    <rPh sb="1" eb="3">
      <t>いか</t>
    </rPh>
    <rPh sb="4" eb="7">
      <t>じむきょく</t>
    </rPh>
    <rPh sb="7" eb="9">
      <t>しゅうけい</t>
    </rPh>
    <rPh sb="9" eb="10">
      <t>よう</t>
    </rPh>
    <phoneticPr fontId="2" type="Hiragana"/>
  </si>
  <si>
    <t>総事業費＿ハード・ソフト整備・移設費</t>
    <rPh sb="0" eb="1">
      <t>そう</t>
    </rPh>
    <rPh sb="1" eb="4">
      <t>じぎょうひ</t>
    </rPh>
    <phoneticPr fontId="2" type="Hiragana"/>
  </si>
  <si>
    <t>補助対象事業費＿ハード・ソフト整備・移設費</t>
    <rPh sb="0" eb="2">
      <t>ほじょ</t>
    </rPh>
    <rPh sb="2" eb="4">
      <t>たいしょう</t>
    </rPh>
    <rPh sb="4" eb="7">
      <t>じぎょうひ</t>
    </rPh>
    <phoneticPr fontId="2" type="Hiragana"/>
  </si>
  <si>
    <t>③　申請日現在において別記のとおり債務の不履行がありますが、今</t>
    <rPh sb="2" eb="4">
      <t>しんせい</t>
    </rPh>
    <rPh sb="11" eb="13">
      <t>べっき</t>
    </rPh>
    <phoneticPr fontId="2" type="Hiragana"/>
  </si>
  <si>
    <t>補助対象事業費＿備蓄費</t>
    <rPh sb="4" eb="7">
      <t>じぎょうひ</t>
    </rPh>
    <rPh sb="8" eb="11">
      <t>びちくひ</t>
    </rPh>
    <phoneticPr fontId="2" type="Hiragana"/>
  </si>
  <si>
    <t>口座番号1</t>
    <rPh sb="0" eb="2">
      <t>コウザ</t>
    </rPh>
    <rPh sb="2" eb="4">
      <t>バンゴウ</t>
    </rPh>
    <phoneticPr fontId="22"/>
  </si>
  <si>
    <t>口座番号2</t>
    <rPh sb="0" eb="2">
      <t>コウザ</t>
    </rPh>
    <rPh sb="2" eb="4">
      <t>バンゴウ</t>
    </rPh>
    <phoneticPr fontId="22"/>
  </si>
  <si>
    <t>★実績報告に要する書類</t>
    <rPh sb="1" eb="3">
      <t>じっせき</t>
    </rPh>
    <rPh sb="3" eb="5">
      <t>ほうこく</t>
    </rPh>
    <rPh sb="6" eb="7">
      <t>よう</t>
    </rPh>
    <rPh sb="9" eb="11">
      <t>しょるい</t>
    </rPh>
    <phoneticPr fontId="2" type="Hiragana"/>
  </si>
  <si>
    <t>口座番号3</t>
    <rPh sb="0" eb="2">
      <t>コウザ</t>
    </rPh>
    <rPh sb="2" eb="4">
      <t>バンゴウ</t>
    </rPh>
    <phoneticPr fontId="22"/>
  </si>
  <si>
    <t>口座番号4</t>
    <rPh sb="0" eb="2">
      <t>コウザ</t>
    </rPh>
    <rPh sb="2" eb="4">
      <t>バンゴウ</t>
    </rPh>
    <phoneticPr fontId="22"/>
  </si>
  <si>
    <t>２　補助事業実施年度</t>
    <rPh sb="2" eb="4">
      <t>ほじょ</t>
    </rPh>
    <rPh sb="4" eb="6">
      <t>じぎょう</t>
    </rPh>
    <rPh sb="6" eb="8">
      <t>じっし</t>
    </rPh>
    <rPh sb="8" eb="10">
      <t>ねんど</t>
    </rPh>
    <phoneticPr fontId="2" type="Hiragana"/>
  </si>
  <si>
    <t>口座番号5</t>
    <rPh sb="0" eb="2">
      <t>コウザ</t>
    </rPh>
    <rPh sb="2" eb="4">
      <t>バンゴウ</t>
    </rPh>
    <phoneticPr fontId="22"/>
  </si>
  <si>
    <t>令和●●年●●月●●日</t>
    <rPh sb="0" eb="2">
      <t>れいわ</t>
    </rPh>
    <rPh sb="4" eb="5">
      <t>ねん</t>
    </rPh>
    <rPh sb="7" eb="8">
      <t>がつ</t>
    </rPh>
    <rPh sb="10" eb="11">
      <t>にち</t>
    </rPh>
    <phoneticPr fontId="2" type="Hiragana"/>
  </si>
  <si>
    <t>　　職氏名</t>
  </si>
  <si>
    <t>金融機関</t>
    <rPh sb="0" eb="2">
      <t>きんゆう</t>
    </rPh>
    <rPh sb="2" eb="4">
      <t>きかん</t>
    </rPh>
    <phoneticPr fontId="2" type="Hiragana"/>
  </si>
  <si>
    <t>業務用機械器具製造業</t>
  </si>
  <si>
    <t>預金種別</t>
    <rPh sb="0" eb="2">
      <t>よきん</t>
    </rPh>
    <rPh sb="2" eb="4">
      <t>しゅべつ</t>
    </rPh>
    <phoneticPr fontId="2" type="Hiragana"/>
  </si>
  <si>
    <t>預金種別　（プルダウンで選択）</t>
    <rPh sb="0" eb="1">
      <t>アズカリ</t>
    </rPh>
    <rPh sb="1" eb="2">
      <t>キン</t>
    </rPh>
    <rPh sb="2" eb="3">
      <t>タネ</t>
    </rPh>
    <rPh sb="3" eb="4">
      <t>ベツ</t>
    </rPh>
    <rPh sb="12" eb="14">
      <t>センタク</t>
    </rPh>
    <phoneticPr fontId="22"/>
  </si>
  <si>
    <t>　令和　年　　月　　日付け指令○○－○○○○で交付決定を受けた補助事業に</t>
    <rPh sb="1" eb="3">
      <t>れいわ</t>
    </rPh>
    <rPh sb="4" eb="5">
      <t>ねん</t>
    </rPh>
    <rPh sb="7" eb="8">
      <t>がつ</t>
    </rPh>
    <rPh sb="10" eb="11">
      <t>にち</t>
    </rPh>
    <rPh sb="11" eb="12">
      <t>づ</t>
    </rPh>
    <rPh sb="13" eb="15">
      <t>しれい</t>
    </rPh>
    <rPh sb="23" eb="25">
      <t>こうふ</t>
    </rPh>
    <rPh sb="25" eb="27">
      <t>けってい</t>
    </rPh>
    <rPh sb="28" eb="29">
      <t>う</t>
    </rPh>
    <rPh sb="31" eb="33">
      <t>ほじょ</t>
    </rPh>
    <rPh sb="33" eb="35">
      <t>じぎょう</t>
    </rPh>
    <phoneticPr fontId="2" type="Hiragana"/>
  </si>
  <si>
    <t>振込口座の確認資料</t>
    <rPh sb="0" eb="2">
      <t>ふりこみ</t>
    </rPh>
    <rPh sb="2" eb="4">
      <t>こうざ</t>
    </rPh>
    <rPh sb="5" eb="7">
      <t>かくにん</t>
    </rPh>
    <rPh sb="7" eb="9">
      <t>しりょう</t>
    </rPh>
    <phoneticPr fontId="2" type="Hiragana"/>
  </si>
  <si>
    <t>　　　　　　　※通帳の見返し部分にカタカナで記載されています。</t>
    <rPh sb="8" eb="10">
      <t>つうちょう</t>
    </rPh>
    <rPh sb="11" eb="13">
      <t>みかえ</t>
    </rPh>
    <rPh sb="14" eb="16">
      <t>ぶぶん</t>
    </rPh>
    <rPh sb="22" eb="24">
      <t>きさい</t>
    </rPh>
    <phoneticPr fontId="2" type="Hiragana"/>
  </si>
  <si>
    <t>法人所在地〒</t>
    <rPh sb="0" eb="2">
      <t>ほうじん</t>
    </rPh>
    <rPh sb="2" eb="5">
      <t>しょざいち</t>
    </rPh>
    <phoneticPr fontId="2" type="Hiragana"/>
  </si>
  <si>
    <t>法人所在地</t>
    <rPh sb="0" eb="2">
      <t>ホウジン</t>
    </rPh>
    <rPh sb="2" eb="5">
      <t>ショザイチ</t>
    </rPh>
    <phoneticPr fontId="22"/>
  </si>
  <si>
    <t>補助事業等終了年月日</t>
  </si>
  <si>
    <t>資本金</t>
  </si>
  <si>
    <t>従業員数＿全体</t>
    <rPh sb="0" eb="3">
      <t>じゅうぎょういん</t>
    </rPh>
    <rPh sb="3" eb="4">
      <t>すう</t>
    </rPh>
    <rPh sb="5" eb="7">
      <t>ぜんたい</t>
    </rPh>
    <phoneticPr fontId="2" type="Hiragana"/>
  </si>
  <si>
    <t>備考（エクセルのシート名）</t>
    <rPh sb="0" eb="2">
      <t>びこう</t>
    </rPh>
    <rPh sb="11" eb="12">
      <t>めい</t>
    </rPh>
    <phoneticPr fontId="2" type="Hiragana"/>
  </si>
  <si>
    <t>従業員数＿うち県内事業所</t>
    <rPh sb="7" eb="9">
      <t>けんない</t>
    </rPh>
    <rPh sb="9" eb="12">
      <t>じぎょうしょ</t>
    </rPh>
    <phoneticPr fontId="2" type="Hiragana"/>
  </si>
  <si>
    <t>事業期間終期</t>
    <rPh sb="0" eb="2">
      <t>じぎょう</t>
    </rPh>
    <rPh sb="2" eb="4">
      <t>きかん</t>
    </rPh>
    <rPh sb="4" eb="6">
      <t>しゅうき</t>
    </rPh>
    <phoneticPr fontId="2" type="Hiragana"/>
  </si>
  <si>
    <t>様式第５号</t>
    <rPh sb="0" eb="2">
      <t>ようしき</t>
    </rPh>
    <rPh sb="2" eb="3">
      <t>だい</t>
    </rPh>
    <rPh sb="4" eb="5">
      <t>ごう</t>
    </rPh>
    <phoneticPr fontId="2" type="Hiragana"/>
  </si>
  <si>
    <t>（２）資本金（出資金）</t>
    <rPh sb="3" eb="6">
      <t>しほんきん</t>
    </rPh>
    <rPh sb="7" eb="10">
      <t>しゅっしきん</t>
    </rPh>
    <phoneticPr fontId="2" type="Hiragana"/>
  </si>
  <si>
    <t>予算額＿その他</t>
    <rPh sb="0" eb="3">
      <t>よさんがく</t>
    </rPh>
    <rPh sb="6" eb="7">
      <t>た</t>
    </rPh>
    <phoneticPr fontId="2" type="Hiragana"/>
  </si>
  <si>
    <t>商号又は名称</t>
  </si>
  <si>
    <t>（１）申請者</t>
    <rPh sb="3" eb="6">
      <t>しんせいしゃ</t>
    </rPh>
    <phoneticPr fontId="2" type="Hiragana"/>
  </si>
  <si>
    <t>を中止（廃止）したいので、承認されるよう申請します。</t>
    <rPh sb="1" eb="3">
      <t>ちゅうし</t>
    </rPh>
    <rPh sb="4" eb="6">
      <t>はいし</t>
    </rPh>
    <rPh sb="13" eb="15">
      <t>しょうにん</t>
    </rPh>
    <rPh sb="20" eb="22">
      <t>しんせい</t>
    </rPh>
    <phoneticPr fontId="2" type="Hiragana"/>
  </si>
  <si>
    <t>代表者職氏名</t>
    <rPh sb="0" eb="3">
      <t>だいひょうしゃ</t>
    </rPh>
    <rPh sb="3" eb="4">
      <t>しょく</t>
    </rPh>
    <rPh sb="4" eb="6">
      <t>しめい</t>
    </rPh>
    <phoneticPr fontId="2" type="Hiragana"/>
  </si>
  <si>
    <t>※注　条件を満たすことがわかる資料を添付すること。</t>
    <rPh sb="1" eb="2">
      <t>ちゅう</t>
    </rPh>
    <rPh sb="3" eb="5">
      <t>じょうけん</t>
    </rPh>
    <rPh sb="6" eb="7">
      <t>み</t>
    </rPh>
    <rPh sb="15" eb="17">
      <t>しりょう</t>
    </rPh>
    <rPh sb="18" eb="20">
      <t>てんぷ</t>
    </rPh>
    <phoneticPr fontId="2" type="Hiragana"/>
  </si>
  <si>
    <t>補助事業実績報告書</t>
    <rPh sb="2" eb="4">
      <t>じぎょう</t>
    </rPh>
    <rPh sb="4" eb="6">
      <t>じっせき</t>
    </rPh>
    <rPh sb="6" eb="8">
      <t>ほうこく</t>
    </rPh>
    <phoneticPr fontId="2" type="Hiragana"/>
  </si>
  <si>
    <t>場所の名称（事業所名等）</t>
    <rPh sb="0" eb="2">
      <t>ばしょ</t>
    </rPh>
    <rPh sb="3" eb="5">
      <t>めいしょう</t>
    </rPh>
    <rPh sb="6" eb="9">
      <t>じぎょうしょ</t>
    </rPh>
    <rPh sb="9" eb="10">
      <t>な</t>
    </rPh>
    <rPh sb="10" eb="11">
      <t>とう</t>
    </rPh>
    <phoneticPr fontId="2" type="Hiragana"/>
  </si>
  <si>
    <t>４　申請者の概要</t>
    <rPh sb="2" eb="4">
      <t>しんせい</t>
    </rPh>
    <rPh sb="4" eb="5">
      <t>もの</t>
    </rPh>
    <rPh sb="6" eb="8">
      <t>がいよう</t>
    </rPh>
    <phoneticPr fontId="2" type="Hiragana"/>
  </si>
  <si>
    <t>５　事業計画詳細</t>
    <rPh sb="2" eb="4">
      <t>じぎょう</t>
    </rPh>
    <rPh sb="4" eb="6">
      <t>けいかく</t>
    </rPh>
    <rPh sb="6" eb="8">
      <t>しょうさい</t>
    </rPh>
    <phoneticPr fontId="2" type="Hiragana"/>
  </si>
  <si>
    <t>見積書を基本とします。
申請書に添付したものと同一でも結構ですが、有効期限内の注文となっていることが必要です。
インターネット取引等により、見積書の発行がない場合は、単価の表示された画面コピー等でも結構です。</t>
    <rPh sb="12" eb="15">
      <t>しんせいしょ</t>
    </rPh>
    <rPh sb="16" eb="18">
      <t>てんぷ</t>
    </rPh>
    <rPh sb="23" eb="25">
      <t>どういつ</t>
    </rPh>
    <rPh sb="27" eb="29">
      <t>けっこう</t>
    </rPh>
    <rPh sb="33" eb="35">
      <t>ゆうこう</t>
    </rPh>
    <rPh sb="35" eb="37">
      <t>きげん</t>
    </rPh>
    <rPh sb="37" eb="38">
      <t>ない</t>
    </rPh>
    <rPh sb="39" eb="41">
      <t>ちゅうもん</t>
    </rPh>
    <rPh sb="50" eb="52">
      <t>ひつよう</t>
    </rPh>
    <rPh sb="63" eb="65">
      <t>とりひき</t>
    </rPh>
    <rPh sb="65" eb="66">
      <t>とう</t>
    </rPh>
    <rPh sb="70" eb="73">
      <t>みつもりしょ</t>
    </rPh>
    <rPh sb="74" eb="76">
      <t>はっこう</t>
    </rPh>
    <rPh sb="79" eb="81">
      <t>ばあい</t>
    </rPh>
    <rPh sb="83" eb="85">
      <t>たんか</t>
    </rPh>
    <rPh sb="86" eb="88">
      <t>ひょうじ</t>
    </rPh>
    <rPh sb="91" eb="93">
      <t>がめん</t>
    </rPh>
    <rPh sb="96" eb="97">
      <t>とう</t>
    </rPh>
    <rPh sb="99" eb="101">
      <t>けっこう</t>
    </rPh>
    <phoneticPr fontId="2" type="Hiragana"/>
  </si>
  <si>
    <t>2-1</t>
  </si>
  <si>
    <t>書類郵送先〒</t>
    <rPh sb="0" eb="2">
      <t>しょるい</t>
    </rPh>
    <rPh sb="2" eb="4">
      <t>ゆうそう</t>
    </rPh>
    <rPh sb="4" eb="5">
      <t>さき</t>
    </rPh>
    <phoneticPr fontId="2" type="Hiragana"/>
  </si>
  <si>
    <t>郵送先〒</t>
    <rPh sb="0" eb="2">
      <t>ゆうそう</t>
    </rPh>
    <rPh sb="2" eb="3">
      <t>さき</t>
    </rPh>
    <phoneticPr fontId="2" type="Hiragana"/>
  </si>
  <si>
    <t>銀行　　　　　　　　　　　　　支店</t>
  </si>
  <si>
    <t>郵送先住所</t>
    <rPh sb="0" eb="2">
      <t>ゆうそう</t>
    </rPh>
    <rPh sb="2" eb="3">
      <t>さき</t>
    </rPh>
    <rPh sb="3" eb="5">
      <t>じゅうしょ</t>
    </rPh>
    <phoneticPr fontId="2" type="Hiragana"/>
  </si>
  <si>
    <t>①ＢＣＰ（次の条件に該当するもの）を作成済み</t>
    <rPh sb="5" eb="6">
      <t>つぎ</t>
    </rPh>
    <rPh sb="7" eb="9">
      <t>じょうけん</t>
    </rPh>
    <rPh sb="10" eb="12">
      <t>がいとう</t>
    </rPh>
    <rPh sb="18" eb="20">
      <t>さくせい</t>
    </rPh>
    <rPh sb="20" eb="21">
      <t>ず</t>
    </rPh>
    <phoneticPr fontId="2" type="Hiragana"/>
  </si>
  <si>
    <t>②事業継続力強化計画を策定済み（認定済み）</t>
    <rPh sb="1" eb="3">
      <t>じぎょう</t>
    </rPh>
    <rPh sb="3" eb="6">
      <t>けいぞくりょく</t>
    </rPh>
    <rPh sb="6" eb="8">
      <t>きょうか</t>
    </rPh>
    <rPh sb="8" eb="10">
      <t>けいかく</t>
    </rPh>
    <rPh sb="11" eb="13">
      <t>さくてい</t>
    </rPh>
    <rPh sb="13" eb="14">
      <t>ず</t>
    </rPh>
    <rPh sb="16" eb="18">
      <t>にんてい</t>
    </rPh>
    <rPh sb="18" eb="19">
      <t>ず</t>
    </rPh>
    <phoneticPr fontId="2" type="Hiragana"/>
  </si>
  <si>
    <t>C</t>
  </si>
  <si>
    <t>ＢＣＰ等の作成状況＿①ＢＣＰ</t>
  </si>
  <si>
    <t>ＢＣＰ等の作成状況＿②ジギョケイ</t>
  </si>
  <si>
    <t>通帳の見返し部分のコピー
（支店名、口座番号、カタカナの口座名義人がわかる部分）</t>
    <rPh sb="14" eb="17">
      <t>してんめい</t>
    </rPh>
    <rPh sb="18" eb="20">
      <t>こうざ</t>
    </rPh>
    <rPh sb="20" eb="22">
      <t>ばんごう</t>
    </rPh>
    <rPh sb="28" eb="30">
      <t>こうざ</t>
    </rPh>
    <rPh sb="30" eb="33">
      <t>めいぎにん</t>
    </rPh>
    <rPh sb="37" eb="39">
      <t>ぶぶん</t>
    </rPh>
    <phoneticPr fontId="2" type="Hiragana"/>
  </si>
  <si>
    <t>（２）補助対象外となる業種に該当しないことについて</t>
    <rPh sb="3" eb="5">
      <t>ほじょ</t>
    </rPh>
    <rPh sb="5" eb="7">
      <t>たいしょう</t>
    </rPh>
    <rPh sb="7" eb="8">
      <t>がい</t>
    </rPh>
    <rPh sb="11" eb="13">
      <t>ぎょうしゅ</t>
    </rPh>
    <rPh sb="14" eb="16">
      <t>がいとう</t>
    </rPh>
    <phoneticPr fontId="2" type="Hiragana"/>
  </si>
  <si>
    <t>（３）反社会的勢力の排除について</t>
  </si>
  <si>
    <t>費目</t>
    <rPh sb="0" eb="2">
      <t>ひもく</t>
    </rPh>
    <phoneticPr fontId="2" type="Hiragana"/>
  </si>
  <si>
    <t>情報通信業</t>
  </si>
  <si>
    <t>①　申請日現在において県及び公的金融機関からの融資は受けていま</t>
    <rPh sb="2" eb="4">
      <t>しんせい</t>
    </rPh>
    <phoneticPr fontId="2" type="Hiragana"/>
  </si>
  <si>
    <t>　せん。</t>
  </si>
  <si>
    <t>②　申請日現在における県及び公的金融機関からの融資を受けていま</t>
    <rPh sb="2" eb="4">
      <t>しんせい</t>
    </rPh>
    <phoneticPr fontId="2" type="Hiragana"/>
  </si>
  <si>
    <t>様式10_1　様式10_2</t>
    <rPh sb="0" eb="2">
      <t>ようしき</t>
    </rPh>
    <phoneticPr fontId="2" type="Hiragana"/>
  </si>
  <si>
    <t>個人の連絡先など対外秘の事項は除外（又は黒塗り等）してください。
最低限、次の事項が確認できる部分を提出してください。
・表紙、企業名、作成年月日
・様式１の「５　事業計画詳細」「（３）事業目的」に記載の該当箇所
・【ＢＣＰの場合】様式１の「５　事業計画詳細」「（２）ＢＣＰ等の作成状況」①に記載されている条件を満たしていることがわかる箇所</t>
    <rPh sb="1" eb="2">
      <t>じん</t>
    </rPh>
    <rPh sb="23" eb="24">
      <t>とう</t>
    </rPh>
    <rPh sb="33" eb="36">
      <t>さいていげん</t>
    </rPh>
    <rPh sb="37" eb="38">
      <t>つぎ</t>
    </rPh>
    <rPh sb="39" eb="41">
      <t>じこう</t>
    </rPh>
    <rPh sb="42" eb="44">
      <t>かくにん</t>
    </rPh>
    <rPh sb="47" eb="49">
      <t>ぶぶん</t>
    </rPh>
    <rPh sb="50" eb="52">
      <t>ていしゅつ</t>
    </rPh>
    <rPh sb="61" eb="63">
      <t>ひょうし</t>
    </rPh>
    <rPh sb="64" eb="67">
      <t>きぎょうめい</t>
    </rPh>
    <rPh sb="68" eb="70">
      <t>さくせい</t>
    </rPh>
    <rPh sb="70" eb="73">
      <t>ねんがっぴ</t>
    </rPh>
    <rPh sb="113" eb="115">
      <t>ばあい</t>
    </rPh>
    <rPh sb="116" eb="118">
      <t>ようしき</t>
    </rPh>
    <rPh sb="146" eb="148">
      <t>きさい</t>
    </rPh>
    <rPh sb="153" eb="155">
      <t>じょうけん</t>
    </rPh>
    <rPh sb="156" eb="157">
      <t>み</t>
    </rPh>
    <rPh sb="168" eb="170">
      <t>かしょ</t>
    </rPh>
    <phoneticPr fontId="2" type="Hiragana"/>
  </si>
  <si>
    <t>　　データ容量が大きい場合は、事前に県へメールでご連絡ください。（アップロード用ＵＲＬを発行してお送ります。）</t>
    <rPh sb="5" eb="7">
      <t>ようりょう</t>
    </rPh>
    <phoneticPr fontId="2" type="Hiragana"/>
  </si>
  <si>
    <t>　すが、債務の不履行はありません。</t>
  </si>
  <si>
    <t>（６）その他</t>
    <rPh sb="5" eb="6">
      <t>た</t>
    </rPh>
    <phoneticPr fontId="2" type="Hiragana"/>
  </si>
  <si>
    <r>
      <t>（５）県及び公的金融機関等からの融資について</t>
    </r>
    <r>
      <rPr>
        <sz val="10.5"/>
        <color theme="1"/>
        <rFont val="ＭＳ ゴシック"/>
        <family val="3"/>
        <charset val="128"/>
      </rPr>
      <t>（</t>
    </r>
    <r>
      <rPr>
        <b/>
        <sz val="10.5"/>
        <color theme="1"/>
        <rFont val="ＭＳ ゴシック"/>
        <family val="3"/>
        <charset val="128"/>
      </rPr>
      <t>①～③いずれか</t>
    </r>
    <r>
      <rPr>
        <sz val="10.5"/>
        <color theme="1"/>
        <rFont val="ＭＳ ゴシック"/>
        <family val="3"/>
        <charset val="128"/>
      </rPr>
      <t>に該当すれば○）</t>
    </r>
  </si>
  <si>
    <t>経費の内訳</t>
  </si>
  <si>
    <t>注文書、発注書、請書、契約書など。
インターネット取引等により、契約書等の発行がない場合は、取引画面やメールの画面コピー等でも結構です。</t>
    <rPh sb="25" eb="27">
      <t>とりひき</t>
    </rPh>
    <rPh sb="32" eb="35">
      <t>けいやくしょ</t>
    </rPh>
    <rPh sb="35" eb="36">
      <t>とう</t>
    </rPh>
    <rPh sb="46" eb="48">
      <t>とりひき</t>
    </rPh>
    <rPh sb="48" eb="50">
      <t>がめん</t>
    </rPh>
    <rPh sb="55" eb="57">
      <t>がめん</t>
    </rPh>
    <rPh sb="60" eb="61">
      <t>とう</t>
    </rPh>
    <rPh sb="63" eb="65">
      <t>けっこう</t>
    </rPh>
    <phoneticPr fontId="2" type="Hiragana"/>
  </si>
  <si>
    <t xml:space="preserve"> </t>
  </si>
  <si>
    <t>①申請時の写真と比較できる写真。</t>
  </si>
  <si>
    <r>
      <t>（４）国税及び地方税について</t>
    </r>
    <r>
      <rPr>
        <sz val="10.5"/>
        <color theme="1"/>
        <rFont val="ＭＳ ゴシック"/>
        <family val="3"/>
        <charset val="128"/>
      </rPr>
      <t>（</t>
    </r>
    <r>
      <rPr>
        <b/>
        <sz val="10.5"/>
        <color theme="1"/>
        <rFont val="ＭＳ ゴシック"/>
        <family val="3"/>
        <charset val="128"/>
      </rPr>
      <t>①～②いずれか</t>
    </r>
    <r>
      <rPr>
        <sz val="10.5"/>
        <color theme="1"/>
        <rFont val="ＭＳ ゴシック"/>
        <family val="3"/>
        <charset val="128"/>
      </rPr>
      <t>に該当すれば○）</t>
    </r>
  </si>
  <si>
    <t>　サービス業、素材生産業及び 林業サービス業は除く。）</t>
  </si>
  <si>
    <t>　険サービス業は除く。）</t>
  </si>
  <si>
    <t>　　する法律」（昭和２３年法律第１２２号）により規制の対象となるもの</t>
  </si>
  <si>
    <t>↓※条件　該当するものすべてに○</t>
    <rPh sb="2" eb="4">
      <t>じょうけん</t>
    </rPh>
    <rPh sb="5" eb="7">
      <t>がいとう</t>
    </rPh>
    <phoneticPr fontId="2" type="Hiragana"/>
  </si>
  <si>
    <t>【参考様式】図面・写真台帳</t>
    <rPh sb="1" eb="3">
      <t>さんこう</t>
    </rPh>
    <rPh sb="3" eb="5">
      <t>ようしき</t>
    </rPh>
    <rPh sb="6" eb="8">
      <t>ずめん</t>
    </rPh>
    <rPh sb="9" eb="11">
      <t>しゃしん</t>
    </rPh>
    <rPh sb="11" eb="13">
      <t>だいちょう</t>
    </rPh>
    <phoneticPr fontId="2" type="Hiragana"/>
  </si>
  <si>
    <t>６　誓約事項　に○があるか</t>
    <rPh sb="2" eb="4">
      <t>せいやく</t>
    </rPh>
    <rPh sb="4" eb="6">
      <t>じこう</t>
    </rPh>
    <phoneticPr fontId="2" type="Hiragana"/>
  </si>
  <si>
    <t>注　４の目的外処分の内容及び理由については、補助金等交付の目的に反して使用・譲渡・交換・貸付の場合に分けて</t>
    <rPh sb="0" eb="1">
      <t>ちゅう</t>
    </rPh>
    <phoneticPr fontId="2" type="Hiragana"/>
  </si>
  <si>
    <t>法人所在地</t>
  </si>
  <si>
    <t>（４）主たる業種</t>
    <rPh sb="3" eb="4">
      <t>しゅ</t>
    </rPh>
    <rPh sb="6" eb="8">
      <t>ぎょうしゅ</t>
    </rPh>
    <phoneticPr fontId="2" type="Hiragana"/>
  </si>
  <si>
    <t>中小企業ＢＣＰ実効性確保支援事業　図面・写真台帳</t>
    <rPh sb="9" eb="10">
      <t>せい</t>
    </rPh>
    <rPh sb="17" eb="19">
      <t>ずめん</t>
    </rPh>
    <rPh sb="20" eb="22">
      <t>しゃしん</t>
    </rPh>
    <rPh sb="22" eb="24">
      <t>だいちょう</t>
    </rPh>
    <phoneticPr fontId="2" type="Hiragana"/>
  </si>
  <si>
    <t>備蓄費及びその他経費の総額は、補助対象事業費の総額の４割未満となっているか</t>
  </si>
  <si>
    <t>令和●年度</t>
    <rPh sb="0" eb="2">
      <t>れいわ</t>
    </rPh>
    <rPh sb="3" eb="4">
      <t>ねん</t>
    </rPh>
    <rPh sb="4" eb="5">
      <t>ど</t>
    </rPh>
    <phoneticPr fontId="2" type="Hiragana"/>
  </si>
  <si>
    <t>補助対象事業費のうち備蓄等の占める割合</t>
    <rPh sb="0" eb="2">
      <t>ほじょ</t>
    </rPh>
    <rPh sb="2" eb="4">
      <t>たいしょう</t>
    </rPh>
    <rPh sb="4" eb="7">
      <t>じぎょうひ</t>
    </rPh>
    <rPh sb="10" eb="12">
      <t>びちく</t>
    </rPh>
    <rPh sb="12" eb="13">
      <t>とう</t>
    </rPh>
    <rPh sb="14" eb="15">
      <t>し</t>
    </rPh>
    <rPh sb="17" eb="19">
      <t>わりあい</t>
    </rPh>
    <phoneticPr fontId="2" type="Hiragana"/>
  </si>
  <si>
    <t>補助対象事業費＿合計</t>
    <rPh sb="4" eb="7">
      <t>じぎょうひ</t>
    </rPh>
    <rPh sb="8" eb="10">
      <t>ごうけい</t>
    </rPh>
    <phoneticPr fontId="2" type="Hiragana"/>
  </si>
  <si>
    <t>金融機関コード_4</t>
    <rPh sb="0" eb="2">
      <t>キンユウ</t>
    </rPh>
    <rPh sb="2" eb="4">
      <t>キカン</t>
    </rPh>
    <phoneticPr fontId="22"/>
  </si>
  <si>
    <t>物品賃貸業</t>
  </si>
  <si>
    <t>　本件の責任者及び担当者並びに連絡先</t>
  </si>
  <si>
    <t>項目</t>
    <rPh sb="0" eb="2">
      <t>こうもく</t>
    </rPh>
    <phoneticPr fontId="2" type="Hiragana"/>
  </si>
  <si>
    <t>取得財産目的外処分承認申請書</t>
    <rPh sb="0" eb="2">
      <t>しゅとく</t>
    </rPh>
    <rPh sb="2" eb="4">
      <t>ざいさん</t>
    </rPh>
    <rPh sb="4" eb="7">
      <t>もくてきがい</t>
    </rPh>
    <rPh sb="7" eb="9">
      <t>しょぶん</t>
    </rPh>
    <rPh sb="9" eb="11">
      <t>しょうにん</t>
    </rPh>
    <rPh sb="11" eb="14">
      <t>しんせいしょ</t>
    </rPh>
    <phoneticPr fontId="2" type="Hiragana"/>
  </si>
  <si>
    <t>設置や移設、保管を行う（予定の）場所の図</t>
    <rPh sb="9" eb="10">
      <t>おこな</t>
    </rPh>
    <rPh sb="12" eb="14">
      <t>よてい</t>
    </rPh>
    <rPh sb="16" eb="18">
      <t>ばしょ</t>
    </rPh>
    <rPh sb="19" eb="20">
      <t>ず</t>
    </rPh>
    <phoneticPr fontId="2" type="Hiragana"/>
  </si>
  <si>
    <t>実績報告</t>
    <rPh sb="0" eb="2">
      <t>じっせき</t>
    </rPh>
    <rPh sb="2" eb="4">
      <t>ほうこく</t>
    </rPh>
    <phoneticPr fontId="2" type="Hiragana"/>
  </si>
  <si>
    <t>O</t>
  </si>
  <si>
    <t>申請</t>
    <rPh sb="0" eb="2">
      <t>しんせい</t>
    </rPh>
    <phoneticPr fontId="2" type="Hiragana"/>
  </si>
  <si>
    <t>設置や移設、保管を行った場所が確認できる写真</t>
  </si>
  <si>
    <t>2-2</t>
  </si>
  <si>
    <t>補助金交付申請書</t>
  </si>
  <si>
    <t>５　交付決定年月日</t>
    <rPh sb="2" eb="4">
      <t>こうふ</t>
    </rPh>
    <rPh sb="4" eb="6">
      <t>けってい</t>
    </rPh>
    <rPh sb="6" eb="9">
      <t>ねんがっぴ</t>
    </rPh>
    <phoneticPr fontId="2" type="Hiragana"/>
  </si>
  <si>
    <t>↓該当するものに○</t>
  </si>
  <si>
    <t>請求金額</t>
    <rPh sb="0" eb="2">
      <t>せいきゅう</t>
    </rPh>
    <rPh sb="2" eb="4">
      <t>きんがく</t>
    </rPh>
    <phoneticPr fontId="2" type="Hiragana"/>
  </si>
  <si>
    <t>前回までの受領額</t>
  </si>
  <si>
    <t>隔地払の支払場所</t>
  </si>
  <si>
    <t>氏名</t>
    <rPh sb="0" eb="2">
      <t>しめい</t>
    </rPh>
    <phoneticPr fontId="2" type="Hiragana"/>
  </si>
  <si>
    <t>事業期間始期</t>
    <rPh sb="0" eb="4">
      <t>じぎょうきかん</t>
    </rPh>
    <rPh sb="4" eb="6">
      <t>しき</t>
    </rPh>
    <phoneticPr fontId="2" type="Hiragana"/>
  </si>
  <si>
    <t>（２）事業目的</t>
    <rPh sb="3" eb="5">
      <t>じぎょう</t>
    </rPh>
    <rPh sb="5" eb="7">
      <t>もくてき</t>
    </rPh>
    <phoneticPr fontId="2" type="Hiragana"/>
  </si>
  <si>
    <t>（３）取組内容</t>
    <rPh sb="3" eb="5">
      <t>とりくみ</t>
    </rPh>
    <rPh sb="5" eb="7">
      <t>ないよう</t>
    </rPh>
    <phoneticPr fontId="2" type="Hiragana"/>
  </si>
  <si>
    <t>実績報告年月日</t>
    <rPh sb="0" eb="2">
      <t>じっせき</t>
    </rPh>
    <rPh sb="2" eb="4">
      <t>ほうこく</t>
    </rPh>
    <rPh sb="4" eb="7">
      <t>ねんがっぴ</t>
    </rPh>
    <phoneticPr fontId="2" type="Hiragana"/>
  </si>
  <si>
    <t>取組の成果</t>
    <rPh sb="0" eb="2">
      <t>とりくみ</t>
    </rPh>
    <rPh sb="3" eb="5">
      <t>せいか</t>
    </rPh>
    <phoneticPr fontId="2" type="Hiragana"/>
  </si>
  <si>
    <t>※注　実施状況の写真等を添付すること。</t>
    <rPh sb="1" eb="2">
      <t>ちゅう</t>
    </rPh>
    <rPh sb="3" eb="5">
      <t>じっし</t>
    </rPh>
    <rPh sb="5" eb="7">
      <t>じょうきょう</t>
    </rPh>
    <rPh sb="8" eb="10">
      <t>しゃしん</t>
    </rPh>
    <rPh sb="10" eb="11">
      <t>とう</t>
    </rPh>
    <rPh sb="12" eb="14">
      <t>てんぷ</t>
    </rPh>
    <phoneticPr fontId="2" type="Hiragana"/>
  </si>
  <si>
    <t>③納品書又はこれに準ずるもの</t>
  </si>
  <si>
    <t>設置した●●を大雨警報時に稼働させる体制を整えた。</t>
    <rPh sb="0" eb="2">
      <t>せっち</t>
    </rPh>
    <rPh sb="7" eb="9">
      <t>おおあめ</t>
    </rPh>
    <rPh sb="9" eb="11">
      <t>けいほう</t>
    </rPh>
    <rPh sb="11" eb="12">
      <t>じ</t>
    </rPh>
    <rPh sb="13" eb="15">
      <t>かどう</t>
    </rPh>
    <rPh sb="18" eb="20">
      <t>たいせい</t>
    </rPh>
    <rPh sb="21" eb="22">
      <t>ととの</t>
    </rPh>
    <phoneticPr fontId="2" type="Hiragana"/>
  </si>
  <si>
    <t>教育，学習支援業</t>
  </si>
  <si>
    <t>６　交付決定通知書指令番号</t>
    <rPh sb="2" eb="4">
      <t>こうふ</t>
    </rPh>
    <rPh sb="4" eb="6">
      <t>けってい</t>
    </rPh>
    <rPh sb="6" eb="9">
      <t>つうちしょ</t>
    </rPh>
    <rPh sb="9" eb="11">
      <t>しれい</t>
    </rPh>
    <rPh sb="11" eb="13">
      <t>ばんごう</t>
    </rPh>
    <phoneticPr fontId="2" type="Hiragana"/>
  </si>
  <si>
    <t>４　差引増減額</t>
    <rPh sb="2" eb="3">
      <t>さ</t>
    </rPh>
    <rPh sb="3" eb="4">
      <t>ひ</t>
    </rPh>
    <rPh sb="4" eb="7">
      <t>ぞうげんがく</t>
    </rPh>
    <phoneticPr fontId="2" type="Hiragana"/>
  </si>
  <si>
    <t>２　補助金交付決定額</t>
    <rPh sb="2" eb="5">
      <t>ほじょきん</t>
    </rPh>
    <rPh sb="5" eb="7">
      <t>こうふ</t>
    </rPh>
    <rPh sb="7" eb="10">
      <t>けっていがく</t>
    </rPh>
    <phoneticPr fontId="2" type="Hiragana"/>
  </si>
  <si>
    <t>商号または名称</t>
    <rPh sb="0" eb="2">
      <t>しょうごう</t>
    </rPh>
    <rPh sb="5" eb="7">
      <t>めいしょう</t>
    </rPh>
    <phoneticPr fontId="2" type="Hiragana"/>
  </si>
  <si>
    <t>1-1</t>
  </si>
  <si>
    <t>1-3</t>
  </si>
  <si>
    <t>1-4</t>
  </si>
  <si>
    <t>様式２に記載した単価等の根拠となる、補助対象経費の金額及び支払いの事実を確認できる書類</t>
    <rPh sb="0" eb="2">
      <t>ようしき</t>
    </rPh>
    <rPh sb="4" eb="6">
      <t>きさい</t>
    </rPh>
    <rPh sb="8" eb="10">
      <t>たんか</t>
    </rPh>
    <rPh sb="10" eb="11">
      <t>とう</t>
    </rPh>
    <rPh sb="12" eb="14">
      <t>こんきょ</t>
    </rPh>
    <phoneticPr fontId="2" type="Hiragana"/>
  </si>
  <si>
    <t>1-5</t>
  </si>
  <si>
    <t>2-4</t>
  </si>
  <si>
    <t>2-5</t>
  </si>
  <si>
    <t>①見積書又はこれに準ずるもの</t>
  </si>
  <si>
    <t>④請求書</t>
  </si>
  <si>
    <t>口座</t>
    <rPh sb="0" eb="2">
      <t>こうざ</t>
    </rPh>
    <phoneticPr fontId="2" type="Hiragana"/>
  </si>
  <si>
    <t>様式第１１号</t>
    <rPh sb="0" eb="2">
      <t>ようしき</t>
    </rPh>
    <rPh sb="2" eb="3">
      <t>だい</t>
    </rPh>
    <rPh sb="5" eb="6">
      <t>ごう</t>
    </rPh>
    <phoneticPr fontId="2" type="Hiragana"/>
  </si>
  <si>
    <t>⑤領収書又は振込明細書</t>
  </si>
  <si>
    <t>納品書（検収印が押印してあるもの）や、委託完了報告書など。
インターネット取引等により、納品書の発行がない場合は、メールの画面コピー等でも結構です。</t>
    <rPh sb="0" eb="3">
      <t>のうひんしょ</t>
    </rPh>
    <rPh sb="4" eb="6">
      <t>けんしゅう</t>
    </rPh>
    <rPh sb="6" eb="7">
      <t>いん</t>
    </rPh>
    <rPh sb="8" eb="10">
      <t>おういん</t>
    </rPh>
    <rPh sb="19" eb="21">
      <t>いたく</t>
    </rPh>
    <rPh sb="21" eb="23">
      <t>かんりょう</t>
    </rPh>
    <rPh sb="23" eb="26">
      <t>ほうこくしょ</t>
    </rPh>
    <rPh sb="44" eb="46">
      <t>のうひん</t>
    </rPh>
    <phoneticPr fontId="2" type="Hiragana"/>
  </si>
  <si>
    <t>ログイン後の画面のコピーなど、サービスの名称や補助事業者名がわかるもの。</t>
    <rPh sb="4" eb="5">
      <t>ご</t>
    </rPh>
    <rPh sb="6" eb="8">
      <t>がめん</t>
    </rPh>
    <rPh sb="20" eb="22">
      <t>めいしょう</t>
    </rPh>
    <rPh sb="23" eb="25">
      <t>ほじょ</t>
    </rPh>
    <rPh sb="25" eb="29">
      <t>じぎょうしゃめい</t>
    </rPh>
    <phoneticPr fontId="2" type="Hiragana"/>
  </si>
  <si>
    <t>I</t>
  </si>
  <si>
    <r>
      <t>請求書　</t>
    </r>
    <r>
      <rPr>
        <strike/>
        <sz val="9"/>
        <color theme="1"/>
        <rFont val="ＭＳ 明朝"/>
        <family val="1"/>
        <charset val="128"/>
      </rPr>
      <t>(概算払・前金払)</t>
    </r>
  </si>
  <si>
    <t>内訳</t>
    <rPh sb="0" eb="2">
      <t>うちわけ</t>
    </rPh>
    <phoneticPr fontId="2" type="Hiragana"/>
  </si>
  <si>
    <t>★交付申請に要する書類</t>
    <rPh sb="1" eb="3">
      <t>こうふ</t>
    </rPh>
    <rPh sb="3" eb="5">
      <t>しんせい</t>
    </rPh>
    <rPh sb="6" eb="7">
      <t>よう</t>
    </rPh>
    <rPh sb="9" eb="11">
      <t>しょるい</t>
    </rPh>
    <phoneticPr fontId="2" type="Hiragana"/>
  </si>
  <si>
    <t>口座振替払の
振込銀行及び
口座番号</t>
  </si>
  <si>
    <t>口座名義人
※カタカナで記載</t>
  </si>
  <si>
    <t>　　所在地</t>
  </si>
  <si>
    <t>　　所属</t>
  </si>
  <si>
    <t>　　連絡先</t>
  </si>
  <si>
    <t>債権者</t>
    <rPh sb="0" eb="3">
      <t>さいけんしゃ</t>
    </rPh>
    <phoneticPr fontId="2" type="Hiragana"/>
  </si>
  <si>
    <t>④　医療・福祉（大分類Ｐ）の医療業のうち、病院（小分類８３１）、一般診</t>
  </si>
  <si>
    <t>契約(指令)金額</t>
  </si>
  <si>
    <t>１　補助金の名称</t>
    <rPh sb="2" eb="4">
      <t>ほじょ</t>
    </rPh>
    <rPh sb="4" eb="5">
      <t>きん</t>
    </rPh>
    <rPh sb="6" eb="8">
      <t>めいしょう</t>
    </rPh>
    <phoneticPr fontId="2" type="Hiragana"/>
  </si>
  <si>
    <t>今後請求予定額</t>
  </si>
  <si>
    <t>￥</t>
  </si>
  <si>
    <t>様式１の「５　事業計画詳細」「（４）取組内容」「実施場所」の根拠となるもの</t>
  </si>
  <si>
    <t>８　事業実績詳細</t>
    <rPh sb="2" eb="4">
      <t>じぎょう</t>
    </rPh>
    <rPh sb="4" eb="6">
      <t>じっせき</t>
    </rPh>
    <rPh sb="6" eb="8">
      <t>しょうさい</t>
    </rPh>
    <phoneticPr fontId="2" type="Hiragana"/>
  </si>
  <si>
    <t>９　実績報告担当者連絡先</t>
  </si>
  <si>
    <t>飲料・たばこ・飼料製造業</t>
  </si>
  <si>
    <t>中小企業ＢＣＰ実効性確保支援事業費補助金</t>
    <rPh sb="9" eb="10">
      <t>せい</t>
    </rPh>
    <rPh sb="16" eb="17">
      <t>ひ</t>
    </rPh>
    <rPh sb="17" eb="20">
      <t>ほじょきん</t>
    </rPh>
    <phoneticPr fontId="2" type="Hiragana"/>
  </si>
  <si>
    <r>
      <t xml:space="preserve">補助事業の実施状況に関する写真等
（補助対象となる取組内容に応じて添付）
</t>
    </r>
    <r>
      <rPr>
        <sz val="10.5"/>
        <color theme="1"/>
        <rFont val="ＭＳ ゴシック"/>
        <family val="3"/>
        <charset val="128"/>
      </rPr>
      <t>※申請時に使用した「図面・写真台帳」への追加や、任意の形式で提出可</t>
    </r>
    <rPh sb="13" eb="15">
      <t>しゃしん</t>
    </rPh>
    <rPh sb="15" eb="16">
      <t>とう</t>
    </rPh>
    <rPh sb="18" eb="20">
      <t>ほじょ</t>
    </rPh>
    <rPh sb="20" eb="22">
      <t>たいしょう</t>
    </rPh>
    <rPh sb="25" eb="27">
      <t>とりくみ</t>
    </rPh>
    <rPh sb="27" eb="29">
      <t>ないよう</t>
    </rPh>
    <rPh sb="30" eb="31">
      <t>おう</t>
    </rPh>
    <rPh sb="33" eb="35">
      <t>てんぷ</t>
    </rPh>
    <rPh sb="67" eb="69">
      <t>ていしゅつ</t>
    </rPh>
    <rPh sb="69" eb="70">
      <t>か</t>
    </rPh>
    <phoneticPr fontId="2" type="Hiragana"/>
  </si>
  <si>
    <t>注　変更計画に係る資料を添付すること。</t>
    <rPh sb="0" eb="1">
      <t>ちゅう</t>
    </rPh>
    <rPh sb="2" eb="4">
      <t>へんこう</t>
    </rPh>
    <rPh sb="4" eb="6">
      <t>けいかく</t>
    </rPh>
    <rPh sb="7" eb="8">
      <t>かか</t>
    </rPh>
    <rPh sb="9" eb="11">
      <t>しりょう</t>
    </rPh>
    <rPh sb="12" eb="14">
      <t>てんぷ</t>
    </rPh>
    <phoneticPr fontId="2" type="Hiragana"/>
  </si>
  <si>
    <t>３　補助金実績額</t>
    <rPh sb="2" eb="5">
      <t>ほじょきん</t>
    </rPh>
    <rPh sb="5" eb="7">
      <t>じっせき</t>
    </rPh>
    <rPh sb="7" eb="8">
      <t>がく</t>
    </rPh>
    <phoneticPr fontId="2" type="Hiragana"/>
  </si>
  <si>
    <t>７　補助事業終了年月日</t>
    <rPh sb="2" eb="4">
      <t>ほじょ</t>
    </rPh>
    <rPh sb="4" eb="6">
      <t>じぎょう</t>
    </rPh>
    <rPh sb="6" eb="8">
      <t>しゅうりょう</t>
    </rPh>
    <rPh sb="8" eb="11">
      <t>ねんがっぴ</t>
    </rPh>
    <phoneticPr fontId="2" type="Hiragana"/>
  </si>
  <si>
    <t>交付条件等変更承認申請書</t>
  </si>
  <si>
    <t>普通</t>
    <rPh sb="0" eb="2">
      <t>ふつう</t>
    </rPh>
    <phoneticPr fontId="2" type="Hiragana"/>
  </si>
  <si>
    <t>不動産取引業</t>
  </si>
  <si>
    <t>その他の製造業</t>
  </si>
  <si>
    <t>鉄鋼業</t>
  </si>
  <si>
    <t>当座</t>
    <rPh sb="0" eb="2">
      <t>とうざ</t>
    </rPh>
    <phoneticPr fontId="2" type="Hiragana"/>
  </si>
  <si>
    <t>普</t>
    <rPh sb="0" eb="1">
      <t>ふ</t>
    </rPh>
    <phoneticPr fontId="2" type="Hiragana"/>
  </si>
  <si>
    <t>補助金交付申請書（様式第１号）</t>
    <rPh sb="9" eb="11">
      <t>ようしき</t>
    </rPh>
    <rPh sb="11" eb="12">
      <t>だい</t>
    </rPh>
    <rPh sb="13" eb="14">
      <t>ごう</t>
    </rPh>
    <phoneticPr fontId="2" type="Hiragana"/>
  </si>
  <si>
    <t>繊維工業</t>
  </si>
  <si>
    <t>項目</t>
  </si>
  <si>
    <t>補助対象事業費</t>
    <rPh sb="0" eb="2">
      <t>ほじょ</t>
    </rPh>
    <rPh sb="2" eb="4">
      <t>たいしょう</t>
    </rPh>
    <rPh sb="4" eb="7">
      <t>じぎょうひ</t>
    </rPh>
    <phoneticPr fontId="2" type="Hiragana"/>
  </si>
  <si>
    <t>協同組合（他に分類されないもの）</t>
  </si>
  <si>
    <t>３　中止（廃止）する部分及び理由</t>
    <rPh sb="2" eb="4">
      <t>ちゅうし</t>
    </rPh>
    <rPh sb="5" eb="7">
      <t>はいし</t>
    </rPh>
    <rPh sb="10" eb="12">
      <t>ぶぶん</t>
    </rPh>
    <rPh sb="12" eb="13">
      <t>およ</t>
    </rPh>
    <rPh sb="14" eb="16">
      <t>りゆう</t>
    </rPh>
    <phoneticPr fontId="2" type="Hiragana"/>
  </si>
  <si>
    <t>郵送先</t>
    <rPh sb="0" eb="2">
      <t>ゆうそう</t>
    </rPh>
    <rPh sb="2" eb="3">
      <t>さき</t>
    </rPh>
    <phoneticPr fontId="2" type="Hiragana"/>
  </si>
  <si>
    <t>金融機関コード_1</t>
    <rPh sb="0" eb="2">
      <t>キンユウ</t>
    </rPh>
    <rPh sb="2" eb="4">
      <t>キカン</t>
    </rPh>
    <phoneticPr fontId="22"/>
  </si>
  <si>
    <t>金融機関コード_2</t>
    <rPh sb="0" eb="2">
      <t>キンユウ</t>
    </rPh>
    <rPh sb="2" eb="4">
      <t>キカン</t>
    </rPh>
    <phoneticPr fontId="22"/>
  </si>
  <si>
    <t>金融機関コード_3</t>
    <rPh sb="0" eb="2">
      <t>キンユウ</t>
    </rPh>
    <rPh sb="2" eb="4">
      <t>キカン</t>
    </rPh>
    <phoneticPr fontId="22"/>
  </si>
  <si>
    <t>　経費一覧（支出の部）</t>
    <rPh sb="1" eb="3">
      <t>けいひ</t>
    </rPh>
    <rPh sb="3" eb="5">
      <t>いちらん</t>
    </rPh>
    <rPh sb="6" eb="8">
      <t>ししゅつ</t>
    </rPh>
    <rPh sb="9" eb="10">
      <t>ぶ</t>
    </rPh>
    <phoneticPr fontId="2" type="Hiragana"/>
  </si>
  <si>
    <t>（収入の部）</t>
    <rPh sb="1" eb="3">
      <t>しゅうにゅう</t>
    </rPh>
    <rPh sb="4" eb="5">
      <t>ぶ</t>
    </rPh>
    <phoneticPr fontId="2" type="Hiragana"/>
  </si>
  <si>
    <r>
      <t>（費用明細）</t>
    </r>
    <r>
      <rPr>
        <sz val="9"/>
        <color theme="1"/>
        <rFont val="ＭＳ ゴシック"/>
        <family val="3"/>
        <charset val="128"/>
      </rPr>
      <t>※行は必要に応じて追加又は削除してください。</t>
    </r>
    <rPh sb="1" eb="3">
      <t>ひよう</t>
    </rPh>
    <rPh sb="3" eb="5">
      <t>めいさい</t>
    </rPh>
    <phoneticPr fontId="2" type="Hiragana"/>
  </si>
  <si>
    <t>鉄道業</t>
  </si>
  <si>
    <t>※注　終期は購入手続き（支払い・振込み含む）がすべて完了している時点を指します。最長でも３月３１日まで。</t>
    <rPh sb="1" eb="2">
      <t>ちゅう</t>
    </rPh>
    <rPh sb="3" eb="5">
      <t>しゅうき</t>
    </rPh>
    <rPh sb="6" eb="8">
      <t>こうにゅう</t>
    </rPh>
    <rPh sb="8" eb="10">
      <t>てつづ</t>
    </rPh>
    <rPh sb="12" eb="14">
      <t>しはら</t>
    </rPh>
    <rPh sb="16" eb="18">
      <t>ふりこみ</t>
    </rPh>
    <rPh sb="19" eb="20">
      <t>ふく</t>
    </rPh>
    <rPh sb="26" eb="28">
      <t>かんりょう</t>
    </rPh>
    <rPh sb="32" eb="34">
      <t>じてん</t>
    </rPh>
    <rPh sb="35" eb="36">
      <t>さ</t>
    </rPh>
    <rPh sb="40" eb="42">
      <t>さいちょう</t>
    </rPh>
    <phoneticPr fontId="2" type="Hiragana"/>
  </si>
  <si>
    <t>５　収支予算</t>
    <rPh sb="2" eb="4">
      <t>しゅうし</t>
    </rPh>
    <rPh sb="4" eb="6">
      <t>よさん</t>
    </rPh>
    <phoneticPr fontId="2" type="Hiragana"/>
  </si>
  <si>
    <t>ついて、次のとおり変更したいので承認されるよう申請します。</t>
    <rPh sb="4" eb="5">
      <t>つぎ</t>
    </rPh>
    <rPh sb="9" eb="11">
      <t>へんこう</t>
    </rPh>
    <rPh sb="16" eb="18">
      <t>しょうにん</t>
    </rPh>
    <rPh sb="23" eb="25">
      <t>しんせい</t>
    </rPh>
    <phoneticPr fontId="2" type="Hiragana"/>
  </si>
  <si>
    <t>１０　収支</t>
    <rPh sb="3" eb="5">
      <t>しゅうし</t>
    </rPh>
    <phoneticPr fontId="2" type="Hiragana"/>
  </si>
  <si>
    <t>本年度
決算額</t>
    <rPh sb="0" eb="3">
      <t>ほんねんど</t>
    </rPh>
    <rPh sb="4" eb="7">
      <t>けっさんがく</t>
    </rPh>
    <phoneticPr fontId="2" type="Hiragana"/>
  </si>
  <si>
    <t>　※原則、電子データ（ＰＤＦ、写真　等）で提出してください。</t>
    <rPh sb="2" eb="4">
      <t>げんそく</t>
    </rPh>
    <rPh sb="5" eb="7">
      <t>でんし</t>
    </rPh>
    <rPh sb="15" eb="17">
      <t>しゃしん</t>
    </rPh>
    <rPh sb="18" eb="19">
      <t>とう</t>
    </rPh>
    <rPh sb="21" eb="23">
      <t>ていしゅつ</t>
    </rPh>
    <phoneticPr fontId="2" type="Hiragana"/>
  </si>
  <si>
    <t>貸主の承諾書（任意様式）の写し
※該当建物内で工事をすることを貸主が承諾した旨の書類</t>
    <rPh sb="7" eb="9">
      <t>にんい</t>
    </rPh>
    <rPh sb="9" eb="11">
      <t>ようしき</t>
    </rPh>
    <rPh sb="13" eb="14">
      <t>うつ</t>
    </rPh>
    <phoneticPr fontId="2" type="Hiragana"/>
  </si>
  <si>
    <r>
      <t>【</t>
    </r>
    <r>
      <rPr>
        <b/>
        <sz val="10.5"/>
        <color theme="1"/>
        <rFont val="ＭＳ ゴシック"/>
        <family val="3"/>
        <charset val="128"/>
      </rPr>
      <t>設置や移設、保管を伴う取組の場合</t>
    </r>
    <r>
      <rPr>
        <sz val="10.5"/>
        <color theme="1"/>
        <rFont val="ＭＳ ゴシック"/>
        <family val="3"/>
        <charset val="128"/>
      </rPr>
      <t>】
取組の実施場所が明示された書類</t>
    </r>
  </si>
  <si>
    <t>・敷地の平面図等に、設置・保管（予定）場所等を追記したもの
・設置・保管（予定）場所等の写真
　（設置後と比較できるように記録するもの）
※このエクセルに参考様式として「図面・写真台帳」というシートを用意していますが、任意の形式でも結構です。</t>
    <rPh sb="1" eb="3">
      <t>しきち</t>
    </rPh>
    <rPh sb="4" eb="7">
      <t>へいめんず</t>
    </rPh>
    <rPh sb="7" eb="8">
      <t>とう</t>
    </rPh>
    <rPh sb="10" eb="12">
      <t>せっち</t>
    </rPh>
    <rPh sb="13" eb="15">
      <t>ほかん</t>
    </rPh>
    <rPh sb="16" eb="18">
      <t>よてい</t>
    </rPh>
    <rPh sb="19" eb="21">
      <t>ばしょ</t>
    </rPh>
    <rPh sb="21" eb="22">
      <t>とう</t>
    </rPh>
    <rPh sb="23" eb="25">
      <t>ついき</t>
    </rPh>
    <rPh sb="34" eb="36">
      <t>ほかん</t>
    </rPh>
    <rPh sb="37" eb="39">
      <t>よてい</t>
    </rPh>
    <rPh sb="40" eb="42">
      <t>ばしょ</t>
    </rPh>
    <rPh sb="42" eb="43">
      <t>とう</t>
    </rPh>
    <rPh sb="49" eb="52">
      <t>せっちご</t>
    </rPh>
    <rPh sb="53" eb="55">
      <t>ひかく</t>
    </rPh>
    <rPh sb="61" eb="63">
      <t>きろく</t>
    </rPh>
    <rPh sb="77" eb="79">
      <t>さんこう</t>
    </rPh>
    <rPh sb="79" eb="81">
      <t>ようしき</t>
    </rPh>
    <rPh sb="85" eb="87">
      <t>ずめん</t>
    </rPh>
    <rPh sb="88" eb="90">
      <t>しゃしん</t>
    </rPh>
    <rPh sb="90" eb="92">
      <t>だいちょう</t>
    </rPh>
    <rPh sb="100" eb="102">
      <t>ようい</t>
    </rPh>
    <rPh sb="109" eb="111">
      <t>にんい</t>
    </rPh>
    <rPh sb="112" eb="114">
      <t>けいしき</t>
    </rPh>
    <rPh sb="116" eb="118">
      <t>けっこう</t>
    </rPh>
    <phoneticPr fontId="2" type="Hiragana"/>
  </si>
  <si>
    <t>【設備等の移設の場合】</t>
    <rPh sb="1" eb="3">
      <t>せつび</t>
    </rPh>
    <rPh sb="3" eb="4">
      <t>とう</t>
    </rPh>
    <rPh sb="5" eb="7">
      <t>いせつ</t>
    </rPh>
    <rPh sb="8" eb="10">
      <t>ばあい</t>
    </rPh>
    <phoneticPr fontId="2" type="Hiragana"/>
  </si>
  <si>
    <t>①申請時の写真と比較できる写真。
②当該補助事業で購入したことを示すラベルを貼ったことがわかる写真。</t>
    <rPh sb="5" eb="7">
      <t>しゃしん</t>
    </rPh>
    <rPh sb="47" eb="49">
      <t>しゃしん</t>
    </rPh>
    <phoneticPr fontId="2" type="Hiragana"/>
  </si>
  <si>
    <t>【設備等の設置や備蓄等の保管の場合】</t>
    <rPh sb="1" eb="3">
      <t>せつび</t>
    </rPh>
    <rPh sb="3" eb="4">
      <t>とう</t>
    </rPh>
    <rPh sb="5" eb="7">
      <t>せっち</t>
    </rPh>
    <rPh sb="8" eb="10">
      <t>びちく</t>
    </rPh>
    <rPh sb="10" eb="11">
      <t>とう</t>
    </rPh>
    <rPh sb="12" eb="14">
      <t>ほかん</t>
    </rPh>
    <rPh sb="15" eb="17">
      <t>ばあい</t>
    </rPh>
    <phoneticPr fontId="2" type="Hiragana"/>
  </si>
  <si>
    <t>　令和　年　　月　　日付け指令○○－○○○○で交付決定を受けた補助事業</t>
    <rPh sb="1" eb="3">
      <t>れいわ</t>
    </rPh>
    <rPh sb="4" eb="5">
      <t>ねん</t>
    </rPh>
    <rPh sb="7" eb="8">
      <t>がつ</t>
    </rPh>
    <rPh sb="10" eb="11">
      <t>にち</t>
    </rPh>
    <rPh sb="11" eb="12">
      <t>づ</t>
    </rPh>
    <rPh sb="13" eb="15">
      <t>しれい</t>
    </rPh>
    <rPh sb="23" eb="25">
      <t>こうふ</t>
    </rPh>
    <rPh sb="25" eb="27">
      <t>けってい</t>
    </rPh>
    <rPh sb="28" eb="29">
      <t>う</t>
    </rPh>
    <rPh sb="31" eb="33">
      <t>ほじょ</t>
    </rPh>
    <rPh sb="33" eb="35">
      <t>じぎょう</t>
    </rPh>
    <phoneticPr fontId="2" type="Hiragana"/>
  </si>
  <si>
    <t>その他の事業サービス業</t>
  </si>
  <si>
    <t>【ソフト整備で現物がある場合（CD-ROM等)】</t>
    <rPh sb="4" eb="6">
      <t>せいび</t>
    </rPh>
    <rPh sb="21" eb="22">
      <t>とう</t>
    </rPh>
    <phoneticPr fontId="2" type="Hiragana"/>
  </si>
  <si>
    <t>　補助事業により取得（効用の増加）した財産を、次のとおり、目的外に処分する</t>
    <rPh sb="1" eb="3">
      <t>ほじょ</t>
    </rPh>
    <rPh sb="3" eb="5">
      <t>じぎょう</t>
    </rPh>
    <rPh sb="8" eb="10">
      <t>しゅとく</t>
    </rPh>
    <rPh sb="11" eb="13">
      <t>こうよう</t>
    </rPh>
    <rPh sb="14" eb="16">
      <t>ぞうか</t>
    </rPh>
    <rPh sb="19" eb="21">
      <t>ざいさん</t>
    </rPh>
    <rPh sb="23" eb="24">
      <t>つぎ</t>
    </rPh>
    <rPh sb="29" eb="32">
      <t>もくてきがい</t>
    </rPh>
    <rPh sb="33" eb="35">
      <t>しょぶん</t>
    </rPh>
    <phoneticPr fontId="2" type="Hiragana"/>
  </si>
  <si>
    <t>３　財産の制限期間</t>
    <rPh sb="2" eb="4">
      <t>ざいさん</t>
    </rPh>
    <rPh sb="5" eb="7">
      <t>せいげん</t>
    </rPh>
    <rPh sb="7" eb="9">
      <t>きかん</t>
    </rPh>
    <phoneticPr fontId="2" type="Hiragana"/>
  </si>
  <si>
    <t>（１）処分対象財産</t>
    <rPh sb="3" eb="5">
      <t>しょぶん</t>
    </rPh>
    <rPh sb="5" eb="7">
      <t>たいしょう</t>
    </rPh>
    <rPh sb="7" eb="9">
      <t>ざいさん</t>
    </rPh>
    <phoneticPr fontId="2" type="Hiragana"/>
  </si>
  <si>
    <t>　記載すること。</t>
  </si>
  <si>
    <t>（２）支出の部</t>
    <rPh sb="3" eb="5">
      <t>ししゅつ</t>
    </rPh>
    <rPh sb="6" eb="7">
      <t>ぶ</t>
    </rPh>
    <phoneticPr fontId="2" type="Hiragana"/>
  </si>
  <si>
    <t>電気・ガス・熱供給・水道業</t>
  </si>
  <si>
    <t>　（課名　地域産業振興課／商業貿易課）</t>
    <rPh sb="2" eb="4">
      <t>かめい</t>
    </rPh>
    <rPh sb="5" eb="7">
      <t>ちいき</t>
    </rPh>
    <rPh sb="7" eb="9">
      <t>さんぎょう</t>
    </rPh>
    <rPh sb="9" eb="12">
      <t>しんこうか</t>
    </rPh>
    <rPh sb="13" eb="15">
      <t>しょうぎょう</t>
    </rPh>
    <rPh sb="15" eb="17">
      <t>ぼうえき</t>
    </rPh>
    <rPh sb="17" eb="18">
      <t>か</t>
    </rPh>
    <phoneticPr fontId="2" type="Hiragana"/>
  </si>
  <si>
    <t>様式1_1　様式1_2</t>
    <rPh sb="0" eb="2">
      <t>ようしき</t>
    </rPh>
    <rPh sb="6" eb="8">
      <t>ようしき</t>
    </rPh>
    <phoneticPr fontId="2" type="Hiragana"/>
  </si>
  <si>
    <t>経費一覧（様式第２号）</t>
    <rPh sb="0" eb="2">
      <t>けいひ</t>
    </rPh>
    <rPh sb="2" eb="4">
      <t>いちらん</t>
    </rPh>
    <rPh sb="5" eb="7">
      <t>ようしき</t>
    </rPh>
    <rPh sb="7" eb="8">
      <t>だい</t>
    </rPh>
    <rPh sb="9" eb="10">
      <t>ごう</t>
    </rPh>
    <phoneticPr fontId="2" type="Hiragana"/>
  </si>
  <si>
    <t>★このエクセルには複数シートがあります。</t>
    <rPh sb="9" eb="11">
      <t>ふくすう</t>
    </rPh>
    <phoneticPr fontId="2" type="Hiragana"/>
  </si>
  <si>
    <r>
      <t>変更前</t>
    </r>
    <r>
      <rPr>
        <sz val="12"/>
        <rFont val="ＭＳ ゴシック"/>
        <family val="3"/>
        <charset val="128"/>
      </rPr>
      <t xml:space="preserve">
予算額</t>
    </r>
    <rPh sb="0" eb="3">
      <t>へんこうまえ</t>
    </rPh>
    <rPh sb="4" eb="7">
      <t>よさんがく</t>
    </rPh>
    <phoneticPr fontId="2" type="Hiragana"/>
  </si>
  <si>
    <t>窯業・土石製品製造業</t>
  </si>
  <si>
    <t>大分類</t>
    <rPh sb="0" eb="3">
      <t>だいぶんるい</t>
    </rPh>
    <phoneticPr fontId="2" type="Hiragana"/>
  </si>
  <si>
    <t>中分類</t>
    <rPh sb="0" eb="3">
      <t>ちゅうぶんるい</t>
    </rPh>
    <phoneticPr fontId="2" type="Hiragana"/>
  </si>
  <si>
    <t>A</t>
  </si>
  <si>
    <t>G</t>
  </si>
  <si>
    <t>K</t>
  </si>
  <si>
    <t>L</t>
  </si>
  <si>
    <t>M</t>
  </si>
  <si>
    <t>P</t>
  </si>
  <si>
    <t>R</t>
  </si>
  <si>
    <t>農業，林業</t>
  </si>
  <si>
    <t>輸送用機械器具製造業</t>
  </si>
  <si>
    <t>建設業</t>
  </si>
  <si>
    <t>製造業</t>
  </si>
  <si>
    <t>卸売業，小売業</t>
  </si>
  <si>
    <t>不動産業，物品賃貸業</t>
  </si>
  <si>
    <t>生活関連サービス業，娯楽業</t>
  </si>
  <si>
    <t>複合サービス事業</t>
  </si>
  <si>
    <t>サービス業（他に分類されないもの）</t>
  </si>
  <si>
    <t>農業（農業サービス業・園芸サービス業）</t>
    <rPh sb="3" eb="5">
      <t>のうぎょう</t>
    </rPh>
    <rPh sb="9" eb="10">
      <t>ぎょう</t>
    </rPh>
    <rPh sb="11" eb="13">
      <t>えんげい</t>
    </rPh>
    <rPh sb="17" eb="18">
      <t>ぎょう</t>
    </rPh>
    <phoneticPr fontId="2" type="Hiragana"/>
  </si>
  <si>
    <t>林業（素材生産業・林業サービス業）</t>
    <rPh sb="3" eb="5">
      <t>そざい</t>
    </rPh>
    <rPh sb="5" eb="8">
      <t>せいさんぎょう</t>
    </rPh>
    <rPh sb="9" eb="11">
      <t>りんぎょう</t>
    </rPh>
    <rPh sb="15" eb="16">
      <t>ぎょう</t>
    </rPh>
    <phoneticPr fontId="2" type="Hiragana"/>
  </si>
  <si>
    <t>総合工事業</t>
  </si>
  <si>
    <t>職別工事業(設備工事業を除く)</t>
  </si>
  <si>
    <t>設備工事業</t>
  </si>
  <si>
    <t>印刷・同関連業</t>
  </si>
  <si>
    <t>なめし革・同製品・毛皮製造業</t>
  </si>
  <si>
    <t>非鉄金属製造業</t>
  </si>
  <si>
    <t>様式2(申請)</t>
    <rPh sb="0" eb="2">
      <t>ようしき</t>
    </rPh>
    <rPh sb="4" eb="6">
      <t>しんせい</t>
    </rPh>
    <phoneticPr fontId="2" type="Hiragana"/>
  </si>
  <si>
    <t>水運業</t>
  </si>
  <si>
    <t>金属製品製造業</t>
  </si>
  <si>
    <t>はん用機械器具製造業</t>
  </si>
  <si>
    <t>生産用機械器具製造業</t>
  </si>
  <si>
    <t>電気業</t>
  </si>
  <si>
    <t>熱供給業</t>
  </si>
  <si>
    <t>通信業</t>
  </si>
  <si>
    <t>放送業</t>
  </si>
  <si>
    <t>情報サービス業</t>
  </si>
  <si>
    <t>インターネット附随サービス業</t>
  </si>
  <si>
    <t>道路旅客運送業</t>
  </si>
  <si>
    <t>道路貨物運送業</t>
  </si>
  <si>
    <t>航空運輸業</t>
  </si>
  <si>
    <t>倉庫業</t>
  </si>
  <si>
    <t>運輸に附帯するサービス業</t>
  </si>
  <si>
    <t>⑤　医療・福祉（大分類Ｐ）の社会保険・社会福祉・介護事業（中分類８５）</t>
  </si>
  <si>
    <t>郵便業（信書便事業を含む）</t>
  </si>
  <si>
    <t>各種商品卸売業</t>
  </si>
  <si>
    <t>繊維・衣服等卸売業</t>
  </si>
  <si>
    <t>飲食料品卸売業</t>
  </si>
  <si>
    <t>機械器具卸売業</t>
  </si>
  <si>
    <t>その他の卸売業</t>
  </si>
  <si>
    <t>その他の小売業</t>
  </si>
  <si>
    <t>学校教育</t>
  </si>
  <si>
    <t>保険業（保険媒介代理業、保険サービス業）</t>
  </si>
  <si>
    <t>不動産賃貸業・管理業</t>
  </si>
  <si>
    <t>学術・開発研究機関</t>
  </si>
  <si>
    <t>専門サービス業（他に分類されないもの）</t>
  </si>
  <si>
    <t>広告業</t>
  </si>
  <si>
    <t>技術サービス業（他に分類されないもの）</t>
  </si>
  <si>
    <t>飲食店</t>
  </si>
  <si>
    <t>持ち帰り・配達飲食サービス業</t>
  </si>
  <si>
    <t>洗濯・理容・美容・浴場業</t>
  </si>
  <si>
    <t>娯楽業</t>
  </si>
  <si>
    <t>その他の教育，学習支援業</t>
  </si>
  <si>
    <t>医療業</t>
  </si>
  <si>
    <t>保健衛生</t>
  </si>
  <si>
    <t>社会保険・社会福祉・介護事業</t>
  </si>
  <si>
    <t>郵便局</t>
  </si>
  <si>
    <t>廃棄物処理業</t>
  </si>
  <si>
    <t>自動車整備業</t>
  </si>
  <si>
    <t>職業紹介・労働者派遣業</t>
  </si>
  <si>
    <t>その他のサービス業</t>
  </si>
  <si>
    <t>４（４）主たる業種　を選択しているか</t>
    <rPh sb="4" eb="5">
      <t>しゅ</t>
    </rPh>
    <rPh sb="7" eb="9">
      <t>ぎょうしゅ</t>
    </rPh>
    <rPh sb="11" eb="13">
      <t>せんたく</t>
    </rPh>
    <phoneticPr fontId="2" type="Hiragana"/>
  </si>
  <si>
    <t>日本標準産業分類による大分類・中分類を選択↓</t>
    <rPh sb="0" eb="2">
      <t>にほん</t>
    </rPh>
    <rPh sb="2" eb="4">
      <t>ひょうじゅん</t>
    </rPh>
    <rPh sb="4" eb="6">
      <t>さんぎょう</t>
    </rPh>
    <rPh sb="6" eb="8">
      <t>ぶんるい</t>
    </rPh>
    <rPh sb="11" eb="14">
      <t>だいぶんるい</t>
    </rPh>
    <rPh sb="15" eb="18">
      <t>ちゅうぶんるい</t>
    </rPh>
    <rPh sb="19" eb="21">
      <t>せんたく</t>
    </rPh>
    <phoneticPr fontId="2" type="Hiragana"/>
  </si>
  <si>
    <t>E_製造業</t>
  </si>
  <si>
    <t>25_はん用機械器具製造業</t>
  </si>
  <si>
    <t>請求書を基本とします。
インターネット取引等により、請求書の発行がない場合は、取引画面やメールの画面コピー等でも結構です。</t>
    <rPh sb="0" eb="3">
      <t>せいきゅうしょ</t>
    </rPh>
    <rPh sb="4" eb="6">
      <t>きほん</t>
    </rPh>
    <rPh sb="26" eb="28">
      <t>せいきゅう</t>
    </rPh>
    <phoneticPr fontId="2" type="Hiragana"/>
  </si>
  <si>
    <t>○法人の場合：次の決算書類
　　　　　　　・貸借対照表
　　　　　　　・損益計算書
　　　　　　　・販売費及び一般管理費
　　　　　　　・製造原価報告書　
○個人事業主の場合：次の確定申告書類
　　　　　　　　　　・所得税申告書
　　　　　　　　　　・貸借対照表
　　　　　　　　　　・損益計算書
　　　　　　　　　　・販売費及び一般管理費
　　　　　　　　　　・勘定科目の内訳がわかるもの</t>
    <rPh sb="1" eb="3">
      <t>ほうじん</t>
    </rPh>
    <rPh sb="4" eb="6">
      <t>ばあい</t>
    </rPh>
    <rPh sb="7" eb="8">
      <t>つぎ</t>
    </rPh>
    <rPh sb="11" eb="13">
      <t>しょるい</t>
    </rPh>
    <rPh sb="53" eb="54">
      <t>およ</t>
    </rPh>
    <rPh sb="81" eb="84">
      <t>じぎょうぬし</t>
    </rPh>
    <rPh sb="85" eb="87">
      <t>ばあい</t>
    </rPh>
    <rPh sb="88" eb="89">
      <t>つぎ</t>
    </rPh>
    <rPh sb="94" eb="96">
      <t>しょるい</t>
    </rPh>
    <rPh sb="163" eb="164">
      <t>およ</t>
    </rPh>
    <phoneticPr fontId="2" type="Hiragana"/>
  </si>
  <si>
    <t>様式第１０号</t>
    <rPh sb="0" eb="2">
      <t>ようしき</t>
    </rPh>
    <rPh sb="2" eb="3">
      <t>だい</t>
    </rPh>
    <rPh sb="5" eb="6">
      <t>ごう</t>
    </rPh>
    <phoneticPr fontId="2" type="Hiragana"/>
  </si>
  <si>
    <t>（様式第１０号の続き）</t>
    <rPh sb="1" eb="3">
      <t>ようしき</t>
    </rPh>
    <rPh sb="3" eb="4">
      <t>だい</t>
    </rPh>
    <rPh sb="6" eb="7">
      <t>ごう</t>
    </rPh>
    <rPh sb="8" eb="9">
      <t>つづ</t>
    </rPh>
    <phoneticPr fontId="2" type="Hiragana"/>
  </si>
  <si>
    <t>補助事業実績報告書（様式第１０号）</t>
    <rPh sb="10" eb="12">
      <t>ようしき</t>
    </rPh>
    <rPh sb="12" eb="13">
      <t>だい</t>
    </rPh>
    <rPh sb="15" eb="16">
      <t>ごう</t>
    </rPh>
    <phoneticPr fontId="2" type="Hiragana"/>
  </si>
  <si>
    <t>　療所（小分類８３２）及び歯科診療所（小分類８３３）</t>
  </si>
  <si>
    <t>⑥　以下のサービス業</t>
  </si>
  <si>
    <t>主な事業内容</t>
    <rPh sb="0" eb="1">
      <t>おも</t>
    </rPh>
    <rPh sb="2" eb="6">
      <t>じぎ</t>
    </rPh>
    <phoneticPr fontId="2" type="Hiragana"/>
  </si>
  <si>
    <t>○○部品の製造</t>
    <rPh sb="2" eb="4">
      <t>ぶひん</t>
    </rPh>
    <rPh sb="5" eb="7">
      <t>せいぞう</t>
    </rPh>
    <phoneticPr fontId="2" type="Hiragana"/>
  </si>
  <si>
    <t>※個人事業主の場合は「法人所在地」の欄は「自宅住所」について記入すること。</t>
    <rPh sb="1" eb="3">
      <t>こじん</t>
    </rPh>
    <rPh sb="3" eb="6">
      <t>じぎょうぬし</t>
    </rPh>
    <rPh sb="7" eb="9">
      <t>ばあい</t>
    </rPh>
    <rPh sb="11" eb="13">
      <t>ほうじん</t>
    </rPh>
    <rPh sb="13" eb="16">
      <t>しょざいち</t>
    </rPh>
    <rPh sb="18" eb="19">
      <t>らん</t>
    </rPh>
    <rPh sb="21" eb="23">
      <t>じたく</t>
    </rPh>
    <rPh sb="23" eb="25">
      <t>じゅうしょ</t>
    </rPh>
    <rPh sb="30" eb="32">
      <t>きにゅう</t>
    </rPh>
    <phoneticPr fontId="2" type="Hiragana"/>
  </si>
  <si>
    <t>令和●年●●月●●日　</t>
    <rPh sb="0" eb="2">
      <t>れいわ</t>
    </rPh>
    <rPh sb="3" eb="4">
      <t>ねん</t>
    </rPh>
    <rPh sb="6" eb="7">
      <t>がつ</t>
    </rPh>
    <rPh sb="9" eb="10">
      <t>にち</t>
    </rPh>
    <phoneticPr fontId="2" type="Hiragana"/>
  </si>
  <si>
    <t>　指令●●－</t>
    <rPh sb="1" eb="3">
      <t>しれい</t>
    </rPh>
    <phoneticPr fontId="2" type="Hiragana"/>
  </si>
  <si>
    <t>　(令和●●年●●月●●日付け指令●●－●●●●による補助金等)</t>
    <rPh sb="2" eb="4">
      <t>れいわ</t>
    </rPh>
    <phoneticPr fontId="2" type="Hiragana"/>
  </si>
  <si>
    <t>様式2(実績)</t>
    <rPh sb="0" eb="2">
      <t>ようしき</t>
    </rPh>
    <rPh sb="4" eb="6">
      <t>じっせき</t>
    </rPh>
    <phoneticPr fontId="2" type="Hiragana"/>
  </si>
  <si>
    <t>&lt;記入例＞止水板</t>
    <rPh sb="1" eb="3">
      <t>きにゅう</t>
    </rPh>
    <rPh sb="3" eb="4">
      <t>れい</t>
    </rPh>
    <rPh sb="5" eb="8">
      <t>しすいばん</t>
    </rPh>
    <phoneticPr fontId="2" type="Hiragana"/>
  </si>
  <si>
    <t>　令和７年度において、次のとおり補助金を交付されるよう申請します。</t>
    <rPh sb="1" eb="3">
      <t>れいわ</t>
    </rPh>
    <rPh sb="4" eb="6">
      <t>ねんど</t>
    </rPh>
    <rPh sb="11" eb="12">
      <t>つぎ</t>
    </rPh>
    <rPh sb="16" eb="19">
      <t>ほじょきん</t>
    </rPh>
    <rPh sb="20" eb="22">
      <t>こうふ</t>
    </rPh>
    <rPh sb="27" eb="29">
      <t>しんせい</t>
    </rPh>
    <phoneticPr fontId="2" type="Hiragana"/>
  </si>
  <si>
    <t>　令和７年度中小企業ＢＣＰ実効性確保支援事業費補助金</t>
    <rPh sb="1" eb="3">
      <t>れいわ</t>
    </rPh>
    <rPh sb="4" eb="6">
      <t>ねんど</t>
    </rPh>
    <phoneticPr fontId="2" type="Hiragana"/>
  </si>
  <si>
    <t>直近の決算書（１期分）</t>
    <rPh sb="8" eb="9">
      <t>き</t>
    </rPh>
    <rPh sb="9" eb="10">
      <t>ぶん</t>
    </rPh>
    <phoneticPr fontId="2" type="Hiragana"/>
  </si>
  <si>
    <t>4-1</t>
    <phoneticPr fontId="2" type="Hiragana"/>
  </si>
  <si>
    <t>4-2</t>
    <phoneticPr fontId="2" type="Hiragana"/>
  </si>
  <si>
    <t>4-3</t>
    <phoneticPr fontId="2" type="Hiragana"/>
  </si>
  <si>
    <t>定款や、貴社のホームページ、パンフレットなどで、実施場所となる事業所等の所在地が記載されているものを提出してください。</t>
    <rPh sb="4" eb="6">
      <t>きしゃ</t>
    </rPh>
    <rPh sb="24" eb="26">
      <t>じっし</t>
    </rPh>
    <rPh sb="26" eb="28">
      <t>ばしょ</t>
    </rPh>
    <rPh sb="31" eb="34">
      <t>じぎょうしょ</t>
    </rPh>
    <rPh sb="34" eb="35">
      <t>とう</t>
    </rPh>
    <rPh sb="36" eb="39">
      <t>しょざいち</t>
    </rPh>
    <rPh sb="40" eb="42">
      <t>きさい</t>
    </rPh>
    <rPh sb="50" eb="52">
      <t>ていしゅつ</t>
    </rPh>
    <phoneticPr fontId="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</si>
</sst>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0000000"/>
    <numFmt numFmtId="177" formatCode="[$-411]ge\.m\.d;@"/>
    <numFmt numFmtId="178" formatCode="[DBNum3][$-411]#,##0"/>
  </numFmts>
  <fonts count="30" x14ac:knownFonts="1">
    <font>
      <sz val="12"/>
      <color theme="1"/>
      <name val="ＭＳ ゴシック"/>
      <family val="3"/>
    </font>
    <font>
      <sz val="12"/>
      <color theme="1"/>
      <name val="ＭＳ ゴシック"/>
      <family val="3"/>
    </font>
    <font>
      <sz val="6"/>
      <name val="游ゴシック"/>
      <family val="3"/>
    </font>
    <font>
      <b/>
      <sz val="12"/>
      <name val="ＭＳ ゴシック"/>
      <family val="3"/>
    </font>
    <font>
      <sz val="10.5"/>
      <color theme="1"/>
      <name val="ＭＳ ゴシック"/>
      <family val="3"/>
    </font>
    <font>
      <b/>
      <sz val="10.5"/>
      <color theme="1"/>
      <name val="ＭＳ ゴシック"/>
      <family val="3"/>
    </font>
    <font>
      <sz val="18"/>
      <color theme="1"/>
      <name val="ＭＳ ゴシック"/>
      <family val="3"/>
    </font>
    <font>
      <sz val="11"/>
      <color theme="1"/>
      <name val="游ゴシック"/>
      <family val="3"/>
      <charset val="128"/>
      <scheme val="minor"/>
    </font>
    <font>
      <sz val="12"/>
      <name val="ＭＳ ゴシック"/>
      <family val="3"/>
    </font>
    <font>
      <sz val="6"/>
      <color theme="0"/>
      <name val="ＭＳ ゴシック"/>
      <family val="3"/>
    </font>
    <font>
      <sz val="9"/>
      <color theme="1"/>
      <name val="ＭＳ ゴシック"/>
      <family val="3"/>
    </font>
    <font>
      <b/>
      <sz val="10.5"/>
      <color rgb="FFFF0000"/>
      <name val="ＭＳ ゴシック"/>
      <family val="3"/>
    </font>
    <font>
      <sz val="12"/>
      <color theme="0"/>
      <name val="ＭＳ ゴシック"/>
      <family val="3"/>
    </font>
    <font>
      <b/>
      <sz val="12"/>
      <color rgb="FFFF0000"/>
      <name val="ＭＳ ゴシック"/>
      <family val="3"/>
    </font>
    <font>
      <b/>
      <sz val="12"/>
      <color theme="1"/>
      <name val="ＭＳ ゴシック"/>
      <family val="3"/>
    </font>
    <font>
      <sz val="9"/>
      <color rgb="FFFF0000"/>
      <name val="ＭＳ ゴシック"/>
      <family val="3"/>
    </font>
    <font>
      <sz val="9"/>
      <color rgb="FF6079AC"/>
      <name val="ＭＳ ゴシック"/>
      <family val="3"/>
    </font>
    <font>
      <sz val="12"/>
      <color indexed="8"/>
      <name val="ＭＳ ゴシック"/>
      <family val="3"/>
    </font>
    <font>
      <sz val="12"/>
      <color theme="1"/>
      <name val="ＭＳ 明朝"/>
      <family val="1"/>
    </font>
    <font>
      <sz val="12"/>
      <color rgb="FFFF0000"/>
      <name val="ＭＳ 明朝"/>
      <family val="1"/>
    </font>
    <font>
      <sz val="6"/>
      <color theme="1"/>
      <name val="ＭＳ ゴシック"/>
      <family val="3"/>
    </font>
    <font>
      <sz val="18"/>
      <color theme="1"/>
      <name val="ＭＳ 明朝"/>
      <family val="1"/>
    </font>
    <font>
      <sz val="6"/>
      <name val="ＭＳ Ｐゴシック"/>
      <family val="3"/>
    </font>
    <font>
      <sz val="10.5"/>
      <color theme="1"/>
      <name val="ＭＳ ゴシック"/>
      <family val="3"/>
      <charset val="128"/>
    </font>
    <font>
      <b/>
      <sz val="12"/>
      <color theme="1"/>
      <name val="ＭＳ ゴシック"/>
      <family val="3"/>
      <charset val="128"/>
    </font>
    <font>
      <sz val="12"/>
      <color theme="1"/>
      <name val="ＭＳ ゴシック"/>
      <family val="3"/>
      <charset val="128"/>
    </font>
    <font>
      <sz val="12"/>
      <name val="ＭＳ ゴシック"/>
      <family val="3"/>
      <charset val="128"/>
    </font>
    <font>
      <b/>
      <sz val="10.5"/>
      <color theme="1"/>
      <name val="ＭＳ ゴシック"/>
      <family val="3"/>
      <charset val="128"/>
    </font>
    <font>
      <strike/>
      <sz val="9"/>
      <color theme="1"/>
      <name val="ＭＳ 明朝"/>
      <family val="1"/>
      <charset val="128"/>
    </font>
    <font>
      <sz val="9"/>
      <color theme="1"/>
      <name val="ＭＳ ゴシック"/>
      <family val="3"/>
      <charset val="128"/>
    </font>
  </fonts>
  <fills count="9">
    <fill>
      <patternFill patternType="none"/>
    </fill>
    <fill>
      <patternFill patternType="gray125"/>
    </fill>
    <fill>
      <patternFill patternType="solid">
        <fgColor theme="5"/>
        <bgColor indexed="64"/>
      </patternFill>
    </fill>
    <fill>
      <patternFill patternType="solid">
        <fgColor rgb="FF92D050"/>
        <bgColor indexed="64"/>
      </patternFill>
    </fill>
    <fill>
      <patternFill patternType="solid">
        <fgColor theme="0" tint="-0.13998840296639911"/>
        <bgColor indexed="64"/>
      </patternFill>
    </fill>
    <fill>
      <patternFill patternType="solid">
        <fgColor rgb="FFFFFFBE"/>
        <bgColor indexed="64"/>
      </patternFill>
    </fill>
    <fill>
      <patternFill patternType="solid">
        <fgColor rgb="FFFFE69A"/>
        <bgColor indexed="64"/>
      </patternFill>
    </fill>
    <fill>
      <patternFill patternType="solid">
        <fgColor rgb="FFD4F3B5"/>
        <bgColor indexed="64"/>
      </patternFill>
    </fill>
    <fill>
      <patternFill patternType="solid">
        <fgColor theme="0" tint="-0.14999847407452621"/>
        <bgColor indexed="64"/>
      </patternFill>
    </fill>
  </fills>
  <borders count="5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dashed">
        <color indexed="64"/>
      </left>
      <right/>
      <top style="dashed">
        <color indexed="64"/>
      </top>
      <bottom/>
      <diagonal/>
    </border>
    <border>
      <left style="dashed">
        <color indexed="64"/>
      </left>
      <right/>
      <top/>
      <bottom/>
      <diagonal/>
    </border>
    <border>
      <left style="dashed">
        <color indexed="64"/>
      </left>
      <right/>
      <top/>
      <bottom style="dashed">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right/>
      <top style="dashed">
        <color indexed="64"/>
      </top>
      <bottom/>
      <diagonal/>
    </border>
    <border>
      <left/>
      <right/>
      <top/>
      <bottom style="dashed">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dashed">
        <color indexed="64"/>
      </right>
      <top style="dashed">
        <color indexed="64"/>
      </top>
      <bottom/>
      <diagonal/>
    </border>
    <border>
      <left/>
      <right style="dashed">
        <color indexed="64"/>
      </right>
      <top/>
      <bottom/>
      <diagonal/>
    </border>
    <border>
      <left/>
      <right style="dashed">
        <color indexed="64"/>
      </right>
      <top/>
      <bottom style="dashed">
        <color indexed="64"/>
      </bottom>
      <diagonal/>
    </border>
    <border>
      <left style="dotted">
        <color indexed="64"/>
      </left>
      <right/>
      <top style="dotted">
        <color indexed="64"/>
      </top>
      <bottom/>
      <diagonal/>
    </border>
    <border>
      <left style="dotted">
        <color indexed="64"/>
      </left>
      <right/>
      <top/>
      <bottom/>
      <diagonal/>
    </border>
    <border>
      <left style="dotted">
        <color indexed="64"/>
      </left>
      <right/>
      <top/>
      <bottom style="dotted">
        <color indexed="64"/>
      </bottom>
      <diagonal/>
    </border>
    <border>
      <left style="thin">
        <color indexed="64"/>
      </left>
      <right style="thin">
        <color indexed="64"/>
      </right>
      <top style="thin">
        <color indexed="64"/>
      </top>
      <bottom style="double">
        <color indexed="64"/>
      </bottom>
      <diagonal/>
    </border>
    <border>
      <left/>
      <right/>
      <top style="dotted">
        <color indexed="64"/>
      </top>
      <bottom/>
      <diagonal/>
    </border>
    <border>
      <left/>
      <right/>
      <top/>
      <bottom style="dotted">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double">
        <color indexed="64"/>
      </bottom>
      <diagonal style="thin">
        <color indexed="64"/>
      </diagonal>
    </border>
    <border>
      <left style="thin">
        <color indexed="64"/>
      </left>
      <right/>
      <top style="double">
        <color indexed="64"/>
      </top>
      <bottom style="thin">
        <color indexed="64"/>
      </bottom>
      <diagonal/>
    </border>
    <border diagonalDown="1">
      <left/>
      <right style="thin">
        <color indexed="64"/>
      </right>
      <top style="thin">
        <color indexed="64"/>
      </top>
      <bottom style="double">
        <color indexed="64"/>
      </bottom>
      <diagonal style="thin">
        <color indexed="64"/>
      </diagonal>
    </border>
    <border>
      <left/>
      <right style="thin">
        <color indexed="64"/>
      </right>
      <top style="double">
        <color indexed="64"/>
      </top>
      <bottom style="thin">
        <color indexed="64"/>
      </bottom>
      <diagonal/>
    </border>
    <border>
      <left/>
      <right style="dotted">
        <color indexed="64"/>
      </right>
      <top style="dotted">
        <color indexed="64"/>
      </top>
      <bottom/>
      <diagonal/>
    </border>
    <border>
      <left/>
      <right style="dotted">
        <color indexed="64"/>
      </right>
      <top/>
      <bottom/>
      <diagonal/>
    </border>
    <border>
      <left/>
      <right style="dotted">
        <color indexed="64"/>
      </right>
      <top/>
      <bottom style="dotted">
        <color indexed="64"/>
      </bottom>
      <diagonal/>
    </border>
    <border diagonalDown="1">
      <left style="thin">
        <color indexed="64"/>
      </left>
      <right style="thin">
        <color indexed="64"/>
      </right>
      <top style="double">
        <color indexed="64"/>
      </top>
      <bottom style="thin">
        <color indexed="64"/>
      </bottom>
      <diagonal style="thin">
        <color indexed="64"/>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4">
    <xf numFmtId="0" fontId="0" fillId="0" borderId="0">
      <alignment vertical="center"/>
    </xf>
    <xf numFmtId="0" fontId="1"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cellStyleXfs>
  <cellXfs count="305">
    <xf numFmtId="0" fontId="0" fillId="0" borderId="0" xfId="0">
      <alignment vertical="center"/>
    </xf>
    <xf numFmtId="0" fontId="3" fillId="2" borderId="0" xfId="0" applyFont="1" applyFill="1">
      <alignment vertical="center"/>
    </xf>
    <xf numFmtId="0" fontId="3" fillId="3" borderId="0" xfId="0" applyFont="1" applyFill="1">
      <alignment vertical="center"/>
    </xf>
    <xf numFmtId="0" fontId="0" fillId="2" borderId="0" xfId="0" applyFont="1" applyFill="1">
      <alignment vertical="center"/>
    </xf>
    <xf numFmtId="0" fontId="4" fillId="4" borderId="2" xfId="0" applyFont="1" applyFill="1" applyBorder="1" applyAlignment="1">
      <alignment horizontal="left" vertical="center"/>
    </xf>
    <xf numFmtId="0" fontId="4" fillId="4" borderId="2" xfId="0" quotePrefix="1" applyFont="1" applyFill="1" applyBorder="1">
      <alignment vertical="center"/>
    </xf>
    <xf numFmtId="0" fontId="0" fillId="3" borderId="0" xfId="0" applyFont="1" applyFill="1">
      <alignment vertical="center"/>
    </xf>
    <xf numFmtId="0" fontId="4" fillId="0" borderId="2" xfId="0" applyFont="1" applyBorder="1" applyAlignment="1">
      <alignment horizontal="left" vertical="center"/>
    </xf>
    <xf numFmtId="56" fontId="4" fillId="4" borderId="2" xfId="0" quotePrefix="1" applyNumberFormat="1" applyFont="1" applyFill="1" applyBorder="1" applyAlignment="1">
      <alignment horizontal="left" vertical="center"/>
    </xf>
    <xf numFmtId="0" fontId="4" fillId="4" borderId="2" xfId="0" quotePrefix="1" applyFont="1" applyFill="1" applyBorder="1" applyAlignment="1">
      <alignment horizontal="left" vertical="center"/>
    </xf>
    <xf numFmtId="56" fontId="4" fillId="4" borderId="2" xfId="0" quotePrefix="1" applyNumberFormat="1" applyFont="1" applyFill="1" applyBorder="1">
      <alignment vertical="center"/>
    </xf>
    <xf numFmtId="0" fontId="4" fillId="0" borderId="6" xfId="0" applyFont="1" applyFill="1" applyBorder="1" applyAlignment="1">
      <alignment horizontal="left" vertical="center" wrapText="1"/>
    </xf>
    <xf numFmtId="0" fontId="4" fillId="0" borderId="2" xfId="0" applyFont="1" applyFill="1" applyBorder="1" applyAlignment="1">
      <alignment vertical="center" wrapText="1"/>
    </xf>
    <xf numFmtId="0" fontId="4" fillId="4" borderId="2" xfId="0" applyFont="1" applyFill="1" applyBorder="1" applyAlignment="1">
      <alignment horizontal="center" vertical="center"/>
    </xf>
    <xf numFmtId="0" fontId="5" fillId="0" borderId="2" xfId="0" applyFont="1" applyFill="1" applyBorder="1" applyAlignment="1">
      <alignment vertical="center" wrapText="1"/>
    </xf>
    <xf numFmtId="0" fontId="5" fillId="0" borderId="2" xfId="0" applyFont="1" applyFill="1" applyBorder="1" applyAlignment="1">
      <alignment horizontal="left" vertical="center" wrapText="1"/>
    </xf>
    <xf numFmtId="0" fontId="4" fillId="0" borderId="2" xfId="0" applyFont="1" applyBorder="1">
      <alignment vertical="center"/>
    </xf>
    <xf numFmtId="0" fontId="0" fillId="0" borderId="2" xfId="0" applyNumberFormat="1" applyBorder="1">
      <alignment vertical="center"/>
    </xf>
    <xf numFmtId="0" fontId="0" fillId="0" borderId="2" xfId="0" applyBorder="1">
      <alignment vertical="center"/>
    </xf>
    <xf numFmtId="0" fontId="0" fillId="0" borderId="0" xfId="0" applyAlignment="1">
      <alignment horizontal="right" vertical="center"/>
    </xf>
    <xf numFmtId="38" fontId="0" fillId="0" borderId="0" xfId="2" applyFont="1" applyFill="1">
      <alignment vertical="center"/>
    </xf>
    <xf numFmtId="49" fontId="0" fillId="5" borderId="0" xfId="0" quotePrefix="1" applyNumberFormat="1" applyFont="1" applyFill="1" applyAlignment="1">
      <alignment horizontal="right" vertical="center"/>
    </xf>
    <xf numFmtId="0" fontId="0" fillId="0" borderId="0" xfId="0" applyFont="1" applyFill="1">
      <alignment vertical="center"/>
    </xf>
    <xf numFmtId="0" fontId="0" fillId="5" borderId="0" xfId="0" applyFill="1">
      <alignment vertical="center"/>
    </xf>
    <xf numFmtId="38" fontId="0" fillId="0" borderId="2" xfId="0" applyNumberFormat="1" applyBorder="1">
      <alignment vertical="center"/>
    </xf>
    <xf numFmtId="9" fontId="0" fillId="0" borderId="2" xfId="3" applyFont="1" applyBorder="1">
      <alignment vertical="center"/>
    </xf>
    <xf numFmtId="176" fontId="0" fillId="0" borderId="2" xfId="0" applyNumberFormat="1" applyBorder="1">
      <alignment vertical="center"/>
    </xf>
    <xf numFmtId="0" fontId="8" fillId="0" borderId="2" xfId="0" applyFont="1" applyBorder="1">
      <alignment vertical="center"/>
    </xf>
    <xf numFmtId="0" fontId="0" fillId="0" borderId="0" xfId="0" applyFont="1" applyBorder="1" applyAlignment="1">
      <alignment horizontal="left" vertical="center"/>
    </xf>
    <xf numFmtId="0" fontId="0" fillId="0" borderId="0"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4" borderId="1" xfId="0" applyFill="1" applyBorder="1">
      <alignment vertical="center"/>
    </xf>
    <xf numFmtId="0" fontId="0" fillId="6" borderId="4" xfId="0" applyFont="1" applyFill="1" applyBorder="1" applyAlignment="1">
      <alignment horizontal="center" vertical="center"/>
    </xf>
    <xf numFmtId="0" fontId="0" fillId="6" borderId="2" xfId="0" applyFont="1" applyFill="1" applyBorder="1" applyAlignment="1">
      <alignment horizontal="center" vertical="center"/>
    </xf>
    <xf numFmtId="0" fontId="0" fillId="4" borderId="7" xfId="0" applyFont="1" applyFill="1" applyBorder="1">
      <alignment vertical="center"/>
    </xf>
    <xf numFmtId="0" fontId="0" fillId="0" borderId="16" xfId="0" applyBorder="1">
      <alignment vertical="center"/>
    </xf>
    <xf numFmtId="0" fontId="4" fillId="0" borderId="0" xfId="0" applyFont="1" applyBorder="1">
      <alignment vertical="center"/>
    </xf>
    <xf numFmtId="0" fontId="0" fillId="0" borderId="17" xfId="0" applyBorder="1">
      <alignment vertical="center"/>
    </xf>
    <xf numFmtId="0" fontId="10" fillId="0" borderId="0" xfId="1" applyFont="1">
      <alignment vertical="center"/>
    </xf>
    <xf numFmtId="0" fontId="0" fillId="0" borderId="7" xfId="0" applyBorder="1">
      <alignment vertical="center"/>
    </xf>
    <xf numFmtId="0" fontId="0" fillId="4" borderId="3" xfId="0" applyFill="1" applyBorder="1">
      <alignment vertical="center"/>
    </xf>
    <xf numFmtId="0" fontId="0" fillId="0" borderId="1" xfId="0" applyBorder="1">
      <alignment vertical="center"/>
    </xf>
    <xf numFmtId="0" fontId="0" fillId="0" borderId="18" xfId="0" applyBorder="1">
      <alignment vertical="center"/>
    </xf>
    <xf numFmtId="0" fontId="0" fillId="0" borderId="20" xfId="0" applyBorder="1" applyAlignment="1">
      <alignment vertical="center"/>
    </xf>
    <xf numFmtId="0" fontId="0" fillId="0" borderId="21" xfId="0" applyBorder="1">
      <alignment vertical="center"/>
    </xf>
    <xf numFmtId="0" fontId="0" fillId="0" borderId="20" xfId="0" applyBorder="1">
      <alignment vertical="center"/>
    </xf>
    <xf numFmtId="0" fontId="0" fillId="0" borderId="19" xfId="0" applyBorder="1">
      <alignment vertical="center"/>
    </xf>
    <xf numFmtId="0" fontId="0" fillId="0" borderId="0" xfId="0" applyAlignment="1">
      <alignment vertical="center"/>
    </xf>
    <xf numFmtId="0" fontId="0" fillId="4" borderId="20" xfId="0" applyFill="1" applyBorder="1">
      <alignment vertical="center"/>
    </xf>
    <xf numFmtId="0" fontId="11" fillId="0" borderId="0" xfId="0" applyFont="1" applyBorder="1">
      <alignment vertical="center"/>
    </xf>
    <xf numFmtId="0" fontId="0" fillId="0" borderId="3" xfId="0" applyBorder="1">
      <alignment vertical="center"/>
    </xf>
    <xf numFmtId="0" fontId="0" fillId="0" borderId="2" xfId="0" applyBorder="1" applyAlignment="1">
      <alignment horizontal="left" vertical="center"/>
    </xf>
    <xf numFmtId="0" fontId="0" fillId="0" borderId="20" xfId="0" applyFont="1" applyBorder="1" applyAlignment="1">
      <alignment horizontal="right" vertical="center"/>
    </xf>
    <xf numFmtId="0" fontId="0" fillId="0" borderId="22" xfId="0" applyFont="1" applyBorder="1" applyAlignment="1">
      <alignment horizontal="right" vertical="center"/>
    </xf>
    <xf numFmtId="0" fontId="4" fillId="0" borderId="0" xfId="0" applyFont="1">
      <alignment vertical="center"/>
    </xf>
    <xf numFmtId="0" fontId="4" fillId="0" borderId="21" xfId="0" applyFont="1" applyBorder="1">
      <alignment vertical="center"/>
    </xf>
    <xf numFmtId="0" fontId="0" fillId="0" borderId="3" xfId="0" applyFont="1" applyBorder="1">
      <alignment vertical="center"/>
    </xf>
    <xf numFmtId="0" fontId="0" fillId="0" borderId="20" xfId="0" applyFont="1" applyBorder="1">
      <alignment vertical="center"/>
    </xf>
    <xf numFmtId="0" fontId="0" fillId="0" borderId="21" xfId="0" applyFont="1" applyBorder="1">
      <alignment vertical="center"/>
    </xf>
    <xf numFmtId="0" fontId="0" fillId="5" borderId="2" xfId="0" applyFont="1" applyFill="1" applyBorder="1">
      <alignment vertical="center"/>
    </xf>
    <xf numFmtId="176" fontId="0" fillId="5" borderId="2" xfId="0" applyNumberFormat="1" applyFont="1" applyFill="1" applyBorder="1" applyAlignment="1">
      <alignment horizontal="left" vertical="center"/>
    </xf>
    <xf numFmtId="0" fontId="0" fillId="5" borderId="6" xfId="0" applyFont="1" applyFill="1" applyBorder="1">
      <alignment vertical="center"/>
    </xf>
    <xf numFmtId="38" fontId="0" fillId="5" borderId="2" xfId="2" applyFont="1" applyFill="1" applyBorder="1" applyAlignment="1">
      <alignment horizontal="left" vertical="center"/>
    </xf>
    <xf numFmtId="0" fontId="0" fillId="0" borderId="8" xfId="0" applyBorder="1">
      <alignment vertical="center"/>
    </xf>
    <xf numFmtId="0" fontId="0" fillId="6" borderId="2" xfId="0" applyFill="1" applyBorder="1">
      <alignment vertical="center"/>
    </xf>
    <xf numFmtId="49" fontId="0" fillId="5" borderId="2" xfId="0" applyNumberFormat="1" applyFont="1" applyFill="1" applyBorder="1">
      <alignment vertical="center"/>
    </xf>
    <xf numFmtId="0" fontId="0" fillId="5" borderId="2" xfId="0" quotePrefix="1" applyFont="1" applyFill="1" applyBorder="1">
      <alignment vertical="center"/>
    </xf>
    <xf numFmtId="0" fontId="0" fillId="0" borderId="23" xfId="0" applyBorder="1">
      <alignment vertical="center"/>
    </xf>
    <xf numFmtId="0" fontId="0" fillId="0" borderId="4" xfId="0" applyBorder="1">
      <alignment vertical="center"/>
    </xf>
    <xf numFmtId="0" fontId="0" fillId="0" borderId="6" xfId="0" applyBorder="1">
      <alignment vertical="center"/>
    </xf>
    <xf numFmtId="0" fontId="0" fillId="0" borderId="9" xfId="0" applyBorder="1">
      <alignment vertical="center"/>
    </xf>
    <xf numFmtId="0" fontId="0" fillId="5" borderId="2" xfId="0" applyFont="1" applyFill="1" applyBorder="1" applyAlignment="1">
      <alignment vertical="center" wrapText="1"/>
    </xf>
    <xf numFmtId="0" fontId="0" fillId="5" borderId="9" xfId="0" applyFont="1" applyFill="1" applyBorder="1" applyAlignment="1">
      <alignment vertical="center" wrapText="1"/>
    </xf>
    <xf numFmtId="0" fontId="4" fillId="0" borderId="9" xfId="0" applyFont="1" applyBorder="1" applyAlignment="1">
      <alignment vertical="center" wrapText="1"/>
    </xf>
    <xf numFmtId="0" fontId="0" fillId="4" borderId="8" xfId="0" applyFill="1" applyBorder="1">
      <alignment vertical="center"/>
    </xf>
    <xf numFmtId="0" fontId="0" fillId="0" borderId="22" xfId="0" applyBorder="1">
      <alignment vertical="center"/>
    </xf>
    <xf numFmtId="0" fontId="4" fillId="0" borderId="23" xfId="0" applyFont="1" applyBorder="1">
      <alignment vertical="center"/>
    </xf>
    <xf numFmtId="0" fontId="4" fillId="0" borderId="22" xfId="0" applyFont="1" applyBorder="1">
      <alignment vertical="center"/>
    </xf>
    <xf numFmtId="0" fontId="0" fillId="4" borderId="9" xfId="0" applyFill="1"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12" fillId="0" borderId="0" xfId="0" applyFont="1" applyBorder="1">
      <alignment vertical="center"/>
    </xf>
    <xf numFmtId="0" fontId="13" fillId="0" borderId="0" xfId="0" applyFont="1">
      <alignment vertical="center"/>
    </xf>
    <xf numFmtId="0" fontId="10" fillId="0" borderId="0" xfId="0" applyFont="1" applyAlignment="1">
      <alignment vertical="center"/>
    </xf>
    <xf numFmtId="0" fontId="14" fillId="0" borderId="0" xfId="0" applyFont="1">
      <alignment vertical="center"/>
    </xf>
    <xf numFmtId="0" fontId="10" fillId="4" borderId="2" xfId="0" applyFont="1" applyFill="1" applyBorder="1">
      <alignment vertical="center"/>
    </xf>
    <xf numFmtId="0" fontId="10" fillId="0" borderId="2" xfId="0" applyFont="1" applyBorder="1">
      <alignment vertical="center"/>
    </xf>
    <xf numFmtId="0" fontId="10" fillId="0" borderId="1" xfId="0" applyFont="1" applyBorder="1">
      <alignment vertical="center"/>
    </xf>
    <xf numFmtId="0" fontId="10" fillId="0" borderId="27" xfId="0" applyFont="1" applyBorder="1">
      <alignment vertical="center"/>
    </xf>
    <xf numFmtId="0" fontId="10" fillId="0" borderId="28" xfId="0" applyFont="1" applyBorder="1">
      <alignment vertical="center"/>
    </xf>
    <xf numFmtId="0" fontId="0" fillId="0" borderId="28" xfId="0" applyBorder="1">
      <alignment vertical="center"/>
    </xf>
    <xf numFmtId="0" fontId="0" fillId="0" borderId="29" xfId="0" applyBorder="1">
      <alignment vertical="center"/>
    </xf>
    <xf numFmtId="0" fontId="10" fillId="4" borderId="2" xfId="0" applyFont="1" applyFill="1" applyBorder="1" applyAlignment="1">
      <alignment horizontal="center" vertical="center"/>
    </xf>
    <xf numFmtId="0" fontId="10" fillId="0" borderId="30" xfId="0" applyFont="1" applyFill="1" applyBorder="1">
      <alignment vertical="center"/>
    </xf>
    <xf numFmtId="0" fontId="10" fillId="0" borderId="6" xfId="0" applyFont="1" applyFill="1" applyBorder="1" applyAlignment="1">
      <alignment horizontal="right" vertical="center"/>
    </xf>
    <xf numFmtId="0" fontId="10" fillId="5" borderId="2" xfId="0" applyFont="1" applyFill="1" applyBorder="1" applyAlignment="1">
      <alignment vertical="center" wrapText="1"/>
    </xf>
    <xf numFmtId="0" fontId="10" fillId="0" borderId="8" xfId="0" applyFont="1" applyBorder="1">
      <alignment vertical="center"/>
    </xf>
    <xf numFmtId="0" fontId="0" fillId="0" borderId="31" xfId="0" applyBorder="1">
      <alignment vertical="center"/>
    </xf>
    <xf numFmtId="0" fontId="13" fillId="0" borderId="0" xfId="0" applyFont="1" applyBorder="1">
      <alignment vertical="center"/>
    </xf>
    <xf numFmtId="0" fontId="0" fillId="0" borderId="32" xfId="0" applyBorder="1">
      <alignment vertical="center"/>
    </xf>
    <xf numFmtId="0" fontId="10" fillId="4" borderId="2" xfId="0" applyFont="1" applyFill="1" applyBorder="1" applyAlignment="1">
      <alignment horizontal="center" vertical="center" wrapText="1"/>
    </xf>
    <xf numFmtId="38" fontId="10" fillId="0" borderId="2" xfId="2" applyFont="1" applyFill="1" applyBorder="1">
      <alignment vertical="center"/>
    </xf>
    <xf numFmtId="38" fontId="10" fillId="0" borderId="30" xfId="2" applyFont="1" applyFill="1" applyBorder="1">
      <alignment vertical="center"/>
    </xf>
    <xf numFmtId="38" fontId="10" fillId="0" borderId="6" xfId="2" applyFont="1" applyFill="1" applyBorder="1">
      <alignment vertical="center"/>
    </xf>
    <xf numFmtId="38" fontId="10" fillId="5" borderId="2" xfId="2" applyFont="1" applyFill="1" applyBorder="1">
      <alignment vertical="center"/>
    </xf>
    <xf numFmtId="0" fontId="10" fillId="0" borderId="0" xfId="0" applyFont="1" applyBorder="1">
      <alignment vertical="center"/>
    </xf>
    <xf numFmtId="38" fontId="10" fillId="7" borderId="2" xfId="2" applyFont="1" applyFill="1" applyBorder="1">
      <alignment vertical="center"/>
    </xf>
    <xf numFmtId="0" fontId="10" fillId="0" borderId="31" xfId="0" applyFont="1" applyBorder="1">
      <alignment vertical="center"/>
    </xf>
    <xf numFmtId="0" fontId="10" fillId="0" borderId="0" xfId="0" applyFont="1" applyAlignment="1">
      <alignment horizontal="right" vertical="center"/>
    </xf>
    <xf numFmtId="0" fontId="10" fillId="0" borderId="3" xfId="0" applyFont="1" applyBorder="1">
      <alignment vertical="center"/>
    </xf>
    <xf numFmtId="0" fontId="15" fillId="4" borderId="2" xfId="0" applyFont="1" applyFill="1" applyBorder="1" applyAlignment="1">
      <alignment horizontal="center" vertical="center"/>
    </xf>
    <xf numFmtId="177" fontId="10" fillId="0" borderId="2" xfId="0" applyNumberFormat="1" applyFont="1" applyFill="1" applyBorder="1">
      <alignment vertical="center"/>
    </xf>
    <xf numFmtId="0" fontId="10" fillId="0" borderId="38" xfId="0" applyFont="1" applyBorder="1">
      <alignment vertical="center"/>
    </xf>
    <xf numFmtId="0" fontId="10" fillId="0" borderId="39" xfId="0" applyFont="1" applyBorder="1">
      <alignment vertical="center"/>
    </xf>
    <xf numFmtId="0" fontId="0" fillId="0" borderId="39" xfId="0" applyBorder="1">
      <alignment vertical="center"/>
    </xf>
    <xf numFmtId="0" fontId="0" fillId="0" borderId="40" xfId="0" applyBorder="1">
      <alignment vertical="center"/>
    </xf>
    <xf numFmtId="0" fontId="0" fillId="5" borderId="19" xfId="0" applyFont="1" applyFill="1" applyBorder="1" applyAlignment="1">
      <alignment horizontal="center" vertical="center"/>
    </xf>
    <xf numFmtId="0" fontId="0" fillId="5" borderId="45" xfId="0" applyFont="1" applyFill="1" applyBorder="1" applyAlignment="1">
      <alignment horizontal="center" vertical="center"/>
    </xf>
    <xf numFmtId="0" fontId="0" fillId="0" borderId="19" xfId="0" applyFont="1" applyBorder="1" applyAlignment="1">
      <alignment horizontal="center" vertical="center"/>
    </xf>
    <xf numFmtId="0" fontId="0" fillId="0" borderId="45" xfId="0" applyFont="1" applyFill="1" applyBorder="1" applyAlignment="1">
      <alignment horizontal="center" vertical="center"/>
    </xf>
    <xf numFmtId="0" fontId="0" fillId="5" borderId="46" xfId="0" applyFont="1" applyFill="1" applyBorder="1" applyAlignment="1">
      <alignment horizontal="center" vertical="center"/>
    </xf>
    <xf numFmtId="0" fontId="0" fillId="5" borderId="47"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47" xfId="0" applyFont="1" applyFill="1" applyBorder="1" applyAlignment="1">
      <alignment horizontal="center" vertical="center"/>
    </xf>
    <xf numFmtId="0" fontId="0" fillId="5" borderId="48" xfId="0" applyFont="1" applyFill="1" applyBorder="1" applyAlignment="1">
      <alignment horizontal="center" vertical="center"/>
    </xf>
    <xf numFmtId="0" fontId="0" fillId="5" borderId="49"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49" xfId="0" applyFont="1" applyFill="1" applyBorder="1" applyAlignment="1">
      <alignment horizontal="center" vertical="center"/>
    </xf>
    <xf numFmtId="0" fontId="0" fillId="8" borderId="1" xfId="0" applyFont="1" applyFill="1" applyBorder="1" applyAlignment="1">
      <alignment horizontal="center" vertical="center" shrinkToFit="1"/>
    </xf>
    <xf numFmtId="0" fontId="0" fillId="5" borderId="7" xfId="0" applyFont="1" applyFill="1" applyBorder="1" applyAlignment="1">
      <alignment horizontal="center" vertical="center" shrinkToFit="1"/>
    </xf>
    <xf numFmtId="0" fontId="0" fillId="0" borderId="7" xfId="0" applyFont="1" applyFill="1" applyBorder="1" applyAlignment="1">
      <alignment horizontal="center" vertical="center" shrinkToFit="1"/>
    </xf>
    <xf numFmtId="0" fontId="0" fillId="8" borderId="2" xfId="0" applyFont="1" applyFill="1" applyBorder="1" applyAlignment="1">
      <alignment horizontal="center" vertical="center" shrinkToFit="1"/>
    </xf>
    <xf numFmtId="0" fontId="0" fillId="6" borderId="4"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4" fillId="4" borderId="2" xfId="0" applyFont="1" applyFill="1" applyBorder="1" applyAlignment="1">
      <alignment vertical="center" wrapText="1"/>
    </xf>
    <xf numFmtId="38" fontId="0" fillId="5" borderId="0" xfId="2" applyFont="1" applyFill="1">
      <alignment vertical="center"/>
    </xf>
    <xf numFmtId="49" fontId="0" fillId="0" borderId="2" xfId="0" applyNumberFormat="1" applyBorder="1">
      <alignment vertical="center"/>
    </xf>
    <xf numFmtId="0" fontId="0" fillId="0" borderId="20" xfId="0" applyFont="1" applyBorder="1" applyAlignment="1">
      <alignment horizontal="right" vertical="center" wrapText="1"/>
    </xf>
    <xf numFmtId="0" fontId="4" fillId="0" borderId="20" xfId="0" applyFont="1" applyBorder="1" applyAlignment="1">
      <alignment horizontal="left" vertical="center" wrapText="1"/>
    </xf>
    <xf numFmtId="0" fontId="0" fillId="0" borderId="20" xfId="0" applyFont="1" applyFill="1" applyBorder="1" applyAlignment="1">
      <alignment vertical="center" wrapText="1"/>
    </xf>
    <xf numFmtId="38" fontId="0" fillId="0" borderId="30" xfId="2" applyFont="1" applyFill="1" applyBorder="1">
      <alignment vertical="center"/>
    </xf>
    <xf numFmtId="38" fontId="0" fillId="0" borderId="6" xfId="2" applyFont="1" applyBorder="1">
      <alignment vertical="center"/>
    </xf>
    <xf numFmtId="0" fontId="4" fillId="0" borderId="0" xfId="0" applyFont="1" applyAlignment="1">
      <alignment horizontal="left" vertical="center" wrapText="1"/>
    </xf>
    <xf numFmtId="0" fontId="0" fillId="0" borderId="0" xfId="0" applyFont="1" applyFill="1" applyAlignment="1">
      <alignment vertical="center" wrapText="1"/>
    </xf>
    <xf numFmtId="38" fontId="0" fillId="7" borderId="2" xfId="2" applyFont="1" applyFill="1" applyBorder="1">
      <alignment vertical="center"/>
    </xf>
    <xf numFmtId="38" fontId="0" fillId="7" borderId="30" xfId="2" applyFont="1" applyFill="1" applyBorder="1">
      <alignment vertical="center"/>
    </xf>
    <xf numFmtId="0" fontId="0" fillId="4" borderId="2" xfId="0" applyFont="1" applyFill="1" applyBorder="1" applyAlignment="1">
      <alignment horizontal="center" vertical="center"/>
    </xf>
    <xf numFmtId="0" fontId="20" fillId="0" borderId="30" xfId="0" applyFont="1" applyFill="1" applyBorder="1" applyAlignment="1">
      <alignment vertical="center" wrapText="1"/>
    </xf>
    <xf numFmtId="0" fontId="0" fillId="0" borderId="30" xfId="0" applyBorder="1">
      <alignment vertical="center"/>
    </xf>
    <xf numFmtId="0" fontId="10" fillId="0" borderId="2" xfId="0" applyFont="1" applyFill="1" applyBorder="1" applyAlignment="1">
      <alignment vertical="center" wrapText="1"/>
    </xf>
    <xf numFmtId="177" fontId="10" fillId="5" borderId="2" xfId="0" applyNumberFormat="1" applyFont="1" applyFill="1" applyBorder="1">
      <alignment vertical="center"/>
    </xf>
    <xf numFmtId="0" fontId="0" fillId="0" borderId="4" xfId="0" applyFont="1" applyBorder="1" applyAlignment="1">
      <alignment horizontal="right" vertical="center"/>
    </xf>
    <xf numFmtId="0" fontId="0" fillId="0" borderId="5" xfId="0" applyFont="1" applyBorder="1">
      <alignment vertical="center"/>
    </xf>
    <xf numFmtId="0" fontId="0" fillId="0" borderId="6" xfId="0" applyNumberFormat="1" applyBorder="1">
      <alignment vertical="center"/>
    </xf>
    <xf numFmtId="0" fontId="0" fillId="0" borderId="7" xfId="0" applyFont="1" applyBorder="1">
      <alignment vertical="center"/>
    </xf>
    <xf numFmtId="0" fontId="0" fillId="0" borderId="2" xfId="0" applyFont="1" applyFill="1" applyBorder="1" applyAlignment="1">
      <alignment vertical="center" wrapText="1"/>
    </xf>
    <xf numFmtId="0" fontId="0" fillId="0" borderId="19" xfId="0" applyFont="1" applyBorder="1">
      <alignment vertical="center"/>
    </xf>
    <xf numFmtId="0" fontId="0" fillId="0" borderId="18" xfId="0" applyFont="1" applyBorder="1">
      <alignment vertical="center"/>
    </xf>
    <xf numFmtId="0" fontId="0" fillId="0" borderId="1" xfId="0" applyFont="1" applyBorder="1">
      <alignment vertical="center"/>
    </xf>
    <xf numFmtId="0" fontId="0" fillId="0" borderId="8" xfId="0" applyFont="1" applyBorder="1">
      <alignment vertical="center"/>
    </xf>
    <xf numFmtId="178" fontId="0" fillId="0" borderId="0" xfId="2" applyNumberFormat="1" applyFont="1" applyAlignment="1">
      <alignment horizontal="right" vertical="center"/>
    </xf>
    <xf numFmtId="0" fontId="0" fillId="0" borderId="9" xfId="0" applyFont="1" applyBorder="1">
      <alignment vertical="center"/>
    </xf>
    <xf numFmtId="0" fontId="0" fillId="0" borderId="23" xfId="0" applyFont="1" applyBorder="1">
      <alignment vertical="center"/>
    </xf>
    <xf numFmtId="38" fontId="18" fillId="0" borderId="0" xfId="2" applyFont="1" applyFill="1">
      <alignment vertical="center"/>
    </xf>
    <xf numFmtId="38" fontId="0" fillId="5" borderId="2" xfId="2" applyFont="1" applyFill="1" applyBorder="1">
      <alignment vertical="center"/>
    </xf>
    <xf numFmtId="38" fontId="0" fillId="5" borderId="30" xfId="2" applyFont="1" applyFill="1" applyBorder="1">
      <alignment vertical="center"/>
    </xf>
    <xf numFmtId="0" fontId="0" fillId="5" borderId="30" xfId="0" applyFill="1" applyBorder="1">
      <alignment vertical="center"/>
    </xf>
    <xf numFmtId="0" fontId="4" fillId="4" borderId="1"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8" xfId="0" applyFont="1" applyFill="1" applyBorder="1" applyAlignment="1">
      <alignment horizontal="center" vertical="center"/>
    </xf>
    <xf numFmtId="0" fontId="4" fillId="0" borderId="1" xfId="0" applyNumberFormat="1" applyFont="1" applyBorder="1" applyAlignment="1">
      <alignment horizontal="left" vertical="center"/>
    </xf>
    <xf numFmtId="0" fontId="4" fillId="0" borderId="8" xfId="0" applyNumberFormat="1" applyFont="1" applyBorder="1" applyAlignment="1">
      <alignment horizontal="left" vertical="center"/>
    </xf>
    <xf numFmtId="0" fontId="4" fillId="0" borderId="1"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Border="1" applyAlignment="1">
      <alignment horizontal="left" vertical="center"/>
    </xf>
    <xf numFmtId="0" fontId="4" fillId="0" borderId="9" xfId="0" applyFont="1" applyBorder="1" applyAlignment="1">
      <alignment horizontal="left" vertical="center"/>
    </xf>
    <xf numFmtId="0" fontId="4" fillId="4" borderId="2" xfId="0" applyFont="1" applyFill="1" applyBorder="1" applyAlignment="1">
      <alignment horizontal="center" vertical="center"/>
    </xf>
    <xf numFmtId="0" fontId="6" fillId="0" borderId="0" xfId="0" applyFont="1" applyBorder="1" applyAlignment="1">
      <alignment horizontal="center" vertical="center"/>
    </xf>
    <xf numFmtId="0" fontId="4" fillId="0" borderId="1" xfId="0" applyFont="1" applyBorder="1" applyAlignment="1">
      <alignment horizontal="right" vertical="center"/>
    </xf>
    <xf numFmtId="0" fontId="4" fillId="0" borderId="8" xfId="0" applyFont="1" applyBorder="1" applyAlignment="1">
      <alignment horizontal="right" vertical="center"/>
    </xf>
    <xf numFmtId="0" fontId="0" fillId="0" borderId="1" xfId="0" applyFont="1" applyBorder="1" applyAlignment="1">
      <alignment horizontal="right" vertical="center"/>
    </xf>
    <xf numFmtId="0" fontId="0" fillId="0" borderId="8" xfId="0" applyFont="1" applyBorder="1" applyAlignment="1">
      <alignment horizontal="right" vertical="center"/>
    </xf>
    <xf numFmtId="0" fontId="0" fillId="0" borderId="2" xfId="0" applyBorder="1" applyAlignment="1">
      <alignment horizontal="center" vertical="center"/>
    </xf>
    <xf numFmtId="0" fontId="0" fillId="0" borderId="7" xfId="0" applyFont="1" applyBorder="1" applyAlignment="1">
      <alignment horizontal="right" vertical="center"/>
    </xf>
    <xf numFmtId="0" fontId="0" fillId="0" borderId="20" xfId="0" applyFont="1" applyBorder="1" applyAlignment="1">
      <alignment horizontal="right" vertical="center"/>
    </xf>
    <xf numFmtId="0" fontId="0" fillId="0" borderId="1"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9" xfId="0" applyFont="1" applyBorder="1" applyAlignment="1">
      <alignment horizontal="right" vertical="center"/>
    </xf>
    <xf numFmtId="0" fontId="0" fillId="0" borderId="18" xfId="0" applyFont="1" applyBorder="1" applyAlignment="1">
      <alignment horizontal="right" vertical="center"/>
    </xf>
    <xf numFmtId="0" fontId="0" fillId="0" borderId="22" xfId="0" applyFont="1" applyBorder="1" applyAlignment="1">
      <alignment horizontal="right" vertical="center"/>
    </xf>
    <xf numFmtId="0" fontId="0" fillId="6"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6" xfId="0" applyFont="1" applyFill="1" applyBorder="1" applyAlignment="1">
      <alignment horizontal="center" vertical="center"/>
    </xf>
    <xf numFmtId="0" fontId="0" fillId="6" borderId="4" xfId="0" applyFont="1" applyFill="1" applyBorder="1" applyAlignment="1">
      <alignment horizontal="center" vertical="center"/>
    </xf>
    <xf numFmtId="0" fontId="0" fillId="6" borderId="6" xfId="0" applyFont="1" applyFill="1" applyBorder="1" applyAlignment="1">
      <alignment horizontal="center" vertical="center"/>
    </xf>
    <xf numFmtId="0" fontId="0" fillId="0" borderId="2" xfId="0" applyFont="1" applyBorder="1" applyAlignment="1">
      <alignment horizontal="right" vertical="center" wrapText="1"/>
    </xf>
    <xf numFmtId="0" fontId="0" fillId="0" borderId="19" xfId="0" applyFont="1" applyBorder="1" applyAlignment="1">
      <alignment horizontal="right" vertical="center"/>
    </xf>
    <xf numFmtId="0" fontId="0" fillId="0" borderId="23" xfId="0" applyFont="1" applyBorder="1" applyAlignment="1">
      <alignment horizontal="righ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6" borderId="5" xfId="0" applyFont="1" applyFill="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0" fillId="6" borderId="7" xfId="0" applyFont="1" applyFill="1" applyBorder="1" applyAlignment="1">
      <alignment horizontal="center" vertical="center"/>
    </xf>
    <xf numFmtId="0" fontId="0" fillId="6" borderId="18" xfId="0" applyFont="1" applyFill="1" applyBorder="1" applyAlignment="1">
      <alignment horizontal="center" vertical="center"/>
    </xf>
    <xf numFmtId="0" fontId="10" fillId="4" borderId="1"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2" xfId="0" applyFont="1" applyFill="1" applyBorder="1" applyAlignment="1">
      <alignment horizontal="center" vertical="center"/>
    </xf>
    <xf numFmtId="0" fontId="0" fillId="4" borderId="33" xfId="0" applyFont="1" applyFill="1" applyBorder="1" applyAlignment="1">
      <alignment horizontal="left" vertical="center"/>
    </xf>
    <xf numFmtId="38" fontId="10" fillId="0" borderId="2" xfId="0" applyNumberFormat="1" applyFont="1" applyBorder="1" applyAlignment="1">
      <alignment horizontal="right" vertical="center"/>
    </xf>
    <xf numFmtId="0" fontId="10" fillId="4" borderId="34" xfId="0" applyFont="1" applyFill="1" applyBorder="1" applyAlignment="1">
      <alignment horizontal="center" vertical="center" wrapText="1"/>
    </xf>
    <xf numFmtId="0" fontId="10" fillId="4" borderId="36" xfId="0" applyFont="1" applyFill="1" applyBorder="1" applyAlignment="1">
      <alignment horizontal="center" vertical="center" wrapText="1"/>
    </xf>
    <xf numFmtId="38" fontId="10" fillId="5" borderId="30" xfId="2" applyFont="1" applyFill="1" applyBorder="1" applyAlignment="1">
      <alignment horizontal="right" vertical="center"/>
    </xf>
    <xf numFmtId="0" fontId="10" fillId="5" borderId="30" xfId="0" applyFont="1" applyFill="1" applyBorder="1" applyAlignment="1">
      <alignment horizontal="left" vertical="center"/>
    </xf>
    <xf numFmtId="0" fontId="16" fillId="4" borderId="2" xfId="0" applyFont="1" applyFill="1" applyBorder="1" applyAlignment="1">
      <alignment horizontal="center" vertical="center"/>
    </xf>
    <xf numFmtId="38" fontId="10" fillId="0" borderId="35" xfId="2" applyFont="1" applyFill="1" applyBorder="1" applyAlignment="1">
      <alignment horizontal="right" vertical="center"/>
    </xf>
    <xf numFmtId="38" fontId="10" fillId="0" borderId="37" xfId="2" applyFont="1" applyFill="1" applyBorder="1" applyAlignment="1">
      <alignment horizontal="right" vertical="center"/>
    </xf>
    <xf numFmtId="38" fontId="10" fillId="0" borderId="6" xfId="2" applyFont="1" applyBorder="1" applyAlignment="1">
      <alignment horizontal="right" vertical="center"/>
    </xf>
    <xf numFmtId="0" fontId="0" fillId="4" borderId="41" xfId="0" applyFont="1" applyFill="1" applyBorder="1" applyAlignment="1">
      <alignment horizontal="center" vertical="center"/>
    </xf>
    <xf numFmtId="0" fontId="0" fillId="8" borderId="1" xfId="0" applyFont="1" applyFill="1" applyBorder="1" applyAlignment="1">
      <alignment horizontal="center" vertical="center"/>
    </xf>
    <xf numFmtId="0" fontId="0" fillId="0" borderId="3" xfId="0" applyFont="1" applyBorder="1" applyAlignment="1">
      <alignment horizontal="center" vertical="center"/>
    </xf>
    <xf numFmtId="0" fontId="0" fillId="0" borderId="8" xfId="0" applyFont="1" applyBorder="1" applyAlignment="1">
      <alignment horizontal="center" vertical="center"/>
    </xf>
    <xf numFmtId="0" fontId="0" fillId="0" borderId="1" xfId="0" applyFont="1" applyFill="1" applyBorder="1" applyAlignment="1">
      <alignment horizontal="left" vertical="center" indent="1"/>
    </xf>
    <xf numFmtId="0" fontId="0" fillId="0" borderId="3" xfId="0" applyFont="1" applyFill="1" applyBorder="1" applyAlignment="1">
      <alignment horizontal="left" vertical="center" indent="1"/>
    </xf>
    <xf numFmtId="0" fontId="0" fillId="0" borderId="8" xfId="0" applyFont="1" applyFill="1" applyBorder="1" applyAlignment="1">
      <alignment horizontal="left" vertical="center" indent="1"/>
    </xf>
    <xf numFmtId="0" fontId="0" fillId="4" borderId="1" xfId="0" applyFont="1" applyFill="1" applyBorder="1" applyAlignment="1">
      <alignment horizontal="center" vertical="center" shrinkToFit="1"/>
    </xf>
    <xf numFmtId="0" fontId="0" fillId="4" borderId="3" xfId="0" applyFont="1" applyFill="1" applyBorder="1" applyAlignment="1">
      <alignment horizontal="center" vertical="center" shrinkToFit="1"/>
    </xf>
    <xf numFmtId="0" fontId="0" fillId="4" borderId="8" xfId="0" applyFont="1" applyFill="1" applyBorder="1" applyAlignment="1">
      <alignment horizontal="center" vertical="center" shrinkToFit="1"/>
    </xf>
    <xf numFmtId="0" fontId="0" fillId="8" borderId="3" xfId="0" applyFont="1" applyFill="1" applyBorder="1" applyAlignment="1">
      <alignment horizontal="center" vertical="center"/>
    </xf>
    <xf numFmtId="0" fontId="0" fillId="8" borderId="8" xfId="0" applyFont="1" applyFill="1" applyBorder="1" applyAlignment="1">
      <alignment horizontal="center" vertical="center"/>
    </xf>
    <xf numFmtId="0" fontId="0" fillId="5" borderId="1" xfId="0" applyFont="1" applyFill="1" applyBorder="1" applyAlignment="1">
      <alignment horizontal="left" vertical="center" indent="1"/>
    </xf>
    <xf numFmtId="0" fontId="0" fillId="5" borderId="3" xfId="0" applyFont="1" applyFill="1" applyBorder="1" applyAlignment="1">
      <alignment horizontal="left" vertical="center" indent="1"/>
    </xf>
    <xf numFmtId="0" fontId="0" fillId="5" borderId="8" xfId="0" applyFont="1" applyFill="1" applyBorder="1" applyAlignment="1">
      <alignment horizontal="left" vertical="center" indent="1"/>
    </xf>
    <xf numFmtId="0" fontId="17" fillId="8" borderId="42" xfId="0" applyFont="1" applyFill="1" applyBorder="1" applyAlignment="1">
      <alignment vertical="center" textRotation="255"/>
    </xf>
    <xf numFmtId="0" fontId="0" fillId="8" borderId="43" xfId="0" applyFont="1" applyFill="1" applyBorder="1" applyAlignment="1">
      <alignment vertical="center" textRotation="255"/>
    </xf>
    <xf numFmtId="0" fontId="0" fillId="8" borderId="44" xfId="0" applyFont="1" applyFill="1" applyBorder="1" applyAlignment="1">
      <alignment vertical="center" textRotation="255"/>
    </xf>
    <xf numFmtId="0" fontId="0" fillId="0" borderId="0" xfId="0" applyBorder="1" applyAlignment="1">
      <alignment horizontal="center" vertical="center"/>
    </xf>
    <xf numFmtId="0" fontId="0" fillId="4" borderId="1" xfId="0" applyFont="1" applyFill="1" applyBorder="1" applyAlignment="1">
      <alignment horizontal="center" vertical="center"/>
    </xf>
    <xf numFmtId="0" fontId="0" fillId="4" borderId="8" xfId="0" applyFont="1" applyFill="1" applyBorder="1" applyAlignment="1">
      <alignment horizontal="center" vertical="center"/>
    </xf>
    <xf numFmtId="0" fontId="0" fillId="4" borderId="4" xfId="0" applyFont="1" applyFill="1" applyBorder="1" applyAlignment="1">
      <alignment horizontal="center" vertical="center" textRotation="255"/>
    </xf>
    <xf numFmtId="0" fontId="0" fillId="4" borderId="6" xfId="0" applyFont="1" applyFill="1" applyBorder="1" applyAlignment="1">
      <alignment horizontal="center" vertical="center" textRotation="255"/>
    </xf>
    <xf numFmtId="0" fontId="0" fillId="4" borderId="4" xfId="0" applyFill="1" applyBorder="1" applyAlignment="1">
      <alignment horizontal="center" vertical="center" textRotation="255" wrapText="1"/>
    </xf>
    <xf numFmtId="0" fontId="0" fillId="4" borderId="6" xfId="0" applyFill="1" applyBorder="1" applyAlignment="1">
      <alignment horizontal="center" vertical="center" textRotation="255" wrapText="1"/>
    </xf>
    <xf numFmtId="49" fontId="0" fillId="5" borderId="0" xfId="0" quotePrefix="1" applyNumberFormat="1" applyFont="1" applyFill="1" applyBorder="1" applyAlignment="1">
      <alignment horizontal="left" vertical="center"/>
    </xf>
    <xf numFmtId="0" fontId="0" fillId="0" borderId="0" xfId="0" quotePrefix="1" applyFont="1" applyFill="1" applyBorder="1" applyAlignment="1">
      <alignment horizontal="left" vertical="center"/>
    </xf>
    <xf numFmtId="0" fontId="0" fillId="7" borderId="2" xfId="0" applyFont="1" applyFill="1" applyBorder="1" applyAlignment="1">
      <alignment horizontal="left" vertical="center" wrapText="1"/>
    </xf>
    <xf numFmtId="0" fontId="0" fillId="5" borderId="2" xfId="0" applyFont="1" applyFill="1" applyBorder="1" applyAlignment="1">
      <alignment horizontal="left" vertical="center" wrapText="1"/>
    </xf>
    <xf numFmtId="49" fontId="0" fillId="5" borderId="2" xfId="0" quotePrefix="1" applyNumberFormat="1" applyFont="1" applyFill="1" applyBorder="1" applyAlignment="1">
      <alignment horizontal="left" vertical="center"/>
    </xf>
    <xf numFmtId="0" fontId="4" fillId="0" borderId="2" xfId="0" applyFont="1" applyBorder="1" applyAlignment="1">
      <alignment horizontal="left" vertical="center" wrapText="1"/>
    </xf>
    <xf numFmtId="0" fontId="0" fillId="0" borderId="2" xfId="0" applyFont="1" applyFill="1" applyBorder="1" applyAlignment="1">
      <alignment horizontal="left" vertical="center" wrapText="1"/>
    </xf>
    <xf numFmtId="0" fontId="0" fillId="0" borderId="1" xfId="0" applyFont="1" applyBorder="1" applyAlignment="1">
      <alignment horizontal="right" vertical="center" wrapText="1"/>
    </xf>
    <xf numFmtId="0" fontId="0" fillId="0" borderId="8" xfId="0" applyFont="1" applyBorder="1" applyAlignment="1">
      <alignment horizontal="right" vertical="center" wrapText="1"/>
    </xf>
    <xf numFmtId="0" fontId="0" fillId="5" borderId="2" xfId="0" applyFont="1" applyFill="1" applyBorder="1" applyAlignment="1">
      <alignment horizontal="center" vertical="center" wrapText="1"/>
    </xf>
    <xf numFmtId="0" fontId="0" fillId="0" borderId="2" xfId="0" applyFont="1" applyBorder="1" applyAlignment="1">
      <alignment horizontal="right" vertical="center"/>
    </xf>
    <xf numFmtId="0" fontId="0" fillId="7" borderId="2" xfId="0" applyFont="1" applyFill="1" applyBorder="1" applyAlignment="1">
      <alignment horizontal="left" vertical="center"/>
    </xf>
    <xf numFmtId="0" fontId="18" fillId="4" borderId="2"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0" fillId="4" borderId="2" xfId="0" applyFont="1" applyFill="1" applyBorder="1" applyAlignment="1">
      <alignment horizontal="center" vertical="center"/>
    </xf>
    <xf numFmtId="0" fontId="0" fillId="4" borderId="3" xfId="0" applyFont="1" applyFill="1" applyBorder="1" applyAlignment="1">
      <alignment horizontal="center" vertical="center"/>
    </xf>
    <xf numFmtId="0" fontId="0" fillId="0" borderId="1" xfId="0" applyNumberFormat="1" applyFont="1" applyBorder="1" applyAlignment="1">
      <alignment horizontal="left" vertical="center"/>
    </xf>
    <xf numFmtId="0" fontId="0" fillId="0" borderId="3" xfId="0" applyFont="1" applyBorder="1" applyAlignment="1">
      <alignment horizontal="left" vertical="center"/>
    </xf>
    <xf numFmtId="0" fontId="0" fillId="0" borderId="8" xfId="0" applyNumberFormat="1" applyFont="1" applyBorder="1" applyAlignment="1">
      <alignment horizontal="left" vertical="center"/>
    </xf>
    <xf numFmtId="0" fontId="0" fillId="0" borderId="50" xfId="0" applyFont="1" applyBorder="1" applyAlignment="1">
      <alignment horizontal="left" vertical="center"/>
    </xf>
    <xf numFmtId="0" fontId="0" fillId="0" borderId="51" xfId="0" applyFont="1" applyBorder="1" applyAlignment="1">
      <alignment horizontal="left" vertical="center"/>
    </xf>
    <xf numFmtId="0" fontId="0" fillId="0" borderId="52" xfId="0" applyFont="1" applyBorder="1" applyAlignment="1">
      <alignment horizontal="left" vertical="center"/>
    </xf>
    <xf numFmtId="0" fontId="0" fillId="0" borderId="18"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10" fillId="0" borderId="1" xfId="0" applyFont="1" applyBorder="1" applyAlignment="1">
      <alignment horizontal="left" vertical="center"/>
    </xf>
    <xf numFmtId="0" fontId="10" fillId="0" borderId="3" xfId="0" applyFont="1" applyBorder="1" applyAlignment="1">
      <alignment horizontal="left" vertical="center"/>
    </xf>
    <xf numFmtId="0" fontId="10" fillId="0" borderId="8" xfId="0" applyFont="1" applyBorder="1" applyAlignment="1">
      <alignment horizontal="left" vertical="center"/>
    </xf>
    <xf numFmtId="0" fontId="21" fillId="0" borderId="0" xfId="0" applyFont="1" applyBorder="1" applyAlignment="1">
      <alignment horizontal="center" vertical="center"/>
    </xf>
    <xf numFmtId="49" fontId="0" fillId="5" borderId="0" xfId="0" quotePrefix="1" applyNumberFormat="1" applyFont="1" applyFill="1" applyBorder="1" applyAlignment="1">
      <alignment horizontal="right" vertical="center"/>
    </xf>
    <xf numFmtId="178" fontId="0" fillId="0" borderId="21" xfId="2" applyNumberFormat="1" applyFont="1" applyBorder="1" applyAlignment="1">
      <alignment horizontal="right" vertical="center"/>
    </xf>
    <xf numFmtId="178" fontId="0" fillId="0" borderId="3" xfId="2" applyNumberFormat="1" applyFont="1" applyBorder="1" applyAlignment="1">
      <alignment horizontal="right" vertical="center"/>
    </xf>
    <xf numFmtId="0" fontId="0" fillId="5" borderId="19" xfId="0" applyFont="1" applyFill="1" applyBorder="1" applyAlignment="1">
      <alignment horizontal="left" vertical="center"/>
    </xf>
    <xf numFmtId="0" fontId="0" fillId="5" borderId="0" xfId="0" applyFont="1" applyFill="1" applyBorder="1" applyAlignment="1">
      <alignment horizontal="left" vertical="center"/>
    </xf>
    <xf numFmtId="0" fontId="0" fillId="5" borderId="23" xfId="0" applyFont="1" applyFill="1" applyBorder="1" applyAlignment="1">
      <alignment horizontal="left" vertical="center"/>
    </xf>
    <xf numFmtId="0" fontId="0" fillId="5" borderId="18" xfId="0" applyFont="1" applyFill="1" applyBorder="1" applyAlignment="1">
      <alignment horizontal="left" vertical="center"/>
    </xf>
    <xf numFmtId="0" fontId="0" fillId="5" borderId="21" xfId="0" applyFont="1" applyFill="1" applyBorder="1" applyAlignment="1">
      <alignment horizontal="left" vertical="center"/>
    </xf>
    <xf numFmtId="0" fontId="0" fillId="5" borderId="22" xfId="0" applyFont="1" applyFill="1" applyBorder="1" applyAlignment="1">
      <alignment horizontal="left" vertical="center"/>
    </xf>
    <xf numFmtId="0" fontId="0" fillId="0" borderId="2" xfId="0" applyBorder="1" applyAlignment="1">
      <alignment horizontal="left" vertical="center"/>
    </xf>
    <xf numFmtId="0" fontId="0" fillId="0" borderId="0" xfId="0" applyFont="1" applyBorder="1" applyAlignment="1">
      <alignment horizontal="left" vertical="center"/>
    </xf>
    <xf numFmtId="0" fontId="0" fillId="0" borderId="23" xfId="0" applyFont="1" applyFill="1" applyBorder="1" applyAlignment="1">
      <alignment horizontal="left" vertical="center"/>
    </xf>
    <xf numFmtId="0" fontId="0" fillId="0" borderId="0" xfId="0" applyFont="1" applyFill="1" applyBorder="1" applyAlignment="1">
      <alignment horizontal="left" vertical="center" wrapText="1"/>
    </xf>
    <xf numFmtId="0" fontId="0" fillId="0" borderId="23"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0" fillId="0" borderId="22" xfId="0" applyFont="1" applyFill="1" applyBorder="1" applyAlignment="1">
      <alignment horizontal="left" vertical="center" wrapText="1"/>
    </xf>
    <xf numFmtId="0" fontId="0" fillId="0" borderId="2" xfId="0" applyFont="1" applyBorder="1" applyAlignment="1">
      <alignment horizontal="center" vertical="center" textRotation="255"/>
    </xf>
    <xf numFmtId="0" fontId="0" fillId="5" borderId="1" xfId="0" applyFont="1" applyFill="1" applyBorder="1" applyAlignment="1">
      <alignment horizontal="left" vertical="center" wrapText="1"/>
    </xf>
    <xf numFmtId="0" fontId="0" fillId="5" borderId="3" xfId="0" applyFont="1" applyFill="1" applyBorder="1" applyAlignment="1">
      <alignment horizontal="left" vertical="center" wrapText="1"/>
    </xf>
    <xf numFmtId="0" fontId="0" fillId="5" borderId="8" xfId="0" applyFont="1" applyFill="1" applyBorder="1" applyAlignment="1">
      <alignment horizontal="left" vertical="center" wrapText="1"/>
    </xf>
    <xf numFmtId="0" fontId="8" fillId="4" borderId="4"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2" xfId="0" applyFont="1" applyFill="1" applyBorder="1" applyAlignment="1">
      <alignment horizontal="center" vertical="center" wrapText="1"/>
    </xf>
  </cellXfs>
  <cellStyles count="4">
    <cellStyle name="パーセント" xfId="3" builtinId="5"/>
    <cellStyle name="桁区切り" xfId="2" builtinId="6"/>
    <cellStyle name="標準" xfId="0" builtinId="0" customBuiltin="1"/>
    <cellStyle name="標準_交付申請書等一式【要綱用】" xfId="1" xr:uid="{00000000-0005-0000-0000-000001000000}"/>
  </cellStyles>
  <dxfs count="2">
    <dxf>
      <fill>
        <patternFill patternType="solid">
          <bgColor rgb="FFFFFFBE"/>
        </patternFill>
      </fill>
    </dxf>
    <dxf>
      <fill>
        <patternFill patternType="solid">
          <bgColor rgb="FFFFE69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785495</xdr:colOff>
      <xdr:row>4</xdr:row>
      <xdr:rowOff>157480</xdr:rowOff>
    </xdr:from>
    <xdr:to>
      <xdr:col>4</xdr:col>
      <xdr:colOff>635000</xdr:colOff>
      <xdr:row>7</xdr:row>
      <xdr:rowOff>108585</xdr:rowOff>
    </xdr:to>
    <xdr:sp macro="" textlink="">
      <xdr:nvSpPr>
        <xdr:cNvPr id="3" name="図形 2">
          <a:extLst>
            <a:ext uri="{FF2B5EF4-FFF2-40B4-BE49-F238E27FC236}">
              <a16:creationId xmlns:a16="http://schemas.microsoft.com/office/drawing/2014/main" id="{00000000-0008-0000-0000-000003000000}"/>
            </a:ext>
          </a:extLst>
        </xdr:cNvPr>
        <xdr:cNvSpPr/>
      </xdr:nvSpPr>
      <xdr:spPr>
        <a:xfrm rot="5400000">
          <a:off x="1376045" y="881380"/>
          <a:ext cx="3459480" cy="494030"/>
        </a:xfrm>
        <a:prstGeom prst="rightBrace">
          <a:avLst/>
        </a:prstGeom>
        <a:ln w="19050" cap="flat" cmpd="sng" algn="ctr">
          <a:solidFill>
            <a:schemeClr val="accent2"/>
          </a:solidFill>
          <a:prstDash val="solid"/>
          <a:miter lim="800000"/>
        </a:ln>
      </xdr:spPr>
      <xdr:style>
        <a:lnRef idx="1">
          <a:schemeClr val="accent2"/>
        </a:lnRef>
        <a:fillRef idx="0">
          <a:schemeClr val="accent2"/>
        </a:fillRef>
        <a:effectRef idx="0">
          <a:schemeClr val="accent2"/>
        </a:effectRef>
        <a:fontRef idx="minor">
          <a:schemeClr val="tx1"/>
        </a:fontRef>
      </xdr:style>
      <xdr:txBody>
        <a:bodyPr vertOverflow="clip" horzOverflow="clip"/>
        <a:lstStyle/>
        <a:p>
          <a:endParaRPr kumimoji="1" lang="ja-JP" altLang="en-US"/>
        </a:p>
      </xdr:txBody>
    </xdr:sp>
    <xdr:clientData/>
  </xdr:twoCellAnchor>
  <xdr:twoCellAnchor>
    <xdr:from>
      <xdr:col>3</xdr:col>
      <xdr:colOff>1661795</xdr:colOff>
      <xdr:row>4</xdr:row>
      <xdr:rowOff>176530</xdr:rowOff>
    </xdr:from>
    <xdr:to>
      <xdr:col>4</xdr:col>
      <xdr:colOff>2943225</xdr:colOff>
      <xdr:row>7</xdr:row>
      <xdr:rowOff>108585</xdr:rowOff>
    </xdr:to>
    <xdr:sp macro="" textlink="">
      <xdr:nvSpPr>
        <xdr:cNvPr id="4" name="図形 3">
          <a:extLst>
            <a:ext uri="{FF2B5EF4-FFF2-40B4-BE49-F238E27FC236}">
              <a16:creationId xmlns:a16="http://schemas.microsoft.com/office/drawing/2014/main" id="{00000000-0008-0000-0000-000004000000}"/>
            </a:ext>
          </a:extLst>
        </xdr:cNvPr>
        <xdr:cNvSpPr/>
      </xdr:nvSpPr>
      <xdr:spPr>
        <a:xfrm rot="5400000">
          <a:off x="3919220" y="900430"/>
          <a:ext cx="3224530" cy="474980"/>
        </a:xfrm>
        <a:prstGeom prst="rightBrace">
          <a:avLst>
            <a:gd name="adj1" fmla="val 8333"/>
            <a:gd name="adj2" fmla="val 20667"/>
          </a:avLst>
        </a:prstGeom>
        <a:ln w="19050" cap="flat" cmpd="sng" algn="ctr">
          <a:solidFill>
            <a:srgbClr val="00B050"/>
          </a:solidFill>
          <a:prstDash val="solid"/>
          <a:miter lim="800000"/>
        </a:ln>
      </xdr:spPr>
      <xdr:style>
        <a:lnRef idx="1">
          <a:schemeClr val="accent2"/>
        </a:lnRef>
        <a:fillRef idx="0">
          <a:schemeClr val="accent2"/>
        </a:fillRef>
        <a:effectRef idx="0">
          <a:schemeClr val="accent2"/>
        </a:effectRef>
        <a:fontRef idx="minor">
          <a:schemeClr val="tx1"/>
        </a:fontRef>
      </xdr:style>
      <xdr:txBody>
        <a:bodyPr vertOverflow="clip" horzOverflow="clip"/>
        <a:lstStyle/>
        <a:p>
          <a:endParaRPr kumimoji="1" lang="ja-JP" altLang="en-US"/>
        </a:p>
      </xdr:txBody>
    </xdr:sp>
    <xdr:clientData/>
  </xdr:twoCellAnchor>
  <xdr:twoCellAnchor>
    <xdr:from>
      <xdr:col>3</xdr:col>
      <xdr:colOff>91440</xdr:colOff>
      <xdr:row>7</xdr:row>
      <xdr:rowOff>74930</xdr:rowOff>
    </xdr:from>
    <xdr:to>
      <xdr:col>3</xdr:col>
      <xdr:colOff>1595755</xdr:colOff>
      <xdr:row>9</xdr:row>
      <xdr:rowOff>27940</xdr:rowOff>
    </xdr:to>
    <xdr:sp macro="" textlink="">
      <xdr:nvSpPr>
        <xdr:cNvPr id="5" name="テキスト 4">
          <a:extLst>
            <a:ext uri="{FF2B5EF4-FFF2-40B4-BE49-F238E27FC236}">
              <a16:creationId xmlns:a16="http://schemas.microsoft.com/office/drawing/2014/main" id="{00000000-0008-0000-0000-000005000000}"/>
            </a:ext>
          </a:extLst>
        </xdr:cNvPr>
        <xdr:cNvSpPr txBox="1"/>
      </xdr:nvSpPr>
      <xdr:spPr>
        <a:xfrm>
          <a:off x="2348865" y="1341755"/>
          <a:ext cx="1504315" cy="314960"/>
        </a:xfrm>
        <a:prstGeom prst="rect">
          <a:avLst/>
        </a:prstGeom>
        <a:ln w="19050" cmpd="sng"/>
      </xdr:spPr>
      <xdr:style>
        <a:lnRef idx="2">
          <a:schemeClr val="accent2"/>
        </a:lnRef>
        <a:fillRef idx="1">
          <a:schemeClr val="lt1"/>
        </a:fillRef>
        <a:effectRef idx="0">
          <a:schemeClr val="accent2"/>
        </a:effectRef>
        <a:fontRef idx="minor">
          <a:schemeClr val="dk1"/>
        </a:fontRef>
      </xdr:style>
      <xdr:txBody>
        <a:bodyPr vertOverflow="clip" horzOverflow="clip" anchor="ctr"/>
        <a:lstStyle/>
        <a:p>
          <a:pPr algn="ctr"/>
          <a:r>
            <a:rPr kumimoji="1" lang="ja-JP" altLang="en-US" sz="1200">
              <a:latin typeface="ＭＳ ゴシック"/>
              <a:ea typeface="ＭＳ ゴシック"/>
            </a:rPr>
            <a:t>申請に使用</a:t>
          </a:r>
        </a:p>
      </xdr:txBody>
    </xdr:sp>
    <xdr:clientData/>
  </xdr:twoCellAnchor>
  <xdr:twoCellAnchor>
    <xdr:from>
      <xdr:col>4</xdr:col>
      <xdr:colOff>1570355</xdr:colOff>
      <xdr:row>7</xdr:row>
      <xdr:rowOff>66040</xdr:rowOff>
    </xdr:from>
    <xdr:to>
      <xdr:col>4</xdr:col>
      <xdr:colOff>3075305</xdr:colOff>
      <xdr:row>9</xdr:row>
      <xdr:rowOff>18415</xdr:rowOff>
    </xdr:to>
    <xdr:sp macro="" textlink="">
      <xdr:nvSpPr>
        <xdr:cNvPr id="6" name="テキスト 5">
          <a:extLst>
            <a:ext uri="{FF2B5EF4-FFF2-40B4-BE49-F238E27FC236}">
              <a16:creationId xmlns:a16="http://schemas.microsoft.com/office/drawing/2014/main" id="{00000000-0008-0000-0000-000006000000}"/>
            </a:ext>
          </a:extLst>
        </xdr:cNvPr>
        <xdr:cNvSpPr txBox="1"/>
      </xdr:nvSpPr>
      <xdr:spPr>
        <a:xfrm>
          <a:off x="5770880" y="1332865"/>
          <a:ext cx="1504950" cy="314325"/>
        </a:xfrm>
        <a:prstGeom prst="rect">
          <a:avLst/>
        </a:prstGeom>
        <a:ln w="19050" cmpd="sng">
          <a:solidFill>
            <a:srgbClr val="00B050"/>
          </a:solidFill>
        </a:ln>
      </xdr:spPr>
      <xdr:style>
        <a:lnRef idx="2">
          <a:schemeClr val="accent2"/>
        </a:lnRef>
        <a:fillRef idx="1">
          <a:schemeClr val="lt1"/>
        </a:fillRef>
        <a:effectRef idx="0">
          <a:schemeClr val="accent2"/>
        </a:effectRef>
        <a:fontRef idx="minor">
          <a:schemeClr val="dk1"/>
        </a:fontRef>
      </xdr:style>
      <xdr:txBody>
        <a:bodyPr vertOverflow="clip" horzOverflow="clip" anchor="ctr"/>
        <a:lstStyle/>
        <a:p>
          <a:pPr algn="ctr"/>
          <a:r>
            <a:rPr kumimoji="1" lang="ja-JP" altLang="en-US" sz="1200">
              <a:latin typeface="ＭＳ ゴシック"/>
              <a:ea typeface="ＭＳ ゴシック"/>
            </a:rPr>
            <a:t>実績報告に使用</a:t>
          </a:r>
        </a:p>
      </xdr:txBody>
    </xdr:sp>
    <xdr:clientData/>
  </xdr:twoCellAnchor>
  <xdr:twoCellAnchor editAs="oneCell">
    <xdr:from>
      <xdr:col>0</xdr:col>
      <xdr:colOff>162560</xdr:colOff>
      <xdr:row>2</xdr:row>
      <xdr:rowOff>76200</xdr:rowOff>
    </xdr:from>
    <xdr:to>
      <xdr:col>4</xdr:col>
      <xdr:colOff>4001135</xdr:colOff>
      <xdr:row>4</xdr:row>
      <xdr:rowOff>95250</xdr:rowOff>
    </xdr:to>
    <xdr:pic>
      <xdr:nvPicPr>
        <xdr:cNvPr id="10" name="図 7">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stretch>
          <a:fillRect/>
        </a:stretch>
      </xdr:blipFill>
      <xdr:spPr>
        <a:xfrm>
          <a:off x="162560" y="438150"/>
          <a:ext cx="8039100" cy="381000"/>
        </a:xfrm>
        <a:prstGeom prst="rect">
          <a:avLst/>
        </a:prstGeom>
        <a:noFill/>
        <a:ln>
          <a:solidFill>
            <a:schemeClr val="tx1"/>
          </a:solid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85725</xdr:colOff>
      <xdr:row>5</xdr:row>
      <xdr:rowOff>170815</xdr:rowOff>
    </xdr:from>
    <xdr:to>
      <xdr:col>42</xdr:col>
      <xdr:colOff>19050</xdr:colOff>
      <xdr:row>12</xdr:row>
      <xdr:rowOff>74930</xdr:rowOff>
    </xdr:to>
    <xdr:sp macro="" textlink="">
      <xdr:nvSpPr>
        <xdr:cNvPr id="2" name="テキスト 1">
          <a:extLst>
            <a:ext uri="{FF2B5EF4-FFF2-40B4-BE49-F238E27FC236}">
              <a16:creationId xmlns:a16="http://schemas.microsoft.com/office/drawing/2014/main" id="{00000000-0008-0000-0A00-000002000000}"/>
            </a:ext>
          </a:extLst>
        </xdr:cNvPr>
        <xdr:cNvSpPr txBox="1"/>
      </xdr:nvSpPr>
      <xdr:spPr>
        <a:xfrm>
          <a:off x="6667500" y="1161415"/>
          <a:ext cx="5114925" cy="1170940"/>
        </a:xfrm>
        <a:prstGeom prst="rect">
          <a:avLst/>
        </a:prstGeom>
        <a:ln w="38100" cmpd="dbl">
          <a:solidFill/>
        </a:ln>
      </xdr:spPr>
      <xdr:style>
        <a:lnRef idx="2">
          <a:schemeClr val="dk1"/>
        </a:lnRef>
        <a:fillRef idx="1">
          <a:schemeClr val="lt1"/>
        </a:fillRef>
        <a:effectRef idx="0">
          <a:schemeClr val="dk1"/>
        </a:effectRef>
        <a:fontRef idx="minor">
          <a:schemeClr val="dk1"/>
        </a:fontRef>
      </xdr:style>
      <xdr:txBody>
        <a:bodyPr vertOverflow="clip" horzOverflow="clip"/>
        <a:lstStyle/>
        <a:p>
          <a:r>
            <a:rPr kumimoji="1" lang="ja-JP" altLang="en-US" sz="1200">
              <a:latin typeface="ＭＳ ゴシック"/>
              <a:ea typeface="ＭＳ ゴシック"/>
            </a:rPr>
            <a:t>黄色のセルに記入してください。</a:t>
          </a:r>
        </a:p>
        <a:p>
          <a:r>
            <a:rPr kumimoji="1" lang="ja-JP" altLang="en-US" sz="1200">
              <a:latin typeface="ＭＳ ゴシック"/>
              <a:ea typeface="ＭＳ ゴシック"/>
            </a:rPr>
            <a:t>（記入例は適宜編集してご利用ください。）</a:t>
          </a:r>
        </a:p>
        <a:p>
          <a:endParaRPr kumimoji="1" lang="ja-JP" altLang="en-US" sz="1200">
            <a:latin typeface="ＭＳ ゴシック"/>
            <a:ea typeface="ＭＳ ゴシック"/>
          </a:endParaRPr>
        </a:p>
        <a:p>
          <a:r>
            <a:rPr kumimoji="1" lang="ja-JP" altLang="en-US" sz="1200">
              <a:latin typeface="ＭＳ ゴシック"/>
              <a:ea typeface="ＭＳ ゴシック"/>
            </a:rPr>
            <a:t>こちらは、補助金の所要額が交付決定額を超えるような変更をする場合に使うものです。</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10</xdr:col>
      <xdr:colOff>85725</xdr:colOff>
      <xdr:row>5</xdr:row>
      <xdr:rowOff>170815</xdr:rowOff>
    </xdr:from>
    <xdr:to>
      <xdr:col>42</xdr:col>
      <xdr:colOff>19050</xdr:colOff>
      <xdr:row>12</xdr:row>
      <xdr:rowOff>74930</xdr:rowOff>
    </xdr:to>
    <xdr:sp macro="" textlink="">
      <xdr:nvSpPr>
        <xdr:cNvPr id="2" name="テキスト 1">
          <a:extLst>
            <a:ext uri="{FF2B5EF4-FFF2-40B4-BE49-F238E27FC236}">
              <a16:creationId xmlns:a16="http://schemas.microsoft.com/office/drawing/2014/main" id="{00000000-0008-0000-0B00-000002000000}"/>
            </a:ext>
          </a:extLst>
        </xdr:cNvPr>
        <xdr:cNvSpPr txBox="1"/>
      </xdr:nvSpPr>
      <xdr:spPr>
        <a:xfrm>
          <a:off x="6667500" y="1161415"/>
          <a:ext cx="5114925" cy="1170940"/>
        </a:xfrm>
        <a:prstGeom prst="rect">
          <a:avLst/>
        </a:prstGeom>
        <a:ln w="38100" cmpd="dbl">
          <a:solidFill/>
        </a:ln>
      </xdr:spPr>
      <xdr:style>
        <a:lnRef idx="2">
          <a:schemeClr val="dk1"/>
        </a:lnRef>
        <a:fillRef idx="1">
          <a:schemeClr val="lt1"/>
        </a:fillRef>
        <a:effectRef idx="0">
          <a:schemeClr val="dk1"/>
        </a:effectRef>
        <a:fontRef idx="minor">
          <a:schemeClr val="dk1"/>
        </a:fontRef>
      </xdr:style>
      <xdr:txBody>
        <a:bodyPr vertOverflow="clip" horzOverflow="clip"/>
        <a:lstStyle/>
        <a:p>
          <a:r>
            <a:rPr kumimoji="1" lang="ja-JP" altLang="en-US" sz="1200">
              <a:latin typeface="ＭＳ ゴシック"/>
              <a:ea typeface="ＭＳ ゴシック"/>
            </a:rPr>
            <a:t>黄色のセルに記入してください。</a:t>
          </a:r>
        </a:p>
        <a:p>
          <a:r>
            <a:rPr kumimoji="1" lang="ja-JP" altLang="en-US" sz="1200">
              <a:latin typeface="ＭＳ ゴシック"/>
              <a:ea typeface="ＭＳ ゴシック"/>
            </a:rPr>
            <a:t>（記入例は適宜編集してご利用ください。）</a:t>
          </a:r>
        </a:p>
        <a:p>
          <a:endParaRPr kumimoji="1" lang="ja-JP" altLang="en-US" sz="1200">
            <a:latin typeface="ＭＳ ゴシック"/>
            <a:ea typeface="ＭＳ ゴシック"/>
          </a:endParaRP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10</xdr:col>
      <xdr:colOff>85725</xdr:colOff>
      <xdr:row>5</xdr:row>
      <xdr:rowOff>170815</xdr:rowOff>
    </xdr:from>
    <xdr:to>
      <xdr:col>42</xdr:col>
      <xdr:colOff>19050</xdr:colOff>
      <xdr:row>14</xdr:row>
      <xdr:rowOff>142875</xdr:rowOff>
    </xdr:to>
    <xdr:sp macro="" textlink="">
      <xdr:nvSpPr>
        <xdr:cNvPr id="2" name="テキスト 1">
          <a:extLst>
            <a:ext uri="{FF2B5EF4-FFF2-40B4-BE49-F238E27FC236}">
              <a16:creationId xmlns:a16="http://schemas.microsoft.com/office/drawing/2014/main" id="{00000000-0008-0000-0C00-000002000000}"/>
            </a:ext>
          </a:extLst>
        </xdr:cNvPr>
        <xdr:cNvSpPr txBox="1"/>
      </xdr:nvSpPr>
      <xdr:spPr>
        <a:xfrm>
          <a:off x="6667500" y="1161415"/>
          <a:ext cx="5114925" cy="1600835"/>
        </a:xfrm>
        <a:prstGeom prst="rect">
          <a:avLst/>
        </a:prstGeom>
        <a:ln w="38100" cmpd="dbl">
          <a:solidFill/>
        </a:ln>
      </xdr:spPr>
      <xdr:style>
        <a:lnRef idx="2">
          <a:schemeClr val="dk1"/>
        </a:lnRef>
        <a:fillRef idx="1">
          <a:schemeClr val="lt1"/>
        </a:fillRef>
        <a:effectRef idx="0">
          <a:schemeClr val="dk1"/>
        </a:effectRef>
        <a:fontRef idx="minor">
          <a:schemeClr val="dk1"/>
        </a:fontRef>
      </xdr:style>
      <xdr:txBody>
        <a:bodyPr vertOverflow="clip" horzOverflow="clip"/>
        <a:lstStyle/>
        <a:p>
          <a:r>
            <a:rPr kumimoji="1" lang="ja-JP" altLang="en-US" sz="1200">
              <a:latin typeface="ＭＳ ゴシック"/>
              <a:ea typeface="ＭＳ ゴシック"/>
            </a:rPr>
            <a:t>黄色のセルに記入してください。</a:t>
          </a:r>
        </a:p>
        <a:p>
          <a:r>
            <a:rPr kumimoji="1" lang="ja-JP" altLang="en-US" sz="1200">
              <a:latin typeface="ＭＳ ゴシック"/>
              <a:ea typeface="ＭＳ ゴシック"/>
            </a:rPr>
            <a:t>（記入例は適宜編集してご利用ください。）</a:t>
          </a:r>
        </a:p>
        <a:p>
          <a:endParaRPr kumimoji="1" lang="ja-JP" altLang="en-US" sz="1200">
            <a:latin typeface="ＭＳ ゴシック"/>
            <a:ea typeface="ＭＳ ゴシック"/>
          </a:endParaRPr>
        </a:p>
        <a:p>
          <a:endParaRPr kumimoji="1" lang="ja-JP" altLang="en-US" sz="1200">
            <a:latin typeface="ＭＳ ゴシック"/>
            <a:ea typeface="ＭＳ ゴシック"/>
          </a:endParaRPr>
        </a:p>
        <a:p>
          <a:r>
            <a:rPr kumimoji="1" lang="ja-JP" altLang="en-US" sz="1200">
              <a:latin typeface="ＭＳ ゴシック"/>
              <a:ea typeface="ＭＳ ゴシック"/>
            </a:rPr>
            <a:t>こちらは、補助金の額の変更はしないものの、申請書に記載した取組内容を変更する場合に使うものです。</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10</xdr:col>
      <xdr:colOff>85725</xdr:colOff>
      <xdr:row>5</xdr:row>
      <xdr:rowOff>170815</xdr:rowOff>
    </xdr:from>
    <xdr:to>
      <xdr:col>34</xdr:col>
      <xdr:colOff>0</xdr:colOff>
      <xdr:row>15</xdr:row>
      <xdr:rowOff>161925</xdr:rowOff>
    </xdr:to>
    <xdr:sp macro="" textlink="">
      <xdr:nvSpPr>
        <xdr:cNvPr id="2" name="テキスト 1">
          <a:extLst>
            <a:ext uri="{FF2B5EF4-FFF2-40B4-BE49-F238E27FC236}">
              <a16:creationId xmlns:a16="http://schemas.microsoft.com/office/drawing/2014/main" id="{00000000-0008-0000-0D00-000002000000}"/>
            </a:ext>
          </a:extLst>
        </xdr:cNvPr>
        <xdr:cNvSpPr txBox="1"/>
      </xdr:nvSpPr>
      <xdr:spPr>
        <a:xfrm>
          <a:off x="6667500" y="1161415"/>
          <a:ext cx="3800475" cy="1800860"/>
        </a:xfrm>
        <a:prstGeom prst="rect">
          <a:avLst/>
        </a:prstGeom>
        <a:ln w="38100" cmpd="dbl">
          <a:solidFill/>
        </a:ln>
      </xdr:spPr>
      <xdr:style>
        <a:lnRef idx="2">
          <a:schemeClr val="dk1"/>
        </a:lnRef>
        <a:fillRef idx="1">
          <a:schemeClr val="lt1"/>
        </a:fillRef>
        <a:effectRef idx="0">
          <a:schemeClr val="dk1"/>
        </a:effectRef>
        <a:fontRef idx="minor">
          <a:schemeClr val="dk1"/>
        </a:fontRef>
      </xdr:style>
      <xdr:txBody>
        <a:bodyPr vertOverflow="clip" horzOverflow="clip"/>
        <a:lstStyle/>
        <a:p>
          <a:r>
            <a:rPr kumimoji="1" lang="ja-JP" altLang="en-US" sz="1200">
              <a:latin typeface="ＭＳ ゴシック"/>
              <a:ea typeface="ＭＳ ゴシック"/>
            </a:rPr>
            <a:t>後年、財産処分の承認を得る場合に使う様式です。</a:t>
          </a:r>
        </a:p>
        <a:p>
          <a:endParaRPr kumimoji="1" lang="ja-JP" altLang="en-US" sz="1200">
            <a:latin typeface="ＭＳ ゴシック"/>
            <a:ea typeface="ＭＳ ゴシック"/>
          </a:endParaRPr>
        </a:p>
        <a:p>
          <a:endParaRPr kumimoji="1" lang="ja-JP" altLang="en-US" sz="1200">
            <a:latin typeface="ＭＳ ゴシック"/>
            <a:ea typeface="ＭＳ ゴシック"/>
          </a:endParaRPr>
        </a:p>
        <a:p>
          <a:r>
            <a:rPr kumimoji="1" lang="ja-JP" altLang="en-US" sz="1200">
              <a:latin typeface="ＭＳ ゴシック"/>
              <a:ea typeface="ＭＳ ゴシック"/>
            </a:rPr>
            <a:t>黄色のセルに記入してください。</a:t>
          </a:r>
        </a:p>
        <a:p>
          <a:r>
            <a:rPr kumimoji="1" lang="ja-JP" altLang="en-US" sz="1200">
              <a:latin typeface="ＭＳ ゴシック"/>
              <a:ea typeface="ＭＳ ゴシック"/>
            </a:rPr>
            <a:t>（記入例は適宜編集してご利用ください。）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8</xdr:row>
      <xdr:rowOff>77470</xdr:rowOff>
    </xdr:from>
    <xdr:to>
      <xdr:col>47</xdr:col>
      <xdr:colOff>95250</xdr:colOff>
      <xdr:row>28</xdr:row>
      <xdr:rowOff>96520</xdr:rowOff>
    </xdr:to>
    <xdr:sp macro="" textlink="">
      <xdr:nvSpPr>
        <xdr:cNvPr id="3" name="テキスト 3">
          <a:extLst>
            <a:ext uri="{FF2B5EF4-FFF2-40B4-BE49-F238E27FC236}">
              <a16:creationId xmlns:a16="http://schemas.microsoft.com/office/drawing/2014/main" id="{00000000-0008-0000-0100-000003000000}"/>
            </a:ext>
          </a:extLst>
        </xdr:cNvPr>
        <xdr:cNvSpPr txBox="1"/>
      </xdr:nvSpPr>
      <xdr:spPr>
        <a:xfrm>
          <a:off x="6638925" y="1610995"/>
          <a:ext cx="4924425" cy="3638550"/>
        </a:xfrm>
        <a:prstGeom prst="rect">
          <a:avLst/>
        </a:prstGeom>
        <a:ln w="38100" cmpd="dbl">
          <a:solidFill/>
        </a:ln>
      </xdr:spPr>
      <xdr:style>
        <a:lnRef idx="2">
          <a:schemeClr val="dk1"/>
        </a:lnRef>
        <a:fillRef idx="1">
          <a:schemeClr val="lt1"/>
        </a:fillRef>
        <a:effectRef idx="0">
          <a:schemeClr val="dk1"/>
        </a:effectRef>
        <a:fontRef idx="minor">
          <a:schemeClr val="dk1"/>
        </a:fontRef>
      </xdr:style>
      <xdr:txBody>
        <a:bodyPr vertOverflow="clip" horzOverflow="clip"/>
        <a:lstStyle/>
        <a:p>
          <a:r>
            <a:rPr kumimoji="1" lang="ja-JP" altLang="en-US" sz="1200">
              <a:latin typeface="ＭＳ ゴシック"/>
              <a:ea typeface="ＭＳ ゴシック"/>
            </a:rPr>
            <a:t>黄色のセルに記入してください。</a:t>
          </a:r>
        </a:p>
        <a:p>
          <a:r>
            <a:rPr kumimoji="1" lang="ja-JP" altLang="en-US" sz="1200">
              <a:latin typeface="ＭＳ ゴシック"/>
              <a:ea typeface="ＭＳ ゴシック"/>
            </a:rPr>
            <a:t>（記入例は消してご利用ください。）</a:t>
          </a:r>
        </a:p>
        <a:p>
          <a:endParaRPr kumimoji="1" lang="ja-JP" altLang="en-US" sz="1200">
            <a:latin typeface="ＭＳ ゴシック"/>
            <a:ea typeface="ＭＳ ゴシック"/>
          </a:endParaRPr>
        </a:p>
        <a:p>
          <a:r>
            <a:rPr kumimoji="1" lang="ja-JP" altLang="en-US" sz="1200">
              <a:latin typeface="ＭＳ ゴシック"/>
              <a:ea typeface="ＭＳ ゴシック"/>
            </a:rPr>
            <a:t>※先に「様式1_2」や「様式2(申請)」のシートを記入すると、住所や金額などが自動で転記されます。</a:t>
          </a:r>
        </a:p>
        <a:p>
          <a:endParaRPr kumimoji="1" lang="ja-JP" altLang="en-US" sz="1200">
            <a:latin typeface="ＭＳ ゴシック"/>
            <a:ea typeface="ＭＳ ゴシック"/>
          </a:endParaRPr>
        </a:p>
        <a:p>
          <a:endParaRPr kumimoji="1" lang="ja-JP" altLang="en-US" sz="1200">
            <a:latin typeface="ＭＳ ゴシック"/>
            <a:ea typeface="ＭＳ ゴシック"/>
          </a:endParaRPr>
        </a:p>
        <a:p>
          <a:endParaRPr kumimoji="1" lang="ja-JP" altLang="en-US" sz="1200">
            <a:latin typeface="ＭＳ ゴシック"/>
            <a:ea typeface="ＭＳ ゴシック"/>
          </a:endParaRPr>
        </a:p>
        <a:p>
          <a:endParaRPr kumimoji="1" lang="ja-JP" altLang="en-US" sz="1200">
            <a:latin typeface="ＭＳ ゴシック"/>
            <a:ea typeface="ＭＳ ゴシック"/>
          </a:endParaRPr>
        </a:p>
        <a:p>
          <a:endParaRPr kumimoji="1" lang="ja-JP" altLang="en-US" sz="1200">
            <a:latin typeface="ＭＳ ゴシック"/>
            <a:ea typeface="ＭＳ ゴシック"/>
          </a:endParaRPr>
        </a:p>
        <a:p>
          <a:r>
            <a:rPr kumimoji="1" lang="ja-JP" altLang="en-US" sz="1200">
              <a:latin typeface="ＭＳ ゴシック"/>
              <a:ea typeface="ＭＳ ゴシック"/>
            </a:rPr>
            <a:t>押印は不要です。</a:t>
          </a:r>
        </a:p>
        <a:p>
          <a:endParaRPr kumimoji="1" lang="ja-JP" altLang="en-US" sz="1200">
            <a:latin typeface="ＭＳ ゴシック"/>
            <a:ea typeface="ＭＳ ゴシック"/>
          </a:endParaRPr>
        </a:p>
        <a:p>
          <a:r>
            <a:rPr kumimoji="1" lang="ja-JP" altLang="en-US" sz="1200">
              <a:latin typeface="ＭＳ ゴシック"/>
              <a:ea typeface="ＭＳ ゴシック"/>
            </a:rPr>
            <a:t>氏名＝役職＋氏名</a:t>
          </a:r>
        </a:p>
        <a:p>
          <a:r>
            <a:rPr kumimoji="1" lang="ja-JP" altLang="en-US" sz="1200">
              <a:latin typeface="ＭＳ ゴシック"/>
              <a:ea typeface="ＭＳ ゴシック"/>
            </a:rPr>
            <a:t>　　　　例：代表取締役社長　秋田　太郎</a:t>
          </a:r>
        </a:p>
      </xdr:txBody>
    </xdr:sp>
    <xdr:clientData fPrintsWithSheet="0"/>
  </xdr:twoCellAnchor>
  <xdr:twoCellAnchor editAs="oneCell">
    <xdr:from>
      <xdr:col>9</xdr:col>
      <xdr:colOff>85725</xdr:colOff>
      <xdr:row>14</xdr:row>
      <xdr:rowOff>170815</xdr:rowOff>
    </xdr:from>
    <xdr:to>
      <xdr:col>32</xdr:col>
      <xdr:colOff>29845</xdr:colOff>
      <xdr:row>17</xdr:row>
      <xdr:rowOff>13970</xdr:rowOff>
    </xdr:to>
    <xdr:pic>
      <xdr:nvPicPr>
        <xdr:cNvPr id="6" name="図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srcRect t="25806" r="67114" b="9677"/>
        <a:stretch>
          <a:fillRect/>
        </a:stretch>
      </xdr:blipFill>
      <xdr:spPr>
        <a:xfrm>
          <a:off x="6848475" y="2790190"/>
          <a:ext cx="2792095" cy="386080"/>
        </a:xfrm>
        <a:prstGeom prst="rect">
          <a:avLst/>
        </a:prstGeom>
        <a:noFill/>
        <a:ln w="19050" cmpd="sng">
          <a:solidFill>
            <a:sysClr val="windowText" lastClr="000000"/>
          </a:solidFill>
        </a:ln>
      </xdr:spPr>
    </xdr:pic>
    <xdr:clientData/>
  </xdr:twoCellAnchor>
  <xdr:twoCellAnchor>
    <xdr:from>
      <xdr:col>22</xdr:col>
      <xdr:colOff>57150</xdr:colOff>
      <xdr:row>15</xdr:row>
      <xdr:rowOff>16510</xdr:rowOff>
    </xdr:from>
    <xdr:to>
      <xdr:col>31</xdr:col>
      <xdr:colOff>28575</xdr:colOff>
      <xdr:row>16</xdr:row>
      <xdr:rowOff>168910</xdr:rowOff>
    </xdr:to>
    <xdr:sp macro="" textlink="">
      <xdr:nvSpPr>
        <xdr:cNvPr id="5" name="図形 5">
          <a:extLst>
            <a:ext uri="{FF2B5EF4-FFF2-40B4-BE49-F238E27FC236}">
              <a16:creationId xmlns:a16="http://schemas.microsoft.com/office/drawing/2014/main" id="{00000000-0008-0000-0100-000005000000}"/>
            </a:ext>
          </a:extLst>
        </xdr:cNvPr>
        <xdr:cNvSpPr/>
      </xdr:nvSpPr>
      <xdr:spPr>
        <a:xfrm>
          <a:off x="8429625" y="2816860"/>
          <a:ext cx="1085850" cy="333375"/>
        </a:xfrm>
        <a:prstGeom prst="roundRect">
          <a:avLst/>
        </a:prstGeom>
        <a:noFill/>
        <a:ln w="12700" cap="flat" cmpd="sng" algn="ctr">
          <a:solidFill>
            <a:srgbClr val="FF0000"/>
          </a:solidFill>
          <a:prstDash val="sysDash"/>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7</xdr:col>
      <xdr:colOff>142875</xdr:colOff>
      <xdr:row>9</xdr:row>
      <xdr:rowOff>143510</xdr:rowOff>
    </xdr:from>
    <xdr:to>
      <xdr:col>11</xdr:col>
      <xdr:colOff>609600</xdr:colOff>
      <xdr:row>18</xdr:row>
      <xdr:rowOff>0</xdr:rowOff>
    </xdr:to>
    <xdr:sp macro="" textlink="">
      <xdr:nvSpPr>
        <xdr:cNvPr id="2" name="テキスト 2">
          <a:extLst>
            <a:ext uri="{FF2B5EF4-FFF2-40B4-BE49-F238E27FC236}">
              <a16:creationId xmlns:a16="http://schemas.microsoft.com/office/drawing/2014/main" id="{00000000-0008-0000-0200-000002000000}"/>
            </a:ext>
          </a:extLst>
        </xdr:cNvPr>
        <xdr:cNvSpPr txBox="1"/>
      </xdr:nvSpPr>
      <xdr:spPr>
        <a:xfrm>
          <a:off x="6381750" y="2058035"/>
          <a:ext cx="3209925" cy="1771015"/>
        </a:xfrm>
        <a:prstGeom prst="rect">
          <a:avLst/>
        </a:prstGeom>
        <a:ln w="38100" cmpd="dbl">
          <a:solidFill/>
        </a:ln>
      </xdr:spPr>
      <xdr:style>
        <a:lnRef idx="2">
          <a:schemeClr val="dk1"/>
        </a:lnRef>
        <a:fillRef idx="1">
          <a:schemeClr val="lt1"/>
        </a:fillRef>
        <a:effectRef idx="0">
          <a:schemeClr val="dk1"/>
        </a:effectRef>
        <a:fontRef idx="minor">
          <a:schemeClr val="dk1"/>
        </a:fontRef>
      </xdr:style>
      <xdr:txBody>
        <a:bodyPr vertOverflow="clip" horzOverflow="clip"/>
        <a:lstStyle/>
        <a:p>
          <a:r>
            <a:rPr kumimoji="1" lang="ja-JP" altLang="en-US" sz="1200">
              <a:latin typeface="ＭＳ ゴシック"/>
              <a:ea typeface="ＭＳ ゴシック"/>
            </a:rPr>
            <a:t>黄色のセルに記入してください。</a:t>
          </a:r>
        </a:p>
        <a:p>
          <a:r>
            <a:rPr kumimoji="1" lang="ja-JP" altLang="en-US" sz="1200">
              <a:latin typeface="ＭＳ ゴシック"/>
              <a:ea typeface="ＭＳ ゴシック"/>
            </a:rPr>
            <a:t>（記入例は消してご利用ください。）</a:t>
          </a:r>
        </a:p>
        <a:p>
          <a:endParaRPr kumimoji="1" lang="ja-JP" altLang="en-US" sz="1200">
            <a:latin typeface="ＭＳ ゴシック"/>
            <a:ea typeface="ＭＳ ゴシック"/>
          </a:endParaRPr>
        </a:p>
        <a:p>
          <a:r>
            <a:rPr kumimoji="1" lang="ja-JP" altLang="en-US" sz="1200">
              <a:latin typeface="ＭＳ ゴシック"/>
              <a:ea typeface="ＭＳ ゴシック"/>
            </a:rPr>
            <a:t>また、オレンジ色のセルは、プルダウンで選択してください。</a:t>
          </a:r>
        </a:p>
        <a:p>
          <a:endParaRPr kumimoji="1" lang="ja-JP" altLang="en-US" sz="1200">
            <a:latin typeface="ＭＳ ゴシック"/>
            <a:ea typeface="ＭＳ ゴシック"/>
          </a:endParaRPr>
        </a:p>
        <a:p>
          <a:r>
            <a:rPr kumimoji="1" lang="ja-JP" altLang="en-US" sz="1200">
              <a:latin typeface="ＭＳ ゴシック"/>
              <a:ea typeface="ＭＳ ゴシック"/>
            </a:rPr>
            <a:t>セルの高さは、必要に応じて広げてください。</a:t>
          </a:r>
        </a:p>
      </xdr:txBody>
    </xdr:sp>
    <xdr:clientData fPrintsWithSheet="0"/>
  </xdr:twoCellAnchor>
  <xdr:twoCellAnchor>
    <xdr:from>
      <xdr:col>7</xdr:col>
      <xdr:colOff>266065</xdr:colOff>
      <xdr:row>62</xdr:row>
      <xdr:rowOff>59690</xdr:rowOff>
    </xdr:from>
    <xdr:to>
      <xdr:col>12</xdr:col>
      <xdr:colOff>46990</xdr:colOff>
      <xdr:row>66</xdr:row>
      <xdr:rowOff>88265</xdr:rowOff>
    </xdr:to>
    <xdr:sp macro="" textlink="">
      <xdr:nvSpPr>
        <xdr:cNvPr id="3" name="テキスト 3">
          <a:extLst>
            <a:ext uri="{FF2B5EF4-FFF2-40B4-BE49-F238E27FC236}">
              <a16:creationId xmlns:a16="http://schemas.microsoft.com/office/drawing/2014/main" id="{00000000-0008-0000-0200-000003000000}"/>
            </a:ext>
          </a:extLst>
        </xdr:cNvPr>
        <xdr:cNvSpPr txBox="1"/>
      </xdr:nvSpPr>
      <xdr:spPr>
        <a:xfrm>
          <a:off x="6504940" y="13889990"/>
          <a:ext cx="3209925" cy="1333500"/>
        </a:xfrm>
        <a:prstGeom prst="rect">
          <a:avLst/>
        </a:prstGeom>
        <a:ln w="38100" cmpd="dbl">
          <a:solidFill/>
        </a:ln>
      </xdr:spPr>
      <xdr:style>
        <a:lnRef idx="2">
          <a:schemeClr val="dk1"/>
        </a:lnRef>
        <a:fillRef idx="1">
          <a:schemeClr val="lt1"/>
        </a:fillRef>
        <a:effectRef idx="0">
          <a:schemeClr val="dk1"/>
        </a:effectRef>
        <a:fontRef idx="minor">
          <a:schemeClr val="dk1"/>
        </a:fontRef>
      </xdr:style>
      <xdr:txBody>
        <a:bodyPr vertOverflow="clip" horzOverflow="clip"/>
        <a:lstStyle/>
        <a:p>
          <a:r>
            <a:rPr kumimoji="1" lang="ja-JP" altLang="en-US" sz="1200">
              <a:latin typeface="ＭＳ ゴシック"/>
              <a:ea typeface="ＭＳ ゴシック"/>
            </a:rPr>
            <a:t>「実施場所」の欄は、実際に設備を設置するなどの取組を行う事業所、店舗、工場などについて記入してください。</a:t>
          </a:r>
        </a:p>
        <a:p>
          <a:r>
            <a:rPr kumimoji="1" lang="ja-JP" altLang="en-US" sz="1200">
              <a:latin typeface="ＭＳ ゴシック"/>
              <a:ea typeface="ＭＳ ゴシック"/>
            </a:rPr>
            <a:t>（複数でも結構ですが、秋田県内の事業所としてください。）</a:t>
          </a:r>
        </a:p>
      </xdr:txBody>
    </xdr:sp>
    <xdr:clientData fPrintsWithSheet="0"/>
  </xdr:twoCellAnchor>
  <xdr:twoCellAnchor>
    <xdr:from>
      <xdr:col>7</xdr:col>
      <xdr:colOff>227965</xdr:colOff>
      <xdr:row>27</xdr:row>
      <xdr:rowOff>48260</xdr:rowOff>
    </xdr:from>
    <xdr:to>
      <xdr:col>12</xdr:col>
      <xdr:colOff>8890</xdr:colOff>
      <xdr:row>31</xdr:row>
      <xdr:rowOff>114300</xdr:rowOff>
    </xdr:to>
    <xdr:sp macro="" textlink="">
      <xdr:nvSpPr>
        <xdr:cNvPr id="4" name="テキスト 4">
          <a:extLst>
            <a:ext uri="{FF2B5EF4-FFF2-40B4-BE49-F238E27FC236}">
              <a16:creationId xmlns:a16="http://schemas.microsoft.com/office/drawing/2014/main" id="{00000000-0008-0000-0200-000004000000}"/>
            </a:ext>
          </a:extLst>
        </xdr:cNvPr>
        <xdr:cNvSpPr txBox="1"/>
      </xdr:nvSpPr>
      <xdr:spPr>
        <a:xfrm>
          <a:off x="6466840" y="5887085"/>
          <a:ext cx="3209925" cy="885190"/>
        </a:xfrm>
        <a:prstGeom prst="rect">
          <a:avLst/>
        </a:prstGeom>
        <a:ln w="38100" cmpd="dbl">
          <a:solidFill/>
        </a:ln>
      </xdr:spPr>
      <xdr:style>
        <a:lnRef idx="2">
          <a:schemeClr val="dk1"/>
        </a:lnRef>
        <a:fillRef idx="1">
          <a:schemeClr val="lt1"/>
        </a:fillRef>
        <a:effectRef idx="0">
          <a:schemeClr val="dk1"/>
        </a:effectRef>
        <a:fontRef idx="minor">
          <a:schemeClr val="dk1"/>
        </a:fontRef>
      </xdr:style>
      <xdr:txBody>
        <a:bodyPr vertOverflow="clip" horzOverflow="clip"/>
        <a:lstStyle/>
        <a:p>
          <a:r>
            <a:rPr kumimoji="1" lang="ja-JP" altLang="en-US" sz="1200">
              <a:latin typeface="ＭＳ ゴシック"/>
              <a:ea typeface="ＭＳ ゴシック"/>
            </a:rPr>
            <a:t>こちらの「書類郵送先」は、交付決定通知書の郵送先となる住所について記入してください。</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14</xdr:col>
      <xdr:colOff>27305</xdr:colOff>
      <xdr:row>6</xdr:row>
      <xdr:rowOff>109855</xdr:rowOff>
    </xdr:from>
    <xdr:to>
      <xdr:col>23</xdr:col>
      <xdr:colOff>408305</xdr:colOff>
      <xdr:row>26</xdr:row>
      <xdr:rowOff>208280</xdr:rowOff>
    </xdr:to>
    <xdr:sp macro="" textlink="">
      <xdr:nvSpPr>
        <xdr:cNvPr id="2" name="テキスト 1">
          <a:extLst>
            <a:ext uri="{FF2B5EF4-FFF2-40B4-BE49-F238E27FC236}">
              <a16:creationId xmlns:a16="http://schemas.microsoft.com/office/drawing/2014/main" id="{00000000-0008-0000-0300-000002000000}"/>
            </a:ext>
          </a:extLst>
        </xdr:cNvPr>
        <xdr:cNvSpPr txBox="1"/>
      </xdr:nvSpPr>
      <xdr:spPr>
        <a:xfrm>
          <a:off x="9495155" y="1452880"/>
          <a:ext cx="6553200" cy="4222750"/>
        </a:xfrm>
        <a:prstGeom prst="rect">
          <a:avLst/>
        </a:prstGeom>
        <a:ln w="38100" cmpd="dbl">
          <a:solidFill/>
        </a:ln>
      </xdr:spPr>
      <xdr:style>
        <a:lnRef idx="2">
          <a:schemeClr val="dk1"/>
        </a:lnRef>
        <a:fillRef idx="1">
          <a:schemeClr val="lt1"/>
        </a:fillRef>
        <a:effectRef idx="0">
          <a:schemeClr val="dk1"/>
        </a:effectRef>
        <a:fontRef idx="minor">
          <a:schemeClr val="dk1"/>
        </a:fontRef>
      </xdr:style>
      <xdr:txBody>
        <a:bodyPr vertOverflow="clip" horzOverflow="clip"/>
        <a:lstStyle/>
        <a:p>
          <a:r>
            <a:rPr kumimoji="1" lang="ja-JP" altLang="en-US" sz="1200">
              <a:latin typeface="ＭＳ ゴシック"/>
              <a:ea typeface="ＭＳ ゴシック"/>
            </a:rPr>
            <a:t>黄色のセルに記入してください。</a:t>
          </a:r>
        </a:p>
        <a:p>
          <a:r>
            <a:rPr kumimoji="1" lang="ja-JP" altLang="en-US" sz="1200">
              <a:latin typeface="ＭＳ ゴシック"/>
              <a:ea typeface="ＭＳ ゴシック"/>
            </a:rPr>
            <a:t>（記入例は消してご利用ください。）</a:t>
          </a:r>
        </a:p>
        <a:p>
          <a:endParaRPr kumimoji="1" lang="ja-JP" altLang="en-US" sz="1200">
            <a:latin typeface="ＭＳ ゴシック"/>
            <a:ea typeface="ＭＳ ゴシック"/>
          </a:endParaRPr>
        </a:p>
        <a:p>
          <a:r>
            <a:rPr kumimoji="1" lang="ja-JP" altLang="en-US" sz="1200">
              <a:latin typeface="ＭＳ ゴシック"/>
              <a:ea typeface="ＭＳ ゴシック"/>
            </a:rPr>
            <a:t>また、緑色のセル（税抜額（ｂ）の欄）は、計算式（※）を入れていますが、</a:t>
          </a:r>
        </a:p>
        <a:p>
          <a:r>
            <a:rPr kumimoji="1" lang="ja-JP" altLang="en-US" sz="1200">
              <a:latin typeface="ＭＳ ゴシック"/>
              <a:ea typeface="ＭＳ ゴシック"/>
            </a:rPr>
            <a:t>　　（※１円未満の端数処理：商品価格の１円未満切捨、消費税額の１円未満切上）</a:t>
          </a:r>
        </a:p>
        <a:p>
          <a:r>
            <a:rPr kumimoji="1" lang="ja-JP" altLang="en-US" sz="1200">
              <a:latin typeface="ＭＳ ゴシック"/>
              <a:ea typeface="ＭＳ ゴシック"/>
            </a:rPr>
            <a:t>請求書等で明示されている税抜額がある場合は【計算式を無視して手入力】してください。</a:t>
          </a:r>
        </a:p>
        <a:p>
          <a:endParaRPr kumimoji="1" lang="ja-JP" altLang="en-US" sz="1200">
            <a:latin typeface="ＭＳ ゴシック"/>
            <a:ea typeface="ＭＳ ゴシック"/>
          </a:endParaRPr>
        </a:p>
        <a:p>
          <a:endParaRPr kumimoji="1" lang="ja-JP" altLang="en-US" sz="1200">
            <a:latin typeface="ＭＳ ゴシック"/>
            <a:ea typeface="ＭＳ ゴシック"/>
          </a:endParaRPr>
        </a:p>
        <a:p>
          <a:r>
            <a:rPr kumimoji="1" lang="ja-JP" altLang="en-US" sz="1200">
              <a:latin typeface="ＭＳ ゴシック"/>
              <a:ea typeface="ＭＳ ゴシック"/>
            </a:rPr>
            <a:t>補助対象外の金額（ｄ）の欄には、対象外となる経費を記入してください。</a:t>
          </a:r>
        </a:p>
        <a:p>
          <a:r>
            <a:rPr kumimoji="1" lang="ja-JP" altLang="en-US" sz="1200">
              <a:latin typeface="ＭＳ ゴシック"/>
              <a:ea typeface="ＭＳ ゴシック"/>
            </a:rPr>
            <a:t>例・補助対象期間外に係るシステム利用料</a:t>
          </a:r>
        </a:p>
        <a:p>
          <a:r>
            <a:rPr kumimoji="1" lang="ja-JP" altLang="en-US" sz="1200">
              <a:latin typeface="ＭＳ ゴシック"/>
              <a:ea typeface="ＭＳ ゴシック"/>
            </a:rPr>
            <a:t>　・備蓄費のうち補助対象事業費合計の４割を超える部分</a:t>
          </a:r>
        </a:p>
        <a:p>
          <a:endParaRPr kumimoji="1" lang="ja-JP" altLang="en-US" sz="1200">
            <a:latin typeface="ＭＳ ゴシック"/>
            <a:ea typeface="ＭＳ ゴシック"/>
          </a:endParaRPr>
        </a:p>
        <a:p>
          <a:endParaRPr kumimoji="1" lang="ja-JP" altLang="en-US" sz="1200">
            <a:latin typeface="ＭＳ ゴシック"/>
            <a:ea typeface="ＭＳ ゴシック"/>
          </a:endParaRPr>
        </a:p>
        <a:p>
          <a:r>
            <a:rPr kumimoji="1" lang="ja-JP" altLang="en-US" sz="1200">
              <a:latin typeface="ＭＳ ゴシック"/>
              <a:ea typeface="ＭＳ ゴシック"/>
            </a:rPr>
            <a:t>申請書提出の際は、発注日～支払日の欄は空欄で結構です。（実績報告時に記入）</a:t>
          </a:r>
        </a:p>
        <a:p>
          <a:endParaRPr kumimoji="1" lang="ja-JP" altLang="en-US" sz="1200">
            <a:latin typeface="ＭＳ ゴシック"/>
            <a:ea typeface="ＭＳ ゴシック"/>
          </a:endParaRPr>
        </a:p>
        <a:p>
          <a:endParaRPr kumimoji="1" lang="ja-JP" altLang="en-US" sz="1200">
            <a:latin typeface="ＭＳ ゴシック"/>
            <a:ea typeface="ＭＳ ゴシック"/>
          </a:endParaRPr>
        </a:p>
        <a:p>
          <a:r>
            <a:rPr kumimoji="1" lang="ja-JP" altLang="en-US" sz="1200">
              <a:latin typeface="ＭＳ ゴシック"/>
              <a:ea typeface="ＭＳ ゴシック"/>
            </a:rPr>
            <a:t>備考欄には、添付した確認書類の名称などを記入してください。</a:t>
          </a:r>
        </a:p>
        <a:p>
          <a:endParaRPr kumimoji="1" lang="ja-JP" altLang="en-US" sz="1200">
            <a:latin typeface="ＭＳ ゴシック"/>
            <a:ea typeface="ＭＳ ゴシック"/>
          </a:endParaRPr>
        </a:p>
        <a:p>
          <a:endParaRPr kumimoji="1" lang="ja-JP" altLang="en-US" sz="1200">
            <a:latin typeface="ＭＳ ゴシック"/>
            <a:ea typeface="ＭＳ ゴシック"/>
          </a:endParaRPr>
        </a:p>
        <a:p>
          <a:r>
            <a:rPr kumimoji="1" lang="ja-JP" altLang="en-US" sz="1200">
              <a:latin typeface="ＭＳ ゴシック"/>
              <a:ea typeface="ＭＳ ゴシック"/>
            </a:rPr>
            <a:t>セルの高さは、必要に応じて広げてください。</a:t>
          </a:r>
        </a:p>
        <a:p>
          <a:endParaRPr kumimoji="1" lang="ja-JP" altLang="en-US" sz="1200">
            <a:latin typeface="ＭＳ ゴシック"/>
            <a:ea typeface="ＭＳ ゴシック"/>
          </a:endParaRPr>
        </a:p>
        <a:p>
          <a:endParaRPr kumimoji="1" lang="ja-JP" altLang="en-US" sz="1200">
            <a:latin typeface="ＭＳ ゴシック"/>
            <a:ea typeface="ＭＳ ゴシック"/>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8</xdr:col>
      <xdr:colOff>335280</xdr:colOff>
      <xdr:row>6</xdr:row>
      <xdr:rowOff>18415</xdr:rowOff>
    </xdr:from>
    <xdr:to>
      <xdr:col>8</xdr:col>
      <xdr:colOff>1010920</xdr:colOff>
      <xdr:row>10</xdr:row>
      <xdr:rowOff>121285</xdr:rowOff>
    </xdr:to>
    <xdr:grpSp>
      <xdr:nvGrpSpPr>
        <xdr:cNvPr id="9" name="グループ 9">
          <a:extLst>
            <a:ext uri="{FF2B5EF4-FFF2-40B4-BE49-F238E27FC236}">
              <a16:creationId xmlns:a16="http://schemas.microsoft.com/office/drawing/2014/main" id="{00000000-0008-0000-0400-000009000000}"/>
            </a:ext>
          </a:extLst>
        </xdr:cNvPr>
        <xdr:cNvGrpSpPr/>
      </xdr:nvGrpSpPr>
      <xdr:grpSpPr>
        <a:xfrm>
          <a:off x="2240280" y="1675765"/>
          <a:ext cx="675640" cy="826770"/>
          <a:chOff x="6761214" y="2572086"/>
          <a:chExt cx="676247" cy="826808"/>
        </a:xfrm>
      </xdr:grpSpPr>
      <xdr:sp macro="" textlink="">
        <xdr:nvSpPr>
          <xdr:cNvPr id="4" name="図形 4">
            <a:extLst>
              <a:ext uri="{FF2B5EF4-FFF2-40B4-BE49-F238E27FC236}">
                <a16:creationId xmlns:a16="http://schemas.microsoft.com/office/drawing/2014/main" id="{00000000-0008-0000-0400-000004000000}"/>
              </a:ext>
            </a:extLst>
          </xdr:cNvPr>
          <xdr:cNvSpPr/>
        </xdr:nvSpPr>
        <xdr:spPr>
          <a:xfrm rot="21480000">
            <a:off x="6761214" y="2762997"/>
            <a:ext cx="630996" cy="372596"/>
          </a:xfrm>
          <a:prstGeom prst="round2SameRect">
            <a:avLst/>
          </a:prstGeom>
        </xdr:spPr>
        <xdr:style>
          <a:lnRef idx="2">
            <a:schemeClr val="dk1"/>
          </a:lnRef>
          <a:fillRef idx="1">
            <a:schemeClr val="lt1"/>
          </a:fillRef>
          <a:effectRef idx="0">
            <a:schemeClr val="dk1"/>
          </a:effectRef>
          <a:fontRef idx="minor">
            <a:schemeClr val="dk1"/>
          </a:fontRef>
        </xdr:style>
        <xdr:txBody>
          <a:bodyPr vertOverflow="clip" horzOverflow="clip"/>
          <a:lstStyle/>
          <a:p>
            <a:r>
              <a:rPr kumimoji="1" lang="ja-JP" altLang="en-US"/>
              <a:t>ｶ)ｱｷﾀ…</a:t>
            </a:r>
          </a:p>
        </xdr:txBody>
      </xdr:sp>
      <xdr:sp macro="" textlink="">
        <xdr:nvSpPr>
          <xdr:cNvPr id="5" name="図形 5">
            <a:extLst>
              <a:ext uri="{FF2B5EF4-FFF2-40B4-BE49-F238E27FC236}">
                <a16:creationId xmlns:a16="http://schemas.microsoft.com/office/drawing/2014/main" id="{00000000-0008-0000-0400-000005000000}"/>
              </a:ext>
            </a:extLst>
          </xdr:cNvPr>
          <xdr:cNvSpPr/>
        </xdr:nvSpPr>
        <xdr:spPr>
          <a:xfrm rot="-420000" flipV="1">
            <a:off x="6796409" y="3097269"/>
            <a:ext cx="610885" cy="301625"/>
          </a:xfrm>
          <a:prstGeom prst="round2SameRect">
            <a:avLst/>
          </a:prstGeom>
        </xdr:spPr>
        <xdr:style>
          <a:lnRef idx="2">
            <a:schemeClr val="dk1"/>
          </a:lnRef>
          <a:fillRef idx="1">
            <a:schemeClr val="lt1"/>
          </a:fillRef>
          <a:effectRef idx="0">
            <a:schemeClr val="dk1"/>
          </a:effectRef>
          <a:fontRef idx="minor">
            <a:schemeClr val="dk1"/>
          </a:fontRef>
        </xdr:style>
        <xdr:txBody>
          <a:bodyPr vertOverflow="clip" horzOverflow="clip"/>
          <a:lstStyle/>
          <a:p>
            <a:endParaRPr kumimoji="1" lang="ja-JP" altLang="en-US"/>
          </a:p>
        </xdr:txBody>
      </xdr:sp>
      <xdr:sp macro="" textlink="">
        <xdr:nvSpPr>
          <xdr:cNvPr id="6" name="図形 6">
            <a:extLst>
              <a:ext uri="{FF2B5EF4-FFF2-40B4-BE49-F238E27FC236}">
                <a16:creationId xmlns:a16="http://schemas.microsoft.com/office/drawing/2014/main" id="{00000000-0008-0000-0400-000006000000}"/>
              </a:ext>
            </a:extLst>
          </xdr:cNvPr>
          <xdr:cNvSpPr/>
        </xdr:nvSpPr>
        <xdr:spPr>
          <a:xfrm rot="-420000" flipV="1">
            <a:off x="6826576" y="3089462"/>
            <a:ext cx="610885" cy="301625"/>
          </a:xfrm>
          <a:prstGeom prst="round2SameRect">
            <a:avLst/>
          </a:prstGeom>
        </xdr:spPr>
        <xdr:style>
          <a:lnRef idx="2">
            <a:schemeClr val="dk1"/>
          </a:lnRef>
          <a:fillRef idx="1">
            <a:schemeClr val="lt1"/>
          </a:fillRef>
          <a:effectRef idx="0">
            <a:schemeClr val="dk1"/>
          </a:effectRef>
          <a:fontRef idx="minor">
            <a:schemeClr val="dk1"/>
          </a:fontRef>
        </xdr:style>
        <xdr:txBody>
          <a:bodyPr vertOverflow="clip" horzOverflow="clip"/>
          <a:lstStyle/>
          <a:p>
            <a:endParaRPr kumimoji="1" lang="ja-JP" altLang="en-US"/>
          </a:p>
        </xdr:txBody>
      </xdr:sp>
      <xdr:sp macro="" textlink="">
        <xdr:nvSpPr>
          <xdr:cNvPr id="7" name="図形 7">
            <a:extLst>
              <a:ext uri="{FF2B5EF4-FFF2-40B4-BE49-F238E27FC236}">
                <a16:creationId xmlns:a16="http://schemas.microsoft.com/office/drawing/2014/main" id="{00000000-0008-0000-0400-000007000000}"/>
              </a:ext>
            </a:extLst>
          </xdr:cNvPr>
          <xdr:cNvSpPr/>
        </xdr:nvSpPr>
        <xdr:spPr>
          <a:xfrm rot="-420000" flipV="1">
            <a:off x="6856743" y="3083784"/>
            <a:ext cx="573176" cy="301625"/>
          </a:xfrm>
          <a:prstGeom prst="round2SameRect">
            <a:avLst/>
          </a:prstGeom>
        </xdr:spPr>
        <xdr:style>
          <a:lnRef idx="2">
            <a:schemeClr val="dk1"/>
          </a:lnRef>
          <a:fillRef idx="1">
            <a:schemeClr val="lt1"/>
          </a:fillRef>
          <a:effectRef idx="0">
            <a:schemeClr val="dk1"/>
          </a:effectRef>
          <a:fontRef idx="minor">
            <a:schemeClr val="dk1"/>
          </a:fontRef>
        </xdr:style>
        <xdr:txBody>
          <a:bodyPr vertOverflow="clip" horzOverflow="clip"/>
          <a:lstStyle/>
          <a:p>
            <a:endParaRPr kumimoji="1" lang="ja-JP" altLang="en-US"/>
          </a:p>
        </xdr:txBody>
      </xdr:sp>
      <xdr:sp macro="" textlink="">
        <xdr:nvSpPr>
          <xdr:cNvPr id="8" name="直線 8">
            <a:extLst>
              <a:ext uri="{FF2B5EF4-FFF2-40B4-BE49-F238E27FC236}">
                <a16:creationId xmlns:a16="http://schemas.microsoft.com/office/drawing/2014/main" id="{00000000-0008-0000-0400-000008000000}"/>
              </a:ext>
            </a:extLst>
          </xdr:cNvPr>
          <xdr:cNvSpPr/>
        </xdr:nvSpPr>
        <xdr:spPr>
          <a:xfrm flipH="1" flipV="1">
            <a:off x="6866799" y="2572086"/>
            <a:ext cx="67876" cy="180975"/>
          </a:xfrm>
          <a:prstGeom prst="line">
            <a:avLst/>
          </a:prstGeom>
          <a:ln>
            <a:headEnd type="none"/>
            <a:tailEnd type="triangle"/>
          </a:ln>
        </xdr:spPr>
        <xdr:style>
          <a:lnRef idx="1">
            <a:schemeClr val="dk1"/>
          </a:lnRef>
          <a:fillRef idx="0">
            <a:schemeClr val="dk1"/>
          </a:fillRef>
          <a:effectRef idx="0">
            <a:schemeClr val="dk1"/>
          </a:effectRef>
          <a:fontRef idx="minor">
            <a:schemeClr val="tx1"/>
          </a:fontRef>
        </xdr:style>
      </xdr:sp>
    </xdr:grp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28</xdr:row>
      <xdr:rowOff>85725</xdr:rowOff>
    </xdr:from>
    <xdr:to>
      <xdr:col>38</xdr:col>
      <xdr:colOff>561975</xdr:colOff>
      <xdr:row>38</xdr:row>
      <xdr:rowOff>125095</xdr:rowOff>
    </xdr:to>
    <xdr:sp macro="" textlink="">
      <xdr:nvSpPr>
        <xdr:cNvPr id="2" name="テキスト 3">
          <a:extLst>
            <a:ext uri="{FF2B5EF4-FFF2-40B4-BE49-F238E27FC236}">
              <a16:creationId xmlns:a16="http://schemas.microsoft.com/office/drawing/2014/main" id="{00000000-0008-0000-0600-000002000000}"/>
            </a:ext>
          </a:extLst>
        </xdr:cNvPr>
        <xdr:cNvSpPr txBox="1"/>
      </xdr:nvSpPr>
      <xdr:spPr>
        <a:xfrm>
          <a:off x="6391275" y="5238750"/>
          <a:ext cx="4562475" cy="1849120"/>
        </a:xfrm>
        <a:prstGeom prst="rect">
          <a:avLst/>
        </a:prstGeom>
        <a:ln w="38100" cmpd="dbl">
          <a:solidFill/>
        </a:ln>
      </xdr:spPr>
      <xdr:style>
        <a:lnRef idx="2">
          <a:schemeClr val="dk1"/>
        </a:lnRef>
        <a:fillRef idx="1">
          <a:schemeClr val="lt1"/>
        </a:fillRef>
        <a:effectRef idx="0">
          <a:schemeClr val="dk1"/>
        </a:effectRef>
        <a:fontRef idx="minor">
          <a:schemeClr val="dk1"/>
        </a:fontRef>
      </xdr:style>
      <xdr:txBody>
        <a:bodyPr vertOverflow="clip" horzOverflow="clip"/>
        <a:lstStyle/>
        <a:p>
          <a:r>
            <a:rPr kumimoji="1" lang="ja-JP" altLang="en-US" sz="1200">
              <a:latin typeface="ＭＳ ゴシック"/>
              <a:ea typeface="ＭＳ ゴシック"/>
            </a:rPr>
            <a:t>黄色のセルに記入してください。</a:t>
          </a:r>
        </a:p>
        <a:p>
          <a:endParaRPr kumimoji="1" lang="ja-JP" altLang="en-US" sz="1200">
            <a:latin typeface="ＭＳ ゴシック"/>
            <a:ea typeface="ＭＳ ゴシック"/>
          </a:endParaRPr>
        </a:p>
        <a:p>
          <a:r>
            <a:rPr kumimoji="1" lang="ja-JP" altLang="en-US" sz="1200">
              <a:latin typeface="ＭＳ ゴシック"/>
              <a:ea typeface="ＭＳ ゴシック"/>
            </a:rPr>
            <a:t>押印は不要です。</a:t>
          </a:r>
        </a:p>
        <a:p>
          <a:endParaRPr kumimoji="1" lang="ja-JP" altLang="en-US" sz="1200">
            <a:latin typeface="ＭＳ ゴシック"/>
            <a:ea typeface="ＭＳ ゴシック"/>
          </a:endParaRPr>
        </a:p>
        <a:p>
          <a:r>
            <a:rPr kumimoji="1" lang="ja-JP" altLang="en-US" sz="1200">
              <a:latin typeface="ＭＳ ゴシック"/>
              <a:ea typeface="ＭＳ ゴシック"/>
            </a:rPr>
            <a:t>補助金交付決定額＝当初（または直近の変更）の交付決定額</a:t>
          </a:r>
        </a:p>
        <a:p>
          <a:r>
            <a:rPr kumimoji="1" lang="ja-JP" altLang="en-US" sz="1200">
              <a:latin typeface="ＭＳ ゴシック"/>
              <a:ea typeface="ＭＳ ゴシック"/>
            </a:rPr>
            <a:t>交付決定年月日＝〃　　　　　　　　　　　　　　　　年月日</a:t>
          </a:r>
        </a:p>
        <a:p>
          <a:r>
            <a:rPr kumimoji="1" lang="ja-JP" altLang="en-US" sz="1200">
              <a:latin typeface="ＭＳ ゴシック"/>
              <a:ea typeface="ＭＳ ゴシック"/>
            </a:rPr>
            <a:t>交付決定通知指令番号＝〃　　　　　　　　　　　　　番号</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11</xdr:col>
      <xdr:colOff>485775</xdr:colOff>
      <xdr:row>0</xdr:row>
      <xdr:rowOff>163195</xdr:rowOff>
    </xdr:from>
    <xdr:to>
      <xdr:col>16</xdr:col>
      <xdr:colOff>266700</xdr:colOff>
      <xdr:row>10</xdr:row>
      <xdr:rowOff>46355</xdr:rowOff>
    </xdr:to>
    <xdr:sp macro="" textlink="">
      <xdr:nvSpPr>
        <xdr:cNvPr id="2" name="テキスト 2">
          <a:extLst>
            <a:ext uri="{FF2B5EF4-FFF2-40B4-BE49-F238E27FC236}">
              <a16:creationId xmlns:a16="http://schemas.microsoft.com/office/drawing/2014/main" id="{00000000-0008-0000-0700-000002000000}"/>
            </a:ext>
          </a:extLst>
        </xdr:cNvPr>
        <xdr:cNvSpPr txBox="1"/>
      </xdr:nvSpPr>
      <xdr:spPr>
        <a:xfrm>
          <a:off x="6724650" y="163195"/>
          <a:ext cx="3209925" cy="2169160"/>
        </a:xfrm>
        <a:prstGeom prst="rect">
          <a:avLst/>
        </a:prstGeom>
        <a:ln w="38100" cmpd="dbl">
          <a:solidFill/>
        </a:ln>
      </xdr:spPr>
      <xdr:style>
        <a:lnRef idx="2">
          <a:schemeClr val="dk1"/>
        </a:lnRef>
        <a:fillRef idx="1">
          <a:schemeClr val="lt1"/>
        </a:fillRef>
        <a:effectRef idx="0">
          <a:schemeClr val="dk1"/>
        </a:effectRef>
        <a:fontRef idx="minor">
          <a:schemeClr val="dk1"/>
        </a:fontRef>
      </xdr:style>
      <xdr:txBody>
        <a:bodyPr vertOverflow="clip" horzOverflow="clip"/>
        <a:lstStyle/>
        <a:p>
          <a:r>
            <a:rPr kumimoji="1" lang="ja-JP" altLang="en-US" sz="1200">
              <a:latin typeface="ＭＳ ゴシック"/>
              <a:ea typeface="ＭＳ ゴシック"/>
            </a:rPr>
            <a:t>黄色のセルに記入してください。</a:t>
          </a:r>
        </a:p>
        <a:p>
          <a:r>
            <a:rPr kumimoji="1" lang="ja-JP" altLang="en-US" sz="1200">
              <a:latin typeface="ＭＳ ゴシック"/>
              <a:ea typeface="ＭＳ ゴシック"/>
            </a:rPr>
            <a:t>（記入例は消してご利用ください。）</a:t>
          </a:r>
        </a:p>
        <a:p>
          <a:endParaRPr kumimoji="1" lang="ja-JP" altLang="en-US" sz="1200">
            <a:latin typeface="ＭＳ ゴシック"/>
            <a:ea typeface="ＭＳ ゴシック"/>
          </a:endParaRPr>
        </a:p>
        <a:p>
          <a:r>
            <a:rPr kumimoji="1" lang="ja-JP" altLang="en-US" sz="1200">
              <a:latin typeface="ＭＳ ゴシック"/>
              <a:ea typeface="ＭＳ ゴシック"/>
            </a:rPr>
            <a:t>緑色のセルは、申請書から転記していますが、変更があった場合などは手入力して修正してください。</a:t>
          </a:r>
        </a:p>
        <a:p>
          <a:endParaRPr kumimoji="1" lang="ja-JP" altLang="en-US" sz="1200">
            <a:latin typeface="ＭＳ ゴシック"/>
            <a:ea typeface="ＭＳ ゴシック"/>
          </a:endParaRPr>
        </a:p>
        <a:p>
          <a:r>
            <a:rPr kumimoji="1" lang="ja-JP" altLang="en-US" sz="1200">
              <a:latin typeface="ＭＳ ゴシック"/>
              <a:ea typeface="ＭＳ ゴシック"/>
            </a:rPr>
            <a:t>セルの高さは、必要に応じて広げてください。</a:t>
          </a:r>
        </a:p>
      </xdr:txBody>
    </xdr:sp>
    <xdr:clientData fPrintsWithSheet="0"/>
  </xdr:twoCellAnchor>
  <xdr:twoCellAnchor>
    <xdr:from>
      <xdr:col>11</xdr:col>
      <xdr:colOff>476885</xdr:colOff>
      <xdr:row>28</xdr:row>
      <xdr:rowOff>132715</xdr:rowOff>
    </xdr:from>
    <xdr:to>
      <xdr:col>16</xdr:col>
      <xdr:colOff>257175</xdr:colOff>
      <xdr:row>41</xdr:row>
      <xdr:rowOff>34925</xdr:rowOff>
    </xdr:to>
    <xdr:sp macro="" textlink="">
      <xdr:nvSpPr>
        <xdr:cNvPr id="3" name="テキスト 2">
          <a:extLst>
            <a:ext uri="{FF2B5EF4-FFF2-40B4-BE49-F238E27FC236}">
              <a16:creationId xmlns:a16="http://schemas.microsoft.com/office/drawing/2014/main" id="{00000000-0008-0000-0700-000003000000}"/>
            </a:ext>
          </a:extLst>
        </xdr:cNvPr>
        <xdr:cNvSpPr txBox="1"/>
      </xdr:nvSpPr>
      <xdr:spPr>
        <a:xfrm>
          <a:off x="6715760" y="7514590"/>
          <a:ext cx="3209290" cy="2283460"/>
        </a:xfrm>
        <a:prstGeom prst="rect">
          <a:avLst/>
        </a:prstGeom>
        <a:ln w="38100" cmpd="dbl">
          <a:solidFill/>
        </a:ln>
      </xdr:spPr>
      <xdr:style>
        <a:lnRef idx="2">
          <a:schemeClr val="dk1"/>
        </a:lnRef>
        <a:fillRef idx="1">
          <a:schemeClr val="lt1"/>
        </a:fillRef>
        <a:effectRef idx="0">
          <a:schemeClr val="dk1"/>
        </a:effectRef>
        <a:fontRef idx="minor">
          <a:schemeClr val="dk1"/>
        </a:fontRef>
      </xdr:style>
      <xdr:txBody>
        <a:bodyPr vertOverflow="clip" horzOverflow="clip"/>
        <a:lstStyle/>
        <a:p>
          <a:r>
            <a:rPr kumimoji="1" lang="ja-JP" altLang="en-US" sz="1200">
              <a:latin typeface="ＭＳ ゴシック"/>
              <a:ea typeface="ＭＳ ゴシック"/>
            </a:rPr>
            <a:t>「本年度決算額」は「様式２(実績)」シートから自動で転記されますので、「様式２(実績)」シートを実績額に修正してください。</a:t>
          </a:r>
        </a:p>
        <a:p>
          <a:endParaRPr kumimoji="1" lang="ja-JP" altLang="en-US" sz="1200">
            <a:latin typeface="ＭＳ ゴシック"/>
            <a:ea typeface="ＭＳ ゴシック"/>
          </a:endParaRPr>
        </a:p>
        <a:p>
          <a:r>
            <a:rPr kumimoji="1" lang="ja-JP" altLang="en-US" sz="1200">
              <a:latin typeface="ＭＳ ゴシック"/>
              <a:ea typeface="ＭＳ ゴシック"/>
            </a:rPr>
            <a:t>「本年度予算額」は、交付申請書または直近の変更申請書の予算額としてください。</a:t>
          </a:r>
        </a:p>
        <a:p>
          <a:r>
            <a:rPr kumimoji="1" lang="ja-JP" altLang="en-US" sz="1200">
              <a:latin typeface="ＭＳ ゴシック"/>
              <a:ea typeface="ＭＳ ゴシック"/>
            </a:rPr>
            <a:t>仮で「様式２(申請)」シートから転記されるようにしていますが、変更した場合などは手入力してください。</a:t>
          </a:r>
        </a:p>
        <a:p>
          <a:endParaRPr kumimoji="1" lang="ja-JP" altLang="en-US" sz="1200">
            <a:latin typeface="ＭＳ ゴシック"/>
            <a:ea typeface="ＭＳ ゴシック"/>
          </a:endParaRPr>
        </a:p>
        <a:p>
          <a:endParaRPr kumimoji="1" lang="ja-JP" altLang="en-US" sz="1200">
            <a:latin typeface="ＭＳ ゴシック"/>
            <a:ea typeface="ＭＳ ゴシック"/>
          </a:endParaRP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14</xdr:col>
      <xdr:colOff>27305</xdr:colOff>
      <xdr:row>6</xdr:row>
      <xdr:rowOff>109855</xdr:rowOff>
    </xdr:from>
    <xdr:to>
      <xdr:col>23</xdr:col>
      <xdr:colOff>408305</xdr:colOff>
      <xdr:row>26</xdr:row>
      <xdr:rowOff>208280</xdr:rowOff>
    </xdr:to>
    <xdr:sp macro="" textlink="">
      <xdr:nvSpPr>
        <xdr:cNvPr id="2" name="テキスト 1">
          <a:extLst>
            <a:ext uri="{FF2B5EF4-FFF2-40B4-BE49-F238E27FC236}">
              <a16:creationId xmlns:a16="http://schemas.microsoft.com/office/drawing/2014/main" id="{00000000-0008-0000-0800-000002000000}"/>
            </a:ext>
          </a:extLst>
        </xdr:cNvPr>
        <xdr:cNvSpPr txBox="1"/>
      </xdr:nvSpPr>
      <xdr:spPr>
        <a:xfrm>
          <a:off x="9495155" y="1452880"/>
          <a:ext cx="6553200" cy="4222750"/>
        </a:xfrm>
        <a:prstGeom prst="rect">
          <a:avLst/>
        </a:prstGeom>
        <a:ln w="38100" cmpd="dbl">
          <a:solidFill/>
        </a:ln>
      </xdr:spPr>
      <xdr:style>
        <a:lnRef idx="2">
          <a:schemeClr val="dk1"/>
        </a:lnRef>
        <a:fillRef idx="1">
          <a:schemeClr val="lt1"/>
        </a:fillRef>
        <a:effectRef idx="0">
          <a:schemeClr val="dk1"/>
        </a:effectRef>
        <a:fontRef idx="minor">
          <a:schemeClr val="dk1"/>
        </a:fontRef>
      </xdr:style>
      <xdr:txBody>
        <a:bodyPr vertOverflow="clip" horzOverflow="clip"/>
        <a:lstStyle/>
        <a:p>
          <a:r>
            <a:rPr kumimoji="1" lang="ja-JP" altLang="en-US" sz="1200">
              <a:latin typeface="ＭＳ ゴシック"/>
              <a:ea typeface="ＭＳ ゴシック"/>
            </a:rPr>
            <a:t>黄色のセルに記入してください。</a:t>
          </a:r>
        </a:p>
        <a:p>
          <a:endParaRPr kumimoji="1" lang="ja-JP" altLang="en-US" sz="1200">
            <a:latin typeface="ＭＳ ゴシック"/>
            <a:ea typeface="ＭＳ ゴシック"/>
          </a:endParaRPr>
        </a:p>
        <a:p>
          <a:r>
            <a:rPr kumimoji="1" lang="ja-JP" altLang="en-US" sz="1200">
              <a:latin typeface="ＭＳ ゴシック"/>
              <a:ea typeface="ＭＳ ゴシック"/>
            </a:rPr>
            <a:t>また、緑色のセル（税抜額（ｂ）の欄）は、計算式（※）を入れていますが、</a:t>
          </a:r>
        </a:p>
        <a:p>
          <a:r>
            <a:rPr kumimoji="1" lang="ja-JP" altLang="en-US" sz="1200">
              <a:latin typeface="ＭＳ ゴシック"/>
              <a:ea typeface="ＭＳ ゴシック"/>
            </a:rPr>
            <a:t>　　（※１円未満の端数処理：商品価格の１円未満切捨、消費税額の１円未満切上）</a:t>
          </a:r>
        </a:p>
        <a:p>
          <a:r>
            <a:rPr kumimoji="1" lang="ja-JP" altLang="en-US" sz="1200">
              <a:latin typeface="ＭＳ ゴシック"/>
              <a:ea typeface="ＭＳ ゴシック"/>
            </a:rPr>
            <a:t>請求書等で明示されている税抜額がある場合は【計算式を無視して手入力】してください。</a:t>
          </a:r>
        </a:p>
        <a:p>
          <a:endParaRPr kumimoji="1" lang="ja-JP" altLang="en-US" sz="1200">
            <a:latin typeface="ＭＳ ゴシック"/>
            <a:ea typeface="ＭＳ ゴシック"/>
          </a:endParaRPr>
        </a:p>
        <a:p>
          <a:endParaRPr kumimoji="1" lang="ja-JP" altLang="en-US" sz="1200">
            <a:latin typeface="ＭＳ ゴシック"/>
            <a:ea typeface="ＭＳ ゴシック"/>
          </a:endParaRPr>
        </a:p>
        <a:p>
          <a:r>
            <a:rPr kumimoji="1" lang="ja-JP" altLang="en-US" sz="1200">
              <a:latin typeface="ＭＳ ゴシック"/>
              <a:ea typeface="ＭＳ ゴシック"/>
            </a:rPr>
            <a:t>補助対象外の金額（ｄ）の欄には、対象外となる経費を記入してください。</a:t>
          </a:r>
        </a:p>
        <a:p>
          <a:r>
            <a:rPr kumimoji="1" lang="ja-JP" altLang="en-US" sz="1200">
              <a:latin typeface="ＭＳ ゴシック"/>
              <a:ea typeface="ＭＳ ゴシック"/>
            </a:rPr>
            <a:t>例・補助対象期間外に係るシステム利用料</a:t>
          </a:r>
        </a:p>
        <a:p>
          <a:r>
            <a:rPr kumimoji="1" lang="ja-JP" altLang="en-US" sz="1200">
              <a:latin typeface="ＭＳ ゴシック"/>
              <a:ea typeface="ＭＳ ゴシック"/>
            </a:rPr>
            <a:t>　・備蓄費のうち補助対象事業費合計の４割を超える部分</a:t>
          </a:r>
        </a:p>
        <a:p>
          <a:endParaRPr kumimoji="1" lang="ja-JP" altLang="en-US" sz="1200">
            <a:latin typeface="ＭＳ ゴシック"/>
            <a:ea typeface="ＭＳ ゴシック"/>
          </a:endParaRPr>
        </a:p>
        <a:p>
          <a:endParaRPr kumimoji="1" lang="ja-JP" altLang="en-US" sz="1200">
            <a:latin typeface="ＭＳ ゴシック"/>
            <a:ea typeface="ＭＳ ゴシック"/>
          </a:endParaRPr>
        </a:p>
        <a:p>
          <a:endParaRPr kumimoji="1" lang="ja-JP" altLang="en-US" sz="1200">
            <a:latin typeface="ＭＳ ゴシック"/>
            <a:ea typeface="ＭＳ ゴシック"/>
          </a:endParaRPr>
        </a:p>
        <a:p>
          <a:r>
            <a:rPr kumimoji="1" lang="ja-JP" altLang="en-US" sz="1200">
              <a:latin typeface="ＭＳ ゴシック"/>
              <a:ea typeface="ＭＳ ゴシック"/>
            </a:rPr>
            <a:t>備考欄には、添付した確認書類の名称などを記入してください。</a:t>
          </a:r>
        </a:p>
        <a:p>
          <a:endParaRPr kumimoji="1" lang="ja-JP" altLang="en-US" sz="1200">
            <a:latin typeface="ＭＳ ゴシック"/>
            <a:ea typeface="ＭＳ ゴシック"/>
          </a:endParaRPr>
        </a:p>
        <a:p>
          <a:endParaRPr kumimoji="1" lang="ja-JP" altLang="en-US" sz="1200">
            <a:latin typeface="ＭＳ ゴシック"/>
            <a:ea typeface="ＭＳ ゴシック"/>
          </a:endParaRPr>
        </a:p>
        <a:p>
          <a:r>
            <a:rPr kumimoji="1" lang="ja-JP" altLang="en-US" sz="1200">
              <a:latin typeface="ＭＳ ゴシック"/>
              <a:ea typeface="ＭＳ ゴシック"/>
            </a:rPr>
            <a:t>セルの高さは、必要に応じて広げてください。</a:t>
          </a:r>
        </a:p>
        <a:p>
          <a:endParaRPr kumimoji="1" lang="ja-JP" altLang="en-US" sz="1200">
            <a:latin typeface="ＭＳ ゴシック"/>
            <a:ea typeface="ＭＳ ゴシック"/>
          </a:endParaRPr>
        </a:p>
        <a:p>
          <a:endParaRPr kumimoji="1" lang="ja-JP" altLang="en-US" sz="1200">
            <a:latin typeface="ＭＳ ゴシック"/>
            <a:ea typeface="ＭＳ ゴシック"/>
          </a:endParaRP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1</xdr:col>
      <xdr:colOff>1343660</xdr:colOff>
      <xdr:row>22</xdr:row>
      <xdr:rowOff>48260</xdr:rowOff>
    </xdr:from>
    <xdr:to>
      <xdr:col>4</xdr:col>
      <xdr:colOff>0</xdr:colOff>
      <xdr:row>22</xdr:row>
      <xdr:rowOff>278130</xdr:rowOff>
    </xdr:to>
    <xdr:sp macro="" textlink="">
      <xdr:nvSpPr>
        <xdr:cNvPr id="2" name="楕円 1">
          <a:extLst>
            <a:ext uri="{FF2B5EF4-FFF2-40B4-BE49-F238E27FC236}">
              <a16:creationId xmlns:a16="http://schemas.microsoft.com/office/drawing/2014/main" id="{00000000-0008-0000-0900-000002000000}"/>
            </a:ext>
          </a:extLst>
        </xdr:cNvPr>
        <xdr:cNvSpPr/>
      </xdr:nvSpPr>
      <xdr:spPr>
        <a:xfrm>
          <a:off x="1515110" y="5239385"/>
          <a:ext cx="1247140" cy="229870"/>
        </a:xfrm>
        <a:prstGeom prst="ellipse">
          <a:avLst/>
        </a:prstGeom>
        <a:noFill/>
        <a:ln w="38100" cap="flat" cmpd="sng" algn="ctr">
          <a:solidFill>
            <a:schemeClr val="tx1"/>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11</xdr:col>
      <xdr:colOff>523875</xdr:colOff>
      <xdr:row>3</xdr:row>
      <xdr:rowOff>170180</xdr:rowOff>
    </xdr:from>
    <xdr:to>
      <xdr:col>17</xdr:col>
      <xdr:colOff>65405</xdr:colOff>
      <xdr:row>18</xdr:row>
      <xdr:rowOff>254000</xdr:rowOff>
    </xdr:to>
    <xdr:sp macro="" textlink="">
      <xdr:nvSpPr>
        <xdr:cNvPr id="4" name="テキスト 4">
          <a:extLst>
            <a:ext uri="{FF2B5EF4-FFF2-40B4-BE49-F238E27FC236}">
              <a16:creationId xmlns:a16="http://schemas.microsoft.com/office/drawing/2014/main" id="{00000000-0008-0000-0900-000004000000}"/>
            </a:ext>
          </a:extLst>
        </xdr:cNvPr>
        <xdr:cNvSpPr txBox="1"/>
      </xdr:nvSpPr>
      <xdr:spPr>
        <a:xfrm>
          <a:off x="6867525" y="798830"/>
          <a:ext cx="3656330" cy="3446145"/>
        </a:xfrm>
        <a:prstGeom prst="rect">
          <a:avLst/>
        </a:prstGeom>
        <a:ln w="38100" cmpd="dbl">
          <a:solidFill/>
        </a:ln>
      </xdr:spPr>
      <xdr:style>
        <a:lnRef idx="2">
          <a:schemeClr val="dk1"/>
        </a:lnRef>
        <a:fillRef idx="1">
          <a:schemeClr val="lt1"/>
        </a:fillRef>
        <a:effectRef idx="0">
          <a:schemeClr val="dk1"/>
        </a:effectRef>
        <a:fontRef idx="minor">
          <a:schemeClr val="dk1"/>
        </a:fontRef>
      </xdr:style>
      <xdr:txBody>
        <a:bodyPr vertOverflow="clip" horzOverflow="clip"/>
        <a:lstStyle/>
        <a:p>
          <a:r>
            <a:rPr kumimoji="1" lang="ja-JP" altLang="en-US" sz="1200">
              <a:latin typeface="ＭＳ ゴシック"/>
              <a:ea typeface="ＭＳ ゴシック"/>
            </a:rPr>
            <a:t>●エクセルデータはひとつにしていますが、</a:t>
          </a:r>
        </a:p>
        <a:p>
          <a:r>
            <a:rPr kumimoji="1" lang="ja-JP" altLang="en-US" sz="1200">
              <a:latin typeface="ＭＳ ゴシック"/>
              <a:ea typeface="ＭＳ ゴシック"/>
            </a:rPr>
            <a:t>実績報告</a:t>
          </a:r>
        </a:p>
        <a:p>
          <a:r>
            <a:rPr kumimoji="1" lang="ja-JP" altLang="en-US" sz="1200">
              <a:latin typeface="ＭＳ ゴシック"/>
              <a:ea typeface="ＭＳ ゴシック"/>
            </a:rPr>
            <a:t>↓</a:t>
          </a:r>
        </a:p>
        <a:p>
          <a:r>
            <a:rPr kumimoji="1" lang="ja-JP" altLang="en-US" sz="1200">
              <a:latin typeface="ＭＳ ゴシック"/>
              <a:ea typeface="ＭＳ ゴシック"/>
            </a:rPr>
            <a:t>検査確認</a:t>
          </a:r>
        </a:p>
        <a:p>
          <a:r>
            <a:rPr kumimoji="1" lang="ja-JP" altLang="en-US" sz="1200">
              <a:latin typeface="ＭＳ ゴシック"/>
              <a:ea typeface="ＭＳ ゴシック"/>
            </a:rPr>
            <a:t>額の確定通知（額の変更がある場合）</a:t>
          </a:r>
        </a:p>
        <a:p>
          <a:r>
            <a:rPr kumimoji="1" lang="ja-JP" altLang="en-US" sz="1200">
              <a:latin typeface="ＭＳ ゴシック"/>
              <a:ea typeface="ＭＳ ゴシック"/>
            </a:rPr>
            <a:t>↓</a:t>
          </a:r>
        </a:p>
        <a:p>
          <a:r>
            <a:rPr kumimoji="1" lang="ja-JP" altLang="en-US" sz="1200">
              <a:latin typeface="ＭＳ ゴシック"/>
              <a:ea typeface="ＭＳ ゴシック"/>
            </a:rPr>
            <a:t>請求書【このシート】</a:t>
          </a:r>
        </a:p>
        <a:p>
          <a:r>
            <a:rPr kumimoji="1" lang="ja-JP" altLang="en-US" sz="1200">
              <a:latin typeface="ＭＳ ゴシック"/>
              <a:ea typeface="ＭＳ ゴシック"/>
            </a:rPr>
            <a:t>という順番になりますので、</a:t>
          </a:r>
        </a:p>
        <a:p>
          <a:r>
            <a:rPr kumimoji="1" lang="ja-JP" altLang="en-US" sz="1200">
              <a:latin typeface="ＭＳ ゴシック"/>
              <a:ea typeface="ＭＳ ゴシック"/>
            </a:rPr>
            <a:t>額の確定後に、日付や最終の指令番号を入れて別途提出いただくことになります。</a:t>
          </a:r>
        </a:p>
        <a:p>
          <a:endParaRPr kumimoji="1" lang="ja-JP" altLang="en-US" sz="1200">
            <a:latin typeface="ＭＳ ゴシック"/>
            <a:ea typeface="ＭＳ ゴシック"/>
          </a:endParaRPr>
        </a:p>
        <a:p>
          <a:endParaRPr kumimoji="1" lang="ja-JP" altLang="en-US" sz="1200">
            <a:latin typeface="ＭＳ ゴシック"/>
            <a:ea typeface="ＭＳ ゴシック"/>
          </a:endParaRPr>
        </a:p>
        <a:p>
          <a:r>
            <a:rPr kumimoji="1" lang="ja-JP" altLang="en-US" sz="1200">
              <a:latin typeface="ＭＳ ゴシック"/>
              <a:ea typeface="ＭＳ ゴシック"/>
            </a:rPr>
            <a:t>●下の「摘要」欄に担当者名等を記載いただければ、押印は不要です。</a:t>
          </a:r>
        </a:p>
      </xdr:txBody>
    </xdr:sp>
    <xdr:clientData fPrintsWithSheet="0"/>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48"/>
  <sheetViews>
    <sheetView tabSelected="1" view="pageBreakPreview" zoomScaleSheetLayoutView="100" workbookViewId="0"/>
  </sheetViews>
  <sheetFormatPr defaultRowHeight="14.25" x14ac:dyDescent="0.15"/>
  <cols>
    <col min="1" max="1" width="3.625" customWidth="1"/>
    <col min="2" max="2" width="4.125" customWidth="1"/>
    <col min="3" max="3" width="21.875" customWidth="1"/>
    <col min="4" max="4" width="25.5" customWidth="1"/>
    <col min="5" max="5" width="63.125" customWidth="1"/>
    <col min="6" max="6" width="1.625" customWidth="1"/>
  </cols>
  <sheetData>
    <row r="1" spans="1:5" x14ac:dyDescent="0.15">
      <c r="A1" t="s">
        <v>3</v>
      </c>
    </row>
    <row r="2" spans="1:5" x14ac:dyDescent="0.15">
      <c r="A2" t="s">
        <v>465</v>
      </c>
    </row>
    <row r="11" spans="1:5" x14ac:dyDescent="0.15">
      <c r="A11" s="1" t="s">
        <v>399</v>
      </c>
      <c r="B11" s="3"/>
      <c r="C11" s="3"/>
      <c r="D11" s="3"/>
      <c r="E11" s="3"/>
    </row>
    <row r="12" spans="1:5" x14ac:dyDescent="0.15">
      <c r="A12" t="s">
        <v>166</v>
      </c>
    </row>
    <row r="13" spans="1:5" x14ac:dyDescent="0.15">
      <c r="B13" s="170" t="s">
        <v>354</v>
      </c>
      <c r="C13" s="171"/>
      <c r="D13" s="172"/>
      <c r="E13" s="13" t="s">
        <v>292</v>
      </c>
    </row>
    <row r="14" spans="1:5" x14ac:dyDescent="0.15">
      <c r="B14" s="4">
        <v>1</v>
      </c>
      <c r="C14" s="173" t="s">
        <v>427</v>
      </c>
      <c r="D14" s="174"/>
      <c r="E14" s="16" t="s">
        <v>463</v>
      </c>
    </row>
    <row r="15" spans="1:5" x14ac:dyDescent="0.15">
      <c r="B15" s="4">
        <v>2</v>
      </c>
      <c r="C15" s="173" t="s">
        <v>464</v>
      </c>
      <c r="D15" s="174"/>
      <c r="E15" s="16" t="s">
        <v>494</v>
      </c>
    </row>
    <row r="16" spans="1:5" x14ac:dyDescent="0.15">
      <c r="B16" s="4">
        <v>3</v>
      </c>
      <c r="C16" s="173" t="s">
        <v>251</v>
      </c>
      <c r="D16" s="174"/>
      <c r="E16" s="16" t="s">
        <v>391</v>
      </c>
    </row>
    <row r="18" spans="1:5" x14ac:dyDescent="0.15">
      <c r="A18" t="s">
        <v>185</v>
      </c>
    </row>
    <row r="19" spans="1:5" x14ac:dyDescent="0.15">
      <c r="B19" t="s">
        <v>446</v>
      </c>
    </row>
    <row r="20" spans="1:5" x14ac:dyDescent="0.15">
      <c r="B20" t="s">
        <v>328</v>
      </c>
    </row>
    <row r="21" spans="1:5" x14ac:dyDescent="0.15">
      <c r="B21" s="170" t="s">
        <v>354</v>
      </c>
      <c r="C21" s="171"/>
      <c r="D21" s="172"/>
      <c r="E21" s="13" t="s">
        <v>189</v>
      </c>
    </row>
    <row r="22" spans="1:5" ht="38.25" x14ac:dyDescent="0.15">
      <c r="B22" s="4">
        <v>1</v>
      </c>
      <c r="C22" s="173" t="s">
        <v>246</v>
      </c>
      <c r="D22" s="174"/>
      <c r="E22" s="12" t="s">
        <v>145</v>
      </c>
    </row>
    <row r="23" spans="1:5" ht="76.5" x14ac:dyDescent="0.15">
      <c r="B23" s="4">
        <v>2</v>
      </c>
      <c r="C23" s="175" t="s">
        <v>249</v>
      </c>
      <c r="D23" s="176"/>
      <c r="E23" s="12" t="s">
        <v>327</v>
      </c>
    </row>
    <row r="24" spans="1:5" ht="140.25" x14ac:dyDescent="0.15">
      <c r="B24" s="4">
        <v>3</v>
      </c>
      <c r="C24" s="175" t="s">
        <v>559</v>
      </c>
      <c r="D24" s="176"/>
      <c r="E24" s="12" t="s">
        <v>543</v>
      </c>
    </row>
    <row r="25" spans="1:5" ht="51" x14ac:dyDescent="0.15">
      <c r="B25" s="5" t="s">
        <v>560</v>
      </c>
      <c r="C25" s="177" t="s">
        <v>411</v>
      </c>
      <c r="D25" s="12" t="s">
        <v>136</v>
      </c>
      <c r="E25" s="12" t="s">
        <v>563</v>
      </c>
    </row>
    <row r="26" spans="1:5" ht="63.75" x14ac:dyDescent="0.15">
      <c r="B26" s="5" t="s">
        <v>561</v>
      </c>
      <c r="C26" s="178"/>
      <c r="D26" s="12" t="s">
        <v>448</v>
      </c>
      <c r="E26" s="12" t="s">
        <v>449</v>
      </c>
    </row>
    <row r="27" spans="1:5" ht="38.25" x14ac:dyDescent="0.15">
      <c r="B27" s="5" t="s">
        <v>562</v>
      </c>
      <c r="C27" s="179"/>
      <c r="D27" s="12" t="s">
        <v>214</v>
      </c>
      <c r="E27" s="12" t="s">
        <v>447</v>
      </c>
    </row>
    <row r="28" spans="1:5" ht="25.5" x14ac:dyDescent="0.15">
      <c r="B28" s="4">
        <v>5</v>
      </c>
      <c r="C28" s="173" t="s">
        <v>285</v>
      </c>
      <c r="D28" s="174"/>
      <c r="E28" s="12" t="s">
        <v>318</v>
      </c>
    </row>
    <row r="30" spans="1:5" x14ac:dyDescent="0.15">
      <c r="A30" s="2" t="s">
        <v>273</v>
      </c>
      <c r="B30" s="6"/>
      <c r="C30" s="6"/>
      <c r="D30" s="6"/>
      <c r="E30" s="6"/>
    </row>
    <row r="31" spans="1:5" x14ac:dyDescent="0.15">
      <c r="A31" t="s">
        <v>166</v>
      </c>
    </row>
    <row r="32" spans="1:5" x14ac:dyDescent="0.15">
      <c r="B32" s="170" t="s">
        <v>354</v>
      </c>
      <c r="C32" s="171"/>
      <c r="D32" s="172"/>
      <c r="E32" s="13" t="s">
        <v>292</v>
      </c>
    </row>
    <row r="33" spans="1:5" x14ac:dyDescent="0.15">
      <c r="B33" s="7">
        <v>1</v>
      </c>
      <c r="C33" s="180" t="s">
        <v>546</v>
      </c>
      <c r="D33" s="181"/>
      <c r="E33" s="16" t="s">
        <v>326</v>
      </c>
    </row>
    <row r="34" spans="1:5" x14ac:dyDescent="0.15">
      <c r="B34" s="7">
        <v>2</v>
      </c>
      <c r="C34" s="173" t="s">
        <v>464</v>
      </c>
      <c r="D34" s="174"/>
      <c r="E34" s="16" t="s">
        <v>555</v>
      </c>
    </row>
    <row r="36" spans="1:5" x14ac:dyDescent="0.15">
      <c r="A36" t="s">
        <v>185</v>
      </c>
    </row>
    <row r="37" spans="1:5" x14ac:dyDescent="0.15">
      <c r="B37" t="s">
        <v>253</v>
      </c>
    </row>
    <row r="38" spans="1:5" x14ac:dyDescent="0.15">
      <c r="B38" t="s">
        <v>205</v>
      </c>
    </row>
    <row r="39" spans="1:5" x14ac:dyDescent="0.15">
      <c r="B39" s="170" t="s">
        <v>429</v>
      </c>
      <c r="C39" s="172"/>
      <c r="D39" s="182" t="s">
        <v>189</v>
      </c>
      <c r="E39" s="182"/>
    </row>
    <row r="40" spans="1:5" ht="63.75" x14ac:dyDescent="0.15">
      <c r="B40" s="8" t="s">
        <v>382</v>
      </c>
      <c r="C40" s="177" t="s">
        <v>385</v>
      </c>
      <c r="D40" s="12" t="s">
        <v>389</v>
      </c>
      <c r="E40" s="12" t="s">
        <v>307</v>
      </c>
    </row>
    <row r="41" spans="1:5" ht="38.25" x14ac:dyDescent="0.15">
      <c r="B41" s="9" t="s">
        <v>105</v>
      </c>
      <c r="C41" s="178"/>
      <c r="D41" s="12" t="s">
        <v>37</v>
      </c>
      <c r="E41" s="12" t="s">
        <v>333</v>
      </c>
    </row>
    <row r="42" spans="1:5" ht="38.25" x14ac:dyDescent="0.15">
      <c r="B42" s="9" t="s">
        <v>383</v>
      </c>
      <c r="C42" s="178"/>
      <c r="D42" s="12" t="s">
        <v>375</v>
      </c>
      <c r="E42" s="12" t="s">
        <v>394</v>
      </c>
    </row>
    <row r="43" spans="1:5" ht="38.25" x14ac:dyDescent="0.15">
      <c r="B43" s="5" t="s">
        <v>384</v>
      </c>
      <c r="C43" s="178"/>
      <c r="D43" s="12" t="s">
        <v>390</v>
      </c>
      <c r="E43" s="12" t="s">
        <v>542</v>
      </c>
    </row>
    <row r="44" spans="1:5" ht="63.75" x14ac:dyDescent="0.15">
      <c r="B44" s="5" t="s">
        <v>386</v>
      </c>
      <c r="C44" s="179"/>
      <c r="D44" s="12" t="s">
        <v>393</v>
      </c>
      <c r="E44" s="12" t="s">
        <v>23</v>
      </c>
    </row>
    <row r="45" spans="1:5" ht="25.5" x14ac:dyDescent="0.15">
      <c r="B45" s="10" t="s">
        <v>308</v>
      </c>
      <c r="C45" s="177" t="s">
        <v>416</v>
      </c>
      <c r="D45" s="14" t="s">
        <v>452</v>
      </c>
      <c r="E45" s="12" t="s">
        <v>451</v>
      </c>
    </row>
    <row r="46" spans="1:5" x14ac:dyDescent="0.15">
      <c r="B46" s="5" t="s">
        <v>361</v>
      </c>
      <c r="C46" s="178"/>
      <c r="D46" s="14" t="s">
        <v>450</v>
      </c>
      <c r="E46" s="12" t="s">
        <v>335</v>
      </c>
    </row>
    <row r="47" spans="1:5" ht="25.5" x14ac:dyDescent="0.15">
      <c r="B47" s="5" t="s">
        <v>387</v>
      </c>
      <c r="C47" s="178"/>
      <c r="D47" s="15" t="s">
        <v>455</v>
      </c>
      <c r="E47" s="12" t="s">
        <v>219</v>
      </c>
    </row>
    <row r="48" spans="1:5" ht="25.5" x14ac:dyDescent="0.15">
      <c r="B48" s="5" t="s">
        <v>388</v>
      </c>
      <c r="C48" s="179"/>
      <c r="D48" s="15" t="s">
        <v>4</v>
      </c>
      <c r="E48" s="12" t="s">
        <v>395</v>
      </c>
    </row>
  </sheetData>
  <mergeCells count="17">
    <mergeCell ref="C40:C44"/>
    <mergeCell ref="C45:C48"/>
    <mergeCell ref="B32:D32"/>
    <mergeCell ref="C33:D33"/>
    <mergeCell ref="C34:D34"/>
    <mergeCell ref="B39:C39"/>
    <mergeCell ref="D39:E39"/>
    <mergeCell ref="C22:D22"/>
    <mergeCell ref="C23:D23"/>
    <mergeCell ref="C24:D24"/>
    <mergeCell ref="C28:D28"/>
    <mergeCell ref="C25:C27"/>
    <mergeCell ref="B13:D13"/>
    <mergeCell ref="C14:D14"/>
    <mergeCell ref="C15:D15"/>
    <mergeCell ref="C16:D16"/>
    <mergeCell ref="B21:D21"/>
  </mergeCells>
  <phoneticPr fontId="2" type="Hiragana"/>
  <pageMargins left="0.7" right="0.7" top="0.75" bottom="0.75" header="0.3" footer="0.3"/>
  <pageSetup paperSize="9" scale="6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BE"/>
  </sheetPr>
  <dimension ref="A2:N35"/>
  <sheetViews>
    <sheetView view="pageBreakPreview" zoomScaleSheetLayoutView="100" workbookViewId="0"/>
  </sheetViews>
  <sheetFormatPr defaultRowHeight="14.25" x14ac:dyDescent="0.15"/>
  <cols>
    <col min="1" max="1" width="2.25" customWidth="1"/>
    <col min="2" max="2" width="18.5" customWidth="1"/>
    <col min="3" max="9" width="7.75" customWidth="1"/>
    <col min="10" max="10" width="6.375" customWidth="1"/>
    <col min="11" max="11" width="1.875" customWidth="1"/>
  </cols>
  <sheetData>
    <row r="2" spans="1:14" ht="21" x14ac:dyDescent="0.15">
      <c r="A2" s="281" t="s">
        <v>397</v>
      </c>
      <c r="B2" s="281"/>
      <c r="C2" s="281"/>
      <c r="D2" s="281"/>
      <c r="E2" s="281"/>
      <c r="F2" s="281"/>
      <c r="G2" s="281"/>
      <c r="H2" s="281"/>
      <c r="I2" s="281"/>
      <c r="J2" s="281"/>
    </row>
    <row r="3" spans="1:14" x14ac:dyDescent="0.15">
      <c r="B3" s="22"/>
      <c r="C3" s="22"/>
      <c r="D3" s="22"/>
      <c r="E3" s="22"/>
      <c r="F3" s="22"/>
      <c r="G3" s="282" t="s">
        <v>72</v>
      </c>
      <c r="H3" s="282"/>
      <c r="I3" s="282"/>
      <c r="J3" s="282"/>
    </row>
    <row r="4" spans="1:14" x14ac:dyDescent="0.15">
      <c r="B4" s="22"/>
      <c r="C4" s="22"/>
      <c r="D4" s="22"/>
      <c r="E4" s="22"/>
      <c r="F4" s="22"/>
      <c r="G4" s="22"/>
      <c r="H4" s="22"/>
      <c r="I4" s="22"/>
      <c r="J4" s="22"/>
    </row>
    <row r="5" spans="1:14" x14ac:dyDescent="0.15">
      <c r="B5" s="22" t="s">
        <v>197</v>
      </c>
      <c r="C5" s="22"/>
      <c r="D5" s="22"/>
      <c r="E5" s="22"/>
      <c r="F5" s="22"/>
      <c r="G5" s="22"/>
      <c r="H5" s="22"/>
      <c r="I5" s="22"/>
      <c r="J5" s="22"/>
    </row>
    <row r="6" spans="1:14" x14ac:dyDescent="0.15">
      <c r="B6" s="22" t="s">
        <v>462</v>
      </c>
      <c r="C6" s="22"/>
      <c r="D6" s="22"/>
      <c r="E6" s="22"/>
      <c r="F6" s="22"/>
      <c r="G6" s="22"/>
      <c r="H6" s="22"/>
      <c r="I6" s="22"/>
      <c r="J6" s="22"/>
    </row>
    <row r="7" spans="1:14" x14ac:dyDescent="0.15">
      <c r="B7" s="22"/>
      <c r="C7" s="22"/>
      <c r="D7" s="22"/>
      <c r="E7" s="22"/>
      <c r="F7" s="22"/>
      <c r="G7" s="22"/>
      <c r="H7" s="22"/>
      <c r="I7" s="22"/>
      <c r="J7" s="22"/>
    </row>
    <row r="8" spans="1:14" x14ac:dyDescent="0.15">
      <c r="B8" s="22"/>
      <c r="C8" s="22" t="s">
        <v>405</v>
      </c>
      <c r="D8" s="22" t="s">
        <v>87</v>
      </c>
      <c r="E8" s="22"/>
      <c r="F8" s="22" t="str">
        <f>様式10_1!E14</f>
        <v>秋田県●●●●●●</v>
      </c>
      <c r="G8" s="22"/>
      <c r="H8" s="22"/>
      <c r="I8" s="22"/>
      <c r="J8" s="22"/>
      <c r="M8" t="s">
        <v>421</v>
      </c>
      <c r="N8" t="s">
        <v>426</v>
      </c>
    </row>
    <row r="9" spans="1:14" x14ac:dyDescent="0.15">
      <c r="B9" s="22"/>
      <c r="C9" s="22"/>
      <c r="D9" s="22" t="s">
        <v>134</v>
      </c>
      <c r="E9" s="22"/>
      <c r="F9" s="22" t="str">
        <f>様式10_2!F22</f>
        <v>０１８－０００－００００</v>
      </c>
      <c r="G9" s="22"/>
      <c r="H9" s="22"/>
      <c r="I9" s="22"/>
      <c r="J9" s="22"/>
      <c r="M9" t="s">
        <v>425</v>
      </c>
      <c r="N9" t="s">
        <v>188</v>
      </c>
    </row>
    <row r="10" spans="1:14" x14ac:dyDescent="0.15">
      <c r="B10" s="22"/>
      <c r="C10" s="22"/>
      <c r="D10" s="22" t="s">
        <v>381</v>
      </c>
      <c r="E10" s="22"/>
      <c r="F10" s="22" t="str">
        <f>様式10_1!E16</f>
        <v>●●株式会社</v>
      </c>
      <c r="G10" s="22"/>
      <c r="H10" s="22"/>
      <c r="I10" s="22"/>
      <c r="J10" s="22"/>
    </row>
    <row r="11" spans="1:14" x14ac:dyDescent="0.15">
      <c r="B11" s="22"/>
      <c r="C11" s="22"/>
      <c r="D11" s="22" t="s">
        <v>368</v>
      </c>
      <c r="E11" s="22"/>
      <c r="F11" s="22" t="str">
        <f>様式10_1!E17</f>
        <v>代表取締役社長　秋田　太郎</v>
      </c>
      <c r="G11" s="22"/>
      <c r="H11" s="22"/>
      <c r="I11" s="22"/>
      <c r="J11" s="22"/>
    </row>
    <row r="12" spans="1:14" x14ac:dyDescent="0.15">
      <c r="B12" s="22"/>
      <c r="C12" s="22"/>
      <c r="D12" s="22"/>
      <c r="E12" s="22"/>
      <c r="F12" s="22"/>
      <c r="G12" s="22"/>
      <c r="H12" s="22"/>
      <c r="I12" s="22"/>
      <c r="J12" s="22"/>
    </row>
    <row r="13" spans="1:14" x14ac:dyDescent="0.15">
      <c r="B13" s="22" t="s">
        <v>217</v>
      </c>
      <c r="C13" s="22"/>
      <c r="D13" s="22"/>
      <c r="E13" s="22"/>
      <c r="F13" s="22"/>
      <c r="G13" s="22"/>
      <c r="H13" s="22"/>
      <c r="I13" s="22"/>
      <c r="J13" s="22"/>
    </row>
    <row r="14" spans="1:14" ht="27" customHeight="1" x14ac:dyDescent="0.15">
      <c r="B14" s="22"/>
      <c r="C14" s="22"/>
      <c r="D14" s="22"/>
      <c r="E14" s="19" t="s">
        <v>365</v>
      </c>
      <c r="F14" s="60" t="s">
        <v>410</v>
      </c>
      <c r="G14" s="283">
        <f>様式10_1!D31</f>
        <v>0</v>
      </c>
      <c r="H14" s="283"/>
      <c r="I14" s="283"/>
      <c r="J14" s="60" t="s">
        <v>137</v>
      </c>
    </row>
    <row r="15" spans="1:14" x14ac:dyDescent="0.15">
      <c r="B15" s="22"/>
      <c r="C15" s="22"/>
      <c r="D15" s="22"/>
      <c r="E15" s="22"/>
      <c r="F15" s="22"/>
      <c r="G15" s="163"/>
      <c r="H15" s="163"/>
      <c r="I15" s="163"/>
      <c r="J15" s="22"/>
    </row>
    <row r="16" spans="1:14" ht="27" customHeight="1" x14ac:dyDescent="0.15">
      <c r="B16" s="154" t="s">
        <v>398</v>
      </c>
      <c r="C16" s="161" t="s">
        <v>407</v>
      </c>
      <c r="D16" s="58"/>
      <c r="E16" s="162"/>
      <c r="F16" s="161" t="s">
        <v>410</v>
      </c>
      <c r="G16" s="284">
        <f>G14</f>
        <v>0</v>
      </c>
      <c r="H16" s="284"/>
      <c r="I16" s="284"/>
      <c r="J16" s="162" t="s">
        <v>137</v>
      </c>
    </row>
    <row r="17" spans="2:10" ht="27" customHeight="1" x14ac:dyDescent="0.15">
      <c r="B17" s="155"/>
      <c r="C17" s="161" t="s">
        <v>366</v>
      </c>
      <c r="D17" s="58"/>
      <c r="E17" s="162"/>
      <c r="F17" s="161" t="s">
        <v>410</v>
      </c>
      <c r="G17" s="284">
        <v>0</v>
      </c>
      <c r="H17" s="284"/>
      <c r="I17" s="284"/>
      <c r="J17" s="162" t="s">
        <v>137</v>
      </c>
    </row>
    <row r="18" spans="2:10" ht="27" customHeight="1" x14ac:dyDescent="0.15">
      <c r="B18" s="155"/>
      <c r="C18" s="161" t="s">
        <v>65</v>
      </c>
      <c r="D18" s="58"/>
      <c r="E18" s="162"/>
      <c r="F18" s="161" t="s">
        <v>410</v>
      </c>
      <c r="G18" s="284">
        <f>G14</f>
        <v>0</v>
      </c>
      <c r="H18" s="284"/>
      <c r="I18" s="284"/>
      <c r="J18" s="162" t="s">
        <v>137</v>
      </c>
    </row>
    <row r="19" spans="2:10" ht="27" customHeight="1" x14ac:dyDescent="0.15">
      <c r="B19" s="156"/>
      <c r="C19" s="161" t="s">
        <v>409</v>
      </c>
      <c r="D19" s="58"/>
      <c r="E19" s="162"/>
      <c r="F19" s="161" t="s">
        <v>410</v>
      </c>
      <c r="G19" s="284">
        <v>0</v>
      </c>
      <c r="H19" s="284"/>
      <c r="I19" s="284"/>
      <c r="J19" s="162" t="s">
        <v>137</v>
      </c>
    </row>
    <row r="20" spans="2:10" ht="22.5" customHeight="1" x14ac:dyDescent="0.15">
      <c r="B20" s="157" t="s">
        <v>332</v>
      </c>
      <c r="C20" s="59"/>
      <c r="D20" s="59"/>
      <c r="E20" s="59"/>
      <c r="F20" s="59"/>
      <c r="G20" s="59"/>
      <c r="H20" s="59"/>
      <c r="I20" s="59"/>
      <c r="J20" s="164"/>
    </row>
    <row r="21" spans="2:10" ht="22.5" customHeight="1" x14ac:dyDescent="0.15">
      <c r="B21" s="285" t="s">
        <v>558</v>
      </c>
      <c r="C21" s="286"/>
      <c r="D21" s="286"/>
      <c r="E21" s="286"/>
      <c r="F21" s="286"/>
      <c r="G21" s="286"/>
      <c r="H21" s="286"/>
      <c r="I21" s="286"/>
      <c r="J21" s="287"/>
    </row>
    <row r="22" spans="2:10" ht="22.5" customHeight="1" x14ac:dyDescent="0.15">
      <c r="B22" s="288" t="s">
        <v>554</v>
      </c>
      <c r="C22" s="289"/>
      <c r="D22" s="289"/>
      <c r="E22" s="289"/>
      <c r="F22" s="289"/>
      <c r="G22" s="289"/>
      <c r="H22" s="289"/>
      <c r="I22" s="289"/>
      <c r="J22" s="290"/>
    </row>
    <row r="23" spans="2:10" ht="22.5" customHeight="1" x14ac:dyDescent="0.15">
      <c r="B23" s="17" t="s">
        <v>146</v>
      </c>
      <c r="C23" s="291" t="s">
        <v>177</v>
      </c>
      <c r="D23" s="291"/>
      <c r="E23" s="291"/>
      <c r="F23" s="291"/>
      <c r="G23" s="291"/>
      <c r="H23" s="291"/>
      <c r="I23" s="291"/>
      <c r="J23" s="291"/>
    </row>
    <row r="24" spans="2:10" ht="45" customHeight="1" x14ac:dyDescent="0.15">
      <c r="B24" s="259" t="s">
        <v>400</v>
      </c>
      <c r="C24" s="188" t="str">
        <f>口座!I4&amp;"　"&amp;口座!J4</f>
        <v>○○銀行　○○支店</v>
      </c>
      <c r="D24" s="188"/>
      <c r="E24" s="188"/>
      <c r="F24" s="188"/>
      <c r="G24" s="188"/>
      <c r="H24" s="188"/>
      <c r="I24" s="188"/>
      <c r="J24" s="298" t="str">
        <f>IF(口座!K4=M8,N8,IF(口座!K4=M9,N9,"別"))</f>
        <v>別</v>
      </c>
    </row>
    <row r="25" spans="2:10" ht="45" customHeight="1" x14ac:dyDescent="0.15">
      <c r="B25" s="259"/>
      <c r="C25" s="17">
        <f>口座!B6</f>
        <v>0</v>
      </c>
      <c r="D25" s="17">
        <f>口座!C6</f>
        <v>0</v>
      </c>
      <c r="E25" s="17">
        <f>口座!D6</f>
        <v>0</v>
      </c>
      <c r="F25" s="17">
        <f>口座!E6</f>
        <v>0</v>
      </c>
      <c r="G25" s="17">
        <f>口座!F6</f>
        <v>0</v>
      </c>
      <c r="H25" s="17">
        <f>口座!G6</f>
        <v>0</v>
      </c>
      <c r="I25" s="17">
        <f>口座!H6</f>
        <v>0</v>
      </c>
      <c r="J25" s="298"/>
    </row>
    <row r="26" spans="2:10" ht="28.5" x14ac:dyDescent="0.15">
      <c r="B26" s="158" t="s">
        <v>401</v>
      </c>
      <c r="C26" s="291">
        <f>口座!$I$6</f>
        <v>0</v>
      </c>
      <c r="D26" s="291"/>
      <c r="E26" s="291"/>
      <c r="F26" s="291"/>
      <c r="G26" s="291"/>
      <c r="H26" s="291"/>
      <c r="I26" s="291"/>
      <c r="J26" s="291"/>
    </row>
    <row r="27" spans="2:10" x14ac:dyDescent="0.15">
      <c r="B27" s="17" t="s">
        <v>367</v>
      </c>
      <c r="C27" s="188" t="s">
        <v>311</v>
      </c>
      <c r="D27" s="188"/>
      <c r="E27" s="188"/>
      <c r="F27" s="188"/>
      <c r="G27" s="188"/>
      <c r="H27" s="188"/>
      <c r="I27" s="188"/>
      <c r="J27" s="188"/>
    </row>
    <row r="28" spans="2:10" x14ac:dyDescent="0.15">
      <c r="B28" s="157" t="s">
        <v>121</v>
      </c>
      <c r="C28" s="59"/>
      <c r="D28" s="59"/>
      <c r="E28" s="59"/>
      <c r="F28" s="59"/>
      <c r="G28" s="59"/>
      <c r="H28" s="59"/>
      <c r="I28" s="59"/>
      <c r="J28" s="164"/>
    </row>
    <row r="29" spans="2:10" x14ac:dyDescent="0.15">
      <c r="B29" s="159"/>
      <c r="C29" s="22"/>
      <c r="D29" s="22"/>
      <c r="E29" s="22"/>
      <c r="F29" s="22"/>
      <c r="G29" s="22"/>
      <c r="H29" s="22"/>
      <c r="I29" s="22"/>
      <c r="J29" s="165"/>
    </row>
    <row r="30" spans="2:10" x14ac:dyDescent="0.15">
      <c r="B30" s="159" t="s">
        <v>353</v>
      </c>
      <c r="C30" s="22"/>
      <c r="D30" s="22"/>
      <c r="E30" s="22"/>
      <c r="F30" s="22"/>
      <c r="G30" s="22"/>
      <c r="H30" s="22"/>
      <c r="I30" s="22"/>
      <c r="J30" s="165"/>
    </row>
    <row r="31" spans="2:10" ht="27" customHeight="1" x14ac:dyDescent="0.15">
      <c r="B31" s="159" t="s">
        <v>402</v>
      </c>
      <c r="C31" s="292" t="str">
        <f>様式10_2!F25</f>
        <v>秋田県●●●●●●</v>
      </c>
      <c r="D31" s="292"/>
      <c r="E31" s="292"/>
      <c r="F31" s="292"/>
      <c r="G31" s="292"/>
      <c r="H31" s="292"/>
      <c r="I31" s="292"/>
      <c r="J31" s="293"/>
    </row>
    <row r="32" spans="2:10" ht="27" customHeight="1" x14ac:dyDescent="0.15">
      <c r="B32" s="159" t="s">
        <v>403</v>
      </c>
      <c r="C32" s="292" t="str">
        <f>+様式10_2!F20</f>
        <v>●●事業所　総務部</v>
      </c>
      <c r="D32" s="292"/>
      <c r="E32" s="292"/>
      <c r="F32" s="292"/>
      <c r="G32" s="292"/>
      <c r="H32" s="292"/>
      <c r="I32" s="292"/>
      <c r="J32" s="293"/>
    </row>
    <row r="33" spans="2:10" ht="27" customHeight="1" x14ac:dyDescent="0.15">
      <c r="B33" s="159" t="s">
        <v>279</v>
      </c>
      <c r="C33" s="292" t="str">
        <f>+様式10_2!F21</f>
        <v>総務係長　●●　●●</v>
      </c>
      <c r="D33" s="292"/>
      <c r="E33" s="292"/>
      <c r="F33" s="292"/>
      <c r="G33" s="292"/>
      <c r="H33" s="292"/>
      <c r="I33" s="292"/>
      <c r="J33" s="293"/>
    </row>
    <row r="34" spans="2:10" ht="27" customHeight="1" x14ac:dyDescent="0.15">
      <c r="B34" s="159" t="s">
        <v>404</v>
      </c>
      <c r="C34" s="294" t="str">
        <f>様式10_2!D22&amp;様式10_2!F22</f>
        <v>ＴＥＬ０１８－０００－００００</v>
      </c>
      <c r="D34" s="294"/>
      <c r="E34" s="294"/>
      <c r="F34" s="294"/>
      <c r="G34" s="294"/>
      <c r="H34" s="294"/>
      <c r="I34" s="294"/>
      <c r="J34" s="295"/>
    </row>
    <row r="35" spans="2:10" ht="27" customHeight="1" x14ac:dyDescent="0.15">
      <c r="B35" s="160" t="s">
        <v>404</v>
      </c>
      <c r="C35" s="296" t="str">
        <f>様式10_2!D23&amp;様式10_2!F23</f>
        <v>Ｅ-ｍａｉｌ●●@●●●●</v>
      </c>
      <c r="D35" s="296"/>
      <c r="E35" s="296"/>
      <c r="F35" s="296"/>
      <c r="G35" s="296"/>
      <c r="H35" s="296"/>
      <c r="I35" s="296"/>
      <c r="J35" s="297"/>
    </row>
  </sheetData>
  <mergeCells count="20">
    <mergeCell ref="C33:J33"/>
    <mergeCell ref="C34:J34"/>
    <mergeCell ref="C35:J35"/>
    <mergeCell ref="B24:B25"/>
    <mergeCell ref="J24:J25"/>
    <mergeCell ref="C24:I24"/>
    <mergeCell ref="C26:J26"/>
    <mergeCell ref="C27:J27"/>
    <mergeCell ref="C31:J31"/>
    <mergeCell ref="C32:J32"/>
    <mergeCell ref="G18:I18"/>
    <mergeCell ref="G19:I19"/>
    <mergeCell ref="B21:J21"/>
    <mergeCell ref="B22:J22"/>
    <mergeCell ref="C23:J23"/>
    <mergeCell ref="A2:J2"/>
    <mergeCell ref="G3:J3"/>
    <mergeCell ref="G14:I14"/>
    <mergeCell ref="G16:I16"/>
    <mergeCell ref="G17:I17"/>
  </mergeCells>
  <phoneticPr fontId="2" type="Hiragana"/>
  <pageMargins left="0.7" right="0.7" top="0.75" bottom="0.75" header="0.3" footer="0.3"/>
  <pageSetup paperSize="9" orientation="portrait"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H48"/>
  <sheetViews>
    <sheetView view="pageBreakPreview" zoomScaleSheetLayoutView="100" workbookViewId="0">
      <selection activeCell="D41" sqref="D41:E42"/>
    </sheetView>
  </sheetViews>
  <sheetFormatPr defaultRowHeight="14.25" x14ac:dyDescent="0.15"/>
  <cols>
    <col min="1" max="2" width="2.25" customWidth="1"/>
    <col min="3" max="3" width="20.5" customWidth="1"/>
    <col min="4" max="7" width="9.625" customWidth="1"/>
    <col min="8" max="8" width="18.625" customWidth="1"/>
    <col min="9" max="47" width="2.125" customWidth="1"/>
  </cols>
  <sheetData>
    <row r="2" spans="1:8" x14ac:dyDescent="0.15">
      <c r="A2" t="s">
        <v>30</v>
      </c>
    </row>
    <row r="5" spans="1:8" ht="21" x14ac:dyDescent="0.15">
      <c r="A5" s="183" t="s">
        <v>420</v>
      </c>
      <c r="B5" s="183"/>
      <c r="C5" s="183"/>
      <c r="D5" s="183"/>
      <c r="E5" s="183"/>
      <c r="F5" s="183"/>
      <c r="G5" s="183"/>
      <c r="H5" s="183"/>
    </row>
    <row r="8" spans="1:8" x14ac:dyDescent="0.15">
      <c r="G8" s="282" t="s">
        <v>239</v>
      </c>
      <c r="H8" s="282"/>
    </row>
    <row r="10" spans="1:8" x14ac:dyDescent="0.15">
      <c r="B10" t="s">
        <v>119</v>
      </c>
    </row>
    <row r="12" spans="1:8" x14ac:dyDescent="0.15">
      <c r="E12" s="19" t="s">
        <v>6</v>
      </c>
      <c r="F12" s="292" t="str">
        <f>様式1_2!F7</f>
        <v>秋田県●●●●●●</v>
      </c>
      <c r="G12" s="292"/>
      <c r="H12" s="292"/>
    </row>
    <row r="13" spans="1:8" x14ac:dyDescent="0.15">
      <c r="E13" s="19"/>
      <c r="F13" s="19"/>
      <c r="G13" s="19"/>
    </row>
    <row r="14" spans="1:8" x14ac:dyDescent="0.15">
      <c r="E14" s="19" t="s">
        <v>84</v>
      </c>
      <c r="F14" s="292" t="str">
        <f>様式1_2!F4</f>
        <v>●●株式会社</v>
      </c>
      <c r="G14" s="292"/>
      <c r="H14" s="292"/>
    </row>
    <row r="15" spans="1:8" x14ac:dyDescent="0.15">
      <c r="E15" s="19" t="s">
        <v>301</v>
      </c>
      <c r="F15" s="286" t="str">
        <f>様式1_1!E17</f>
        <v>代表取締役社長　秋田　太郎</v>
      </c>
      <c r="G15" s="286"/>
      <c r="H15" s="286"/>
    </row>
    <row r="19" spans="2:8" x14ac:dyDescent="0.15">
      <c r="B19" s="286" t="s">
        <v>453</v>
      </c>
      <c r="C19" s="286"/>
      <c r="D19" s="286"/>
      <c r="E19" s="286"/>
      <c r="F19" s="286"/>
      <c r="G19" s="286"/>
      <c r="H19" s="286"/>
    </row>
    <row r="20" spans="2:8" x14ac:dyDescent="0.15">
      <c r="B20" t="s">
        <v>111</v>
      </c>
    </row>
    <row r="22" spans="2:8" x14ac:dyDescent="0.15">
      <c r="B22" t="s">
        <v>113</v>
      </c>
      <c r="D22" t="s">
        <v>242</v>
      </c>
    </row>
    <row r="24" spans="2:8" x14ac:dyDescent="0.15">
      <c r="B24" t="s">
        <v>380</v>
      </c>
      <c r="D24" s="20">
        <f>+E36</f>
        <v>0</v>
      </c>
      <c r="E24" t="s">
        <v>0</v>
      </c>
    </row>
    <row r="25" spans="2:8" x14ac:dyDescent="0.15">
      <c r="D25" s="166"/>
    </row>
    <row r="26" spans="2:8" x14ac:dyDescent="0.15">
      <c r="B26" t="s">
        <v>153</v>
      </c>
      <c r="D26" s="20">
        <f>+D36</f>
        <v>0</v>
      </c>
      <c r="E26" t="s">
        <v>0</v>
      </c>
    </row>
    <row r="28" spans="2:8" x14ac:dyDescent="0.15">
      <c r="B28" t="s">
        <v>53</v>
      </c>
    </row>
    <row r="29" spans="2:8" ht="52.5" customHeight="1" x14ac:dyDescent="0.15">
      <c r="C29" s="299"/>
      <c r="D29" s="300"/>
      <c r="E29" s="300"/>
      <c r="F29" s="300"/>
      <c r="G29" s="300"/>
      <c r="H29" s="301"/>
    </row>
    <row r="31" spans="2:8" x14ac:dyDescent="0.15">
      <c r="B31" t="s">
        <v>442</v>
      </c>
    </row>
    <row r="32" spans="2:8" x14ac:dyDescent="0.15">
      <c r="B32" t="s">
        <v>230</v>
      </c>
      <c r="H32" s="19" t="s">
        <v>24</v>
      </c>
    </row>
    <row r="33" spans="1:8" x14ac:dyDescent="0.15">
      <c r="C33" s="267" t="s">
        <v>35</v>
      </c>
      <c r="D33" s="302" t="s">
        <v>128</v>
      </c>
      <c r="E33" s="304" t="s">
        <v>466</v>
      </c>
      <c r="F33" s="267" t="s">
        <v>36</v>
      </c>
      <c r="G33" s="267"/>
      <c r="H33" s="267" t="s">
        <v>40</v>
      </c>
    </row>
    <row r="34" spans="1:8" x14ac:dyDescent="0.15">
      <c r="C34" s="267"/>
      <c r="D34" s="303"/>
      <c r="E34" s="304"/>
      <c r="F34" s="149" t="s">
        <v>38</v>
      </c>
      <c r="G34" s="149" t="s">
        <v>28</v>
      </c>
      <c r="H34" s="267"/>
    </row>
    <row r="35" spans="1:8" x14ac:dyDescent="0.15">
      <c r="C35" s="18" t="s">
        <v>32</v>
      </c>
      <c r="D35" s="167"/>
      <c r="E35" s="167"/>
      <c r="F35" s="24">
        <f>IF(D35&gt;E35,D35-E35,0)</f>
        <v>0</v>
      </c>
      <c r="G35" s="24">
        <f>IF(D35&lt;E35,E35-D35,0)</f>
        <v>0</v>
      </c>
      <c r="H35" s="18"/>
    </row>
    <row r="36" spans="1:8" x14ac:dyDescent="0.15">
      <c r="C36" s="18" t="s">
        <v>45</v>
      </c>
      <c r="D36" s="167"/>
      <c r="E36" s="167"/>
      <c r="F36" s="24">
        <f>IF(D36&gt;E36,D36-E36,0)</f>
        <v>0</v>
      </c>
      <c r="G36" s="24">
        <f>IF(D36&lt;E36,E36-D36,0)</f>
        <v>0</v>
      </c>
      <c r="H36" s="18"/>
    </row>
    <row r="37" spans="1:8" x14ac:dyDescent="0.15">
      <c r="C37" s="151" t="s">
        <v>9</v>
      </c>
      <c r="D37" s="168"/>
      <c r="E37" s="168"/>
      <c r="F37" s="143">
        <f>IF(D37&gt;E37,D37-E37,0)</f>
        <v>0</v>
      </c>
      <c r="G37" s="143">
        <f>IF(D37&lt;E37,E37-D37,0)</f>
        <v>0</v>
      </c>
      <c r="H37" s="169"/>
    </row>
    <row r="38" spans="1:8" x14ac:dyDescent="0.15">
      <c r="C38" s="71"/>
      <c r="D38" s="156">
        <f>SUM(D35:D37)</f>
        <v>0</v>
      </c>
      <c r="E38" s="156">
        <f>SUM(E35:E37)</f>
        <v>0</v>
      </c>
      <c r="F38" s="144">
        <f>SUM(F35:F37)</f>
        <v>0</v>
      </c>
      <c r="G38" s="144">
        <f>SUM(G35:G37)</f>
        <v>0</v>
      </c>
      <c r="H38" s="71"/>
    </row>
    <row r="40" spans="1:8" x14ac:dyDescent="0.15">
      <c r="B40" t="s">
        <v>460</v>
      </c>
      <c r="H40" s="19" t="s">
        <v>24</v>
      </c>
    </row>
    <row r="41" spans="1:8" x14ac:dyDescent="0.15">
      <c r="C41" s="267" t="s">
        <v>35</v>
      </c>
      <c r="D41" s="302" t="s">
        <v>128</v>
      </c>
      <c r="E41" s="304" t="s">
        <v>466</v>
      </c>
      <c r="F41" s="267" t="s">
        <v>36</v>
      </c>
      <c r="G41" s="267"/>
      <c r="H41" s="267" t="s">
        <v>40</v>
      </c>
    </row>
    <row r="42" spans="1:8" x14ac:dyDescent="0.15">
      <c r="C42" s="267"/>
      <c r="D42" s="303"/>
      <c r="E42" s="304"/>
      <c r="F42" s="149" t="s">
        <v>38</v>
      </c>
      <c r="G42" s="149" t="s">
        <v>28</v>
      </c>
      <c r="H42" s="267"/>
    </row>
    <row r="43" spans="1:8" x14ac:dyDescent="0.15">
      <c r="C43" s="89" t="s">
        <v>71</v>
      </c>
      <c r="D43" s="167"/>
      <c r="E43" s="167"/>
      <c r="F43" s="24">
        <f>IF(D43&gt;E43,D43-E43,0)</f>
        <v>0</v>
      </c>
      <c r="G43" s="24">
        <f>IF(D43&lt;E43,E43-D43,0)</f>
        <v>0</v>
      </c>
      <c r="H43" s="18"/>
    </row>
    <row r="44" spans="1:8" x14ac:dyDescent="0.15">
      <c r="C44" s="18" t="s">
        <v>79</v>
      </c>
      <c r="D44" s="167"/>
      <c r="E44" s="167"/>
      <c r="F44" s="24">
        <f>IF(D44&gt;E44,D44-E44,0)</f>
        <v>0</v>
      </c>
      <c r="G44" s="24">
        <f>IF(D44&lt;E44,E44-D44,0)</f>
        <v>0</v>
      </c>
      <c r="H44" s="18"/>
    </row>
    <row r="45" spans="1:8" x14ac:dyDescent="0.15">
      <c r="C45" s="151" t="s">
        <v>73</v>
      </c>
      <c r="D45" s="168"/>
      <c r="E45" s="168"/>
      <c r="F45" s="143">
        <f>IF(D45&gt;E45,D45-E45,0)</f>
        <v>0</v>
      </c>
      <c r="G45" s="143">
        <f>IF(D45&lt;E45,E45-D45,0)</f>
        <v>0</v>
      </c>
      <c r="H45" s="151"/>
    </row>
    <row r="46" spans="1:8" x14ac:dyDescent="0.15">
      <c r="C46" s="71"/>
      <c r="D46" s="156">
        <f>SUM(D43:D45)</f>
        <v>0</v>
      </c>
      <c r="E46" s="156">
        <f>SUM(E43:E45)</f>
        <v>0</v>
      </c>
      <c r="F46" s="144">
        <f>SUM(F43:F45)</f>
        <v>0</v>
      </c>
      <c r="G46" s="144">
        <f>SUM(G43:G45)</f>
        <v>0</v>
      </c>
      <c r="H46" s="71"/>
    </row>
    <row r="47" spans="1:8" x14ac:dyDescent="0.15">
      <c r="D47" s="22"/>
      <c r="E47" s="22"/>
      <c r="F47" s="20"/>
      <c r="G47" s="20"/>
    </row>
    <row r="48" spans="1:8" x14ac:dyDescent="0.15">
      <c r="A48" s="40" t="s">
        <v>417</v>
      </c>
    </row>
  </sheetData>
  <mergeCells count="17">
    <mergeCell ref="B19:H19"/>
    <mergeCell ref="C29:H29"/>
    <mergeCell ref="F33:G33"/>
    <mergeCell ref="F41:G41"/>
    <mergeCell ref="C33:C34"/>
    <mergeCell ref="D33:D34"/>
    <mergeCell ref="E33:E34"/>
    <mergeCell ref="H33:H34"/>
    <mergeCell ref="C41:C42"/>
    <mergeCell ref="D41:D42"/>
    <mergeCell ref="E41:E42"/>
    <mergeCell ref="H41:H42"/>
    <mergeCell ref="A5:H5"/>
    <mergeCell ref="G8:H8"/>
    <mergeCell ref="F12:H12"/>
    <mergeCell ref="F14:H14"/>
    <mergeCell ref="F15:H15"/>
  </mergeCells>
  <phoneticPr fontId="2" type="Hiragana"/>
  <pageMargins left="0.7" right="0.7" top="0.75" bottom="0.75" header="0.3" footer="0.3"/>
  <pageSetup paperSize="9" orientation="portrait"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H27"/>
  <sheetViews>
    <sheetView view="pageBreakPreview" zoomScaleSheetLayoutView="100" workbookViewId="0">
      <selection activeCell="D41" sqref="D41:E42"/>
    </sheetView>
  </sheetViews>
  <sheetFormatPr defaultRowHeight="14.25" x14ac:dyDescent="0.15"/>
  <cols>
    <col min="1" max="2" width="2.25" customWidth="1"/>
    <col min="3" max="3" width="20.5" customWidth="1"/>
    <col min="4" max="7" width="9.625" customWidth="1"/>
    <col min="8" max="8" width="18.625" customWidth="1"/>
    <col min="9" max="47" width="2.125" customWidth="1"/>
  </cols>
  <sheetData>
    <row r="2" spans="1:8" x14ac:dyDescent="0.15">
      <c r="A2" t="s">
        <v>98</v>
      </c>
    </row>
    <row r="5" spans="1:8" ht="21" x14ac:dyDescent="0.15">
      <c r="A5" s="183" t="s">
        <v>124</v>
      </c>
      <c r="B5" s="183"/>
      <c r="C5" s="183"/>
      <c r="D5" s="183"/>
      <c r="E5" s="183"/>
      <c r="F5" s="183"/>
      <c r="G5" s="183"/>
      <c r="H5" s="183"/>
    </row>
    <row r="8" spans="1:8" x14ac:dyDescent="0.15">
      <c r="G8" s="282" t="s">
        <v>239</v>
      </c>
      <c r="H8" s="282"/>
    </row>
    <row r="10" spans="1:8" x14ac:dyDescent="0.15">
      <c r="B10" t="s">
        <v>119</v>
      </c>
    </row>
    <row r="12" spans="1:8" x14ac:dyDescent="0.15">
      <c r="E12" s="19" t="s">
        <v>6</v>
      </c>
      <c r="F12" s="292" t="str">
        <f>様式1_2!F7</f>
        <v>秋田県●●●●●●</v>
      </c>
      <c r="G12" s="292"/>
      <c r="H12" s="292"/>
    </row>
    <row r="13" spans="1:8" x14ac:dyDescent="0.15">
      <c r="E13" s="19"/>
      <c r="F13" s="19"/>
      <c r="G13" s="19"/>
    </row>
    <row r="14" spans="1:8" x14ac:dyDescent="0.15">
      <c r="E14" s="19" t="s">
        <v>84</v>
      </c>
      <c r="F14" s="292" t="str">
        <f>様式1_2!F4</f>
        <v>●●株式会社</v>
      </c>
      <c r="G14" s="292"/>
      <c r="H14" s="292"/>
    </row>
    <row r="15" spans="1:8" x14ac:dyDescent="0.15">
      <c r="E15" s="19" t="s">
        <v>301</v>
      </c>
      <c r="F15" s="286" t="str">
        <f>様式1_1!E17</f>
        <v>代表取締役社長　秋田　太郎</v>
      </c>
      <c r="G15" s="286"/>
      <c r="H15" s="286"/>
    </row>
    <row r="19" spans="2:8" x14ac:dyDescent="0.15">
      <c r="B19" s="286" t="s">
        <v>453</v>
      </c>
      <c r="C19" s="286"/>
      <c r="D19" s="286"/>
      <c r="E19" s="286"/>
      <c r="F19" s="286"/>
      <c r="G19" s="286"/>
      <c r="H19" s="286"/>
    </row>
    <row r="20" spans="2:8" x14ac:dyDescent="0.15">
      <c r="B20" t="s">
        <v>300</v>
      </c>
    </row>
    <row r="22" spans="2:8" x14ac:dyDescent="0.15">
      <c r="B22" t="s">
        <v>113</v>
      </c>
      <c r="D22" t="s">
        <v>242</v>
      </c>
    </row>
    <row r="24" spans="2:8" x14ac:dyDescent="0.15">
      <c r="B24" t="s">
        <v>380</v>
      </c>
      <c r="D24" s="138"/>
      <c r="E24" t="s">
        <v>0</v>
      </c>
    </row>
    <row r="25" spans="2:8" x14ac:dyDescent="0.15">
      <c r="D25" s="166"/>
    </row>
    <row r="26" spans="2:8" x14ac:dyDescent="0.15">
      <c r="B26" t="s">
        <v>432</v>
      </c>
    </row>
    <row r="27" spans="2:8" ht="52.5" customHeight="1" x14ac:dyDescent="0.15">
      <c r="C27" s="299"/>
      <c r="D27" s="300"/>
      <c r="E27" s="300"/>
      <c r="F27" s="300"/>
      <c r="G27" s="300"/>
      <c r="H27" s="301"/>
    </row>
  </sheetData>
  <mergeCells count="7">
    <mergeCell ref="B19:H19"/>
    <mergeCell ref="C27:H27"/>
    <mergeCell ref="A5:H5"/>
    <mergeCell ref="G8:H8"/>
    <mergeCell ref="F12:H12"/>
    <mergeCell ref="F14:H14"/>
    <mergeCell ref="F15:H15"/>
  </mergeCells>
  <phoneticPr fontId="2" type="Hiragana"/>
  <pageMargins left="0.7" right="0.7" top="0.75" bottom="0.75" header="0.3" footer="0.3"/>
  <pageSetup paperSize="9" orientation="portrait" blackAndWhite="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H30"/>
  <sheetViews>
    <sheetView view="pageBreakPreview" topLeftCell="B1" zoomScaleSheetLayoutView="100" workbookViewId="0">
      <selection activeCell="D41" sqref="D41:E42"/>
    </sheetView>
  </sheetViews>
  <sheetFormatPr defaultRowHeight="14.25" x14ac:dyDescent="0.15"/>
  <cols>
    <col min="1" max="2" width="2.25" customWidth="1"/>
    <col min="3" max="3" width="20.5" customWidth="1"/>
    <col min="4" max="7" width="9.625" customWidth="1"/>
    <col min="8" max="8" width="18.625" customWidth="1"/>
    <col min="9" max="47" width="2.125" customWidth="1"/>
  </cols>
  <sheetData>
    <row r="2" spans="1:8" x14ac:dyDescent="0.15">
      <c r="A2" t="s">
        <v>295</v>
      </c>
    </row>
    <row r="5" spans="1:8" ht="21" x14ac:dyDescent="0.15">
      <c r="A5" s="183" t="s">
        <v>15</v>
      </c>
      <c r="B5" s="183"/>
      <c r="C5" s="183"/>
      <c r="D5" s="183"/>
      <c r="E5" s="183"/>
      <c r="F5" s="183"/>
      <c r="G5" s="183"/>
      <c r="H5" s="183"/>
    </row>
    <row r="8" spans="1:8" x14ac:dyDescent="0.15">
      <c r="G8" s="282" t="s">
        <v>239</v>
      </c>
      <c r="H8" s="282"/>
    </row>
    <row r="11" spans="1:8" x14ac:dyDescent="0.15">
      <c r="B11" t="s">
        <v>20</v>
      </c>
    </row>
    <row r="12" spans="1:8" x14ac:dyDescent="0.15">
      <c r="B12" t="s">
        <v>192</v>
      </c>
    </row>
    <row r="14" spans="1:8" x14ac:dyDescent="0.15">
      <c r="E14" s="19" t="s">
        <v>6</v>
      </c>
      <c r="F14" s="292" t="str">
        <f>様式1_2!F7</f>
        <v>秋田県●●●●●●</v>
      </c>
      <c r="G14" s="292"/>
      <c r="H14" s="292"/>
    </row>
    <row r="15" spans="1:8" x14ac:dyDescent="0.15">
      <c r="E15" s="19"/>
      <c r="F15" s="19"/>
      <c r="G15" s="19"/>
    </row>
    <row r="16" spans="1:8" x14ac:dyDescent="0.15">
      <c r="E16" s="19" t="s">
        <v>84</v>
      </c>
      <c r="F16" s="292" t="str">
        <f>様式1_2!F4</f>
        <v>●●株式会社</v>
      </c>
      <c r="G16" s="292"/>
      <c r="H16" s="292"/>
    </row>
    <row r="17" spans="1:8" x14ac:dyDescent="0.15">
      <c r="E17" s="19" t="s">
        <v>301</v>
      </c>
      <c r="F17" s="286" t="str">
        <f>様式1_1!E17</f>
        <v>代表取締役社長　秋田　太郎</v>
      </c>
      <c r="G17" s="286"/>
      <c r="H17" s="286"/>
    </row>
    <row r="22" spans="1:8" x14ac:dyDescent="0.15">
      <c r="B22" s="286" t="s">
        <v>284</v>
      </c>
      <c r="C22" s="286"/>
      <c r="D22" s="286"/>
      <c r="E22" s="286"/>
      <c r="F22" s="286"/>
      <c r="G22" s="286"/>
      <c r="H22" s="286"/>
    </row>
    <row r="23" spans="1:8" x14ac:dyDescent="0.15">
      <c r="B23" t="s">
        <v>443</v>
      </c>
    </row>
    <row r="25" spans="1:8" x14ac:dyDescent="0.15">
      <c r="B25" t="s">
        <v>113</v>
      </c>
      <c r="D25" t="s">
        <v>242</v>
      </c>
    </row>
    <row r="27" spans="1:8" x14ac:dyDescent="0.15">
      <c r="B27" t="s">
        <v>241</v>
      </c>
      <c r="D27" s="20"/>
    </row>
    <row r="28" spans="1:8" ht="83.25" customHeight="1" x14ac:dyDescent="0.15">
      <c r="C28" s="299"/>
      <c r="D28" s="300"/>
      <c r="E28" s="300"/>
      <c r="F28" s="300"/>
      <c r="G28" s="300"/>
      <c r="H28" s="301"/>
    </row>
    <row r="30" spans="1:8" x14ac:dyDescent="0.15">
      <c r="A30" s="40" t="s">
        <v>417</v>
      </c>
    </row>
  </sheetData>
  <mergeCells count="7">
    <mergeCell ref="B22:H22"/>
    <mergeCell ref="C28:H28"/>
    <mergeCell ref="A5:H5"/>
    <mergeCell ref="G8:H8"/>
    <mergeCell ref="F14:H14"/>
    <mergeCell ref="F16:H16"/>
    <mergeCell ref="F17:H17"/>
  </mergeCells>
  <phoneticPr fontId="2" type="Hiragana"/>
  <pageMargins left="0.7" right="0.7" top="0.75" bottom="0.75" header="0.3" footer="0.3"/>
  <pageSetup paperSize="9" orientation="portrait" blackAndWhite="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H38"/>
  <sheetViews>
    <sheetView view="pageBreakPreview" zoomScaleSheetLayoutView="100" workbookViewId="0">
      <selection activeCell="D41" sqref="D41:E42"/>
    </sheetView>
  </sheetViews>
  <sheetFormatPr defaultRowHeight="14.25" x14ac:dyDescent="0.15"/>
  <cols>
    <col min="1" max="2" width="2.25" customWidth="1"/>
    <col min="3" max="3" width="20.5" customWidth="1"/>
    <col min="4" max="7" width="9.625" customWidth="1"/>
    <col min="8" max="8" width="18.625" customWidth="1"/>
    <col min="9" max="47" width="2.125" customWidth="1"/>
  </cols>
  <sheetData>
    <row r="2" spans="1:8" x14ac:dyDescent="0.15">
      <c r="A2" t="s">
        <v>392</v>
      </c>
    </row>
    <row r="5" spans="1:8" ht="21" x14ac:dyDescent="0.15">
      <c r="A5" s="183" t="s">
        <v>355</v>
      </c>
      <c r="B5" s="183"/>
      <c r="C5" s="183"/>
      <c r="D5" s="183"/>
      <c r="E5" s="183"/>
      <c r="F5" s="183"/>
      <c r="G5" s="183"/>
      <c r="H5" s="183"/>
    </row>
    <row r="8" spans="1:8" x14ac:dyDescent="0.15">
      <c r="G8" s="282" t="s">
        <v>239</v>
      </c>
      <c r="H8" s="282"/>
    </row>
    <row r="11" spans="1:8" x14ac:dyDescent="0.15">
      <c r="B11" t="s">
        <v>197</v>
      </c>
    </row>
    <row r="14" spans="1:8" x14ac:dyDescent="0.15">
      <c r="E14" s="19" t="s">
        <v>6</v>
      </c>
      <c r="F14" s="292" t="str">
        <f>様式1_2!F7</f>
        <v>秋田県●●●●●●</v>
      </c>
      <c r="G14" s="292"/>
      <c r="H14" s="292"/>
    </row>
    <row r="15" spans="1:8" x14ac:dyDescent="0.15">
      <c r="E15" s="19"/>
      <c r="F15" s="19"/>
      <c r="G15" s="19"/>
    </row>
    <row r="16" spans="1:8" x14ac:dyDescent="0.15">
      <c r="E16" s="19" t="s">
        <v>84</v>
      </c>
      <c r="F16" s="292" t="str">
        <f>様式1_2!F4</f>
        <v>●●株式会社</v>
      </c>
      <c r="G16" s="292"/>
      <c r="H16" s="292"/>
    </row>
    <row r="17" spans="2:8" x14ac:dyDescent="0.15">
      <c r="E17" s="19" t="s">
        <v>301</v>
      </c>
      <c r="F17" s="286" t="str">
        <f>様式1_1!E17</f>
        <v>代表取締役社長　秋田　太郎</v>
      </c>
      <c r="G17" s="286"/>
      <c r="H17" s="286"/>
    </row>
    <row r="21" spans="2:8" x14ac:dyDescent="0.15">
      <c r="B21" t="s">
        <v>456</v>
      </c>
    </row>
    <row r="22" spans="2:8" x14ac:dyDescent="0.15">
      <c r="B22" t="s">
        <v>158</v>
      </c>
    </row>
    <row r="24" spans="2:8" x14ac:dyDescent="0.15">
      <c r="B24" t="s">
        <v>113</v>
      </c>
      <c r="D24" t="s">
        <v>242</v>
      </c>
    </row>
    <row r="26" spans="2:8" x14ac:dyDescent="0.15">
      <c r="B26" t="s">
        <v>276</v>
      </c>
      <c r="D26" s="286" t="s">
        <v>348</v>
      </c>
      <c r="E26" s="286"/>
    </row>
    <row r="28" spans="2:8" x14ac:dyDescent="0.15">
      <c r="B28" t="s">
        <v>457</v>
      </c>
      <c r="D28" s="286" t="s">
        <v>91</v>
      </c>
      <c r="E28" s="286"/>
      <c r="F28" s="286"/>
      <c r="G28" s="286"/>
      <c r="H28" s="286"/>
    </row>
    <row r="30" spans="2:8" x14ac:dyDescent="0.15">
      <c r="B30" t="s">
        <v>182</v>
      </c>
      <c r="D30" s="20"/>
    </row>
    <row r="31" spans="2:8" x14ac:dyDescent="0.15">
      <c r="B31" t="s">
        <v>458</v>
      </c>
      <c r="D31" s="20"/>
    </row>
    <row r="32" spans="2:8" ht="45" customHeight="1" x14ac:dyDescent="0.15">
      <c r="C32" s="299"/>
      <c r="D32" s="300"/>
      <c r="E32" s="300"/>
      <c r="F32" s="300"/>
      <c r="G32" s="300"/>
      <c r="H32" s="301"/>
    </row>
    <row r="34" spans="1:8" x14ac:dyDescent="0.15">
      <c r="B34" t="s">
        <v>252</v>
      </c>
    </row>
    <row r="35" spans="1:8" ht="47.25" customHeight="1" x14ac:dyDescent="0.15">
      <c r="C35" s="299"/>
      <c r="D35" s="300"/>
      <c r="E35" s="300"/>
      <c r="F35" s="300"/>
      <c r="G35" s="300"/>
      <c r="H35" s="301"/>
    </row>
    <row r="37" spans="1:8" x14ac:dyDescent="0.15">
      <c r="A37" s="86" t="s">
        <v>343</v>
      </c>
      <c r="B37" s="49"/>
      <c r="C37" s="49"/>
      <c r="D37" s="49"/>
      <c r="E37" s="49"/>
      <c r="F37" s="49"/>
      <c r="G37" s="49"/>
      <c r="H37" s="49"/>
    </row>
    <row r="38" spans="1:8" x14ac:dyDescent="0.15">
      <c r="A38" s="40" t="s">
        <v>459</v>
      </c>
    </row>
  </sheetData>
  <mergeCells count="9">
    <mergeCell ref="D26:E26"/>
    <mergeCell ref="D28:H28"/>
    <mergeCell ref="C32:H32"/>
    <mergeCell ref="C35:H35"/>
    <mergeCell ref="A5:H5"/>
    <mergeCell ref="G8:H8"/>
    <mergeCell ref="F14:H14"/>
    <mergeCell ref="F16:H16"/>
    <mergeCell ref="F17:H17"/>
  </mergeCells>
  <phoneticPr fontId="2" type="Hiragana"/>
  <pageMargins left="0.7" right="0.7" top="0.75" bottom="0.75" header="0.3" footer="0.3"/>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BE"/>
  </sheetPr>
  <dimension ref="A2:AZ67"/>
  <sheetViews>
    <sheetView view="pageBreakPreview" zoomScaleSheetLayoutView="100" workbookViewId="0"/>
  </sheetViews>
  <sheetFormatPr defaultRowHeight="14.25" x14ac:dyDescent="0.15"/>
  <cols>
    <col min="1" max="2" width="2.25" customWidth="1"/>
    <col min="3" max="3" width="24.625" customWidth="1"/>
    <col min="4" max="4" width="14.25" customWidth="1"/>
    <col min="5" max="5" width="38.375" customWidth="1"/>
    <col min="6" max="6" width="2.125" customWidth="1"/>
    <col min="7" max="53" width="1.625" customWidth="1"/>
  </cols>
  <sheetData>
    <row r="2" spans="1:5" x14ac:dyDescent="0.15">
      <c r="A2" t="s">
        <v>2</v>
      </c>
    </row>
    <row r="5" spans="1:5" ht="21" x14ac:dyDescent="0.15">
      <c r="A5" s="183" t="s">
        <v>362</v>
      </c>
      <c r="B5" s="183"/>
      <c r="C5" s="183"/>
      <c r="D5" s="183"/>
      <c r="E5" s="183"/>
    </row>
    <row r="8" spans="1:5" x14ac:dyDescent="0.15">
      <c r="E8" s="21" t="s">
        <v>552</v>
      </c>
    </row>
    <row r="11" spans="1:5" x14ac:dyDescent="0.15">
      <c r="B11" t="s">
        <v>119</v>
      </c>
    </row>
    <row r="14" spans="1:5" x14ac:dyDescent="0.15">
      <c r="D14" s="19" t="s">
        <v>6</v>
      </c>
      <c r="E14" s="22" t="str">
        <f>様式1_2!F7</f>
        <v>秋田県●●●●●●</v>
      </c>
    </row>
    <row r="15" spans="1:5" x14ac:dyDescent="0.15">
      <c r="D15" s="19"/>
    </row>
    <row r="16" spans="1:5" x14ac:dyDescent="0.15">
      <c r="D16" s="19" t="s">
        <v>84</v>
      </c>
      <c r="E16" s="22" t="str">
        <f>様式1_2!F4</f>
        <v>●●株式会社</v>
      </c>
    </row>
    <row r="17" spans="2:5" x14ac:dyDescent="0.15">
      <c r="D17" s="19" t="s">
        <v>301</v>
      </c>
      <c r="E17" s="23" t="s">
        <v>243</v>
      </c>
    </row>
    <row r="22" spans="2:5" x14ac:dyDescent="0.15">
      <c r="B22" t="s">
        <v>557</v>
      </c>
    </row>
    <row r="25" spans="2:5" x14ac:dyDescent="0.15">
      <c r="B25" t="s">
        <v>408</v>
      </c>
      <c r="D25" t="s">
        <v>415</v>
      </c>
    </row>
    <row r="28" spans="2:5" x14ac:dyDescent="0.15">
      <c r="B28" t="s">
        <v>88</v>
      </c>
      <c r="D28" s="20">
        <f>'様式2(申請)'!F7</f>
        <v>250000</v>
      </c>
      <c r="E28" t="s">
        <v>0</v>
      </c>
    </row>
    <row r="31" spans="2:5" x14ac:dyDescent="0.15">
      <c r="B31" t="s">
        <v>60</v>
      </c>
      <c r="D31" t="str">
        <f>"交付決定の日～"&amp;様式1_2!F34</f>
        <v>交付決定の日～令和●年●月●日</v>
      </c>
    </row>
    <row r="59" spans="1:52" x14ac:dyDescent="0.15">
      <c r="A59" t="s">
        <v>266</v>
      </c>
    </row>
    <row r="60" spans="1:52" x14ac:dyDescent="0.15">
      <c r="A60" s="18" t="s">
        <v>287</v>
      </c>
      <c r="B60" s="18" t="s">
        <v>288</v>
      </c>
      <c r="C60" s="18" t="s">
        <v>222</v>
      </c>
      <c r="D60" s="18" t="s">
        <v>262</v>
      </c>
      <c r="E60" s="18" t="s">
        <v>255</v>
      </c>
      <c r="F60" s="18" t="s">
        <v>263</v>
      </c>
      <c r="G60" s="18" t="s">
        <v>369</v>
      </c>
      <c r="H60" s="18" t="s">
        <v>294</v>
      </c>
      <c r="I60" s="18" t="s">
        <v>227</v>
      </c>
      <c r="J60" s="18" t="s">
        <v>264</v>
      </c>
      <c r="K60" s="18" t="s">
        <v>193</v>
      </c>
      <c r="L60" s="18" t="s">
        <v>229</v>
      </c>
      <c r="M60" s="18" t="s">
        <v>169</v>
      </c>
      <c r="N60" s="18" t="s">
        <v>173</v>
      </c>
      <c r="O60" s="18" t="s">
        <v>21</v>
      </c>
      <c r="P60" s="18" t="s">
        <v>310</v>
      </c>
      <c r="Q60" s="18" t="s">
        <v>312</v>
      </c>
      <c r="R60" s="17" t="s">
        <v>434</v>
      </c>
      <c r="S60" s="17" t="s">
        <v>435</v>
      </c>
      <c r="T60" s="17" t="s">
        <v>436</v>
      </c>
      <c r="U60" s="17" t="s">
        <v>351</v>
      </c>
      <c r="V60" s="17" t="s">
        <v>228</v>
      </c>
      <c r="W60" s="17" t="s">
        <v>78</v>
      </c>
      <c r="X60" s="17" t="s">
        <v>108</v>
      </c>
      <c r="Y60" s="18" t="s">
        <v>280</v>
      </c>
      <c r="Z60" s="18" t="s">
        <v>282</v>
      </c>
      <c r="AA60" s="18" t="s">
        <v>271</v>
      </c>
      <c r="AB60" s="18" t="s">
        <v>272</v>
      </c>
      <c r="AC60" s="18" t="s">
        <v>274</v>
      </c>
      <c r="AD60" s="18" t="s">
        <v>275</v>
      </c>
      <c r="AE60" s="18" t="s">
        <v>277</v>
      </c>
      <c r="AF60" s="18" t="s">
        <v>223</v>
      </c>
      <c r="AG60" s="18" t="s">
        <v>110</v>
      </c>
      <c r="AH60" s="18" t="s">
        <v>179</v>
      </c>
      <c r="AI60" s="18" t="s">
        <v>267</v>
      </c>
      <c r="AJ60" s="18" t="s">
        <v>195</v>
      </c>
      <c r="AK60" s="18" t="s">
        <v>42</v>
      </c>
      <c r="AL60" s="18" t="s">
        <v>268</v>
      </c>
      <c r="AM60" s="18" t="s">
        <v>270</v>
      </c>
      <c r="AN60" s="18" t="s">
        <v>81</v>
      </c>
      <c r="AO60" s="18" t="s">
        <v>350</v>
      </c>
      <c r="AP60" s="18" t="s">
        <v>349</v>
      </c>
      <c r="AQ60" s="18" t="s">
        <v>187</v>
      </c>
      <c r="AR60" s="18" t="s">
        <v>290</v>
      </c>
      <c r="AS60" s="18" t="s">
        <v>291</v>
      </c>
      <c r="AT60" s="18" t="s">
        <v>293</v>
      </c>
      <c r="AU60" s="27" t="s">
        <v>100</v>
      </c>
      <c r="AV60" s="18" t="s">
        <v>316</v>
      </c>
      <c r="AW60" s="18" t="s">
        <v>317</v>
      </c>
      <c r="AX60" s="18" t="s">
        <v>150</v>
      </c>
      <c r="AY60" s="18" t="s">
        <v>62</v>
      </c>
      <c r="AZ60" s="18" t="s">
        <v>297</v>
      </c>
    </row>
    <row r="61" spans="1:52" x14ac:dyDescent="0.15">
      <c r="A61" s="17" t="str">
        <f>様式1_2!$F$6</f>
        <v>000-0000</v>
      </c>
      <c r="B61" s="17" t="str">
        <f>+E14</f>
        <v>秋田県●●●●●●</v>
      </c>
      <c r="C61" s="17" t="str">
        <f>+E16</f>
        <v>●●株式会社</v>
      </c>
      <c r="D61" s="17" t="str">
        <f>+E17</f>
        <v>代表取締役社長　秋田　太郎</v>
      </c>
      <c r="E61" s="17" t="str">
        <f>+様式1_2!F63</f>
        <v>●●工場（●●市●●１－２３）</v>
      </c>
      <c r="F61" s="17" t="str">
        <f>+E8</f>
        <v>令和●年●●月●●日　</v>
      </c>
      <c r="G61" s="17" t="e">
        <f>IF(#REF!="○",E8,"交付決定の日")</f>
        <v>#REF!</v>
      </c>
      <c r="H61" s="17" t="str">
        <f>様式1_2!$F$34</f>
        <v>令和●年●月●日</v>
      </c>
      <c r="I61" s="18">
        <f>'様式2(申請)'!D7</f>
        <v>500000</v>
      </c>
      <c r="J61" s="18">
        <f>'様式2(申請)'!F7</f>
        <v>250000</v>
      </c>
      <c r="K61" s="24">
        <f>I61-J61</f>
        <v>250000</v>
      </c>
      <c r="L61" s="17" t="str">
        <f>様式1_2!F24</f>
        <v>●●事業所　総務部</v>
      </c>
      <c r="M61" s="17" t="str">
        <f>様式1_2!F25</f>
        <v>総務係長　●●　●●</v>
      </c>
      <c r="N61" s="17" t="str">
        <f>様式1_2!F26</f>
        <v>０１８－０００－００００</v>
      </c>
      <c r="O61" s="17" t="str">
        <f>様式1_2!F27</f>
        <v>●●@●●●●</v>
      </c>
      <c r="P61" s="17" t="str">
        <f>様式1_2!$F$28</f>
        <v>000-0000</v>
      </c>
      <c r="Q61" s="17" t="str">
        <f>様式1_2!$F$29</f>
        <v>秋田県●●●●●●</v>
      </c>
      <c r="R61" s="17">
        <f>口座!B4</f>
        <v>0</v>
      </c>
      <c r="S61" s="17">
        <f>口座!C4</f>
        <v>0</v>
      </c>
      <c r="T61" s="17">
        <f>口座!D4</f>
        <v>0</v>
      </c>
      <c r="U61" s="17">
        <f>口座!E4</f>
        <v>0</v>
      </c>
      <c r="V61" s="17">
        <f>口座!F4</f>
        <v>0</v>
      </c>
      <c r="W61" s="17">
        <f>口座!G4</f>
        <v>0</v>
      </c>
      <c r="X61" s="17">
        <f>口座!H4</f>
        <v>0</v>
      </c>
      <c r="Y61" s="18" t="str">
        <f>口座!I4&amp;"　"&amp;口座!J4</f>
        <v>○○銀行　○○支店</v>
      </c>
      <c r="Z61" s="17">
        <f>口座!$K$4</f>
        <v>0</v>
      </c>
      <c r="AA61" s="17">
        <f>口座!B6</f>
        <v>0</v>
      </c>
      <c r="AB61" s="17">
        <f>口座!C6</f>
        <v>0</v>
      </c>
      <c r="AC61" s="17">
        <f>口座!D6</f>
        <v>0</v>
      </c>
      <c r="AD61" s="17">
        <f>口座!E6</f>
        <v>0</v>
      </c>
      <c r="AE61" s="17">
        <f>口座!F6</f>
        <v>0</v>
      </c>
      <c r="AF61" s="17">
        <f>口座!G6</f>
        <v>0</v>
      </c>
      <c r="AG61" s="17">
        <f>口座!H6</f>
        <v>0</v>
      </c>
      <c r="AH61" s="17">
        <f>口座!$I$6</f>
        <v>0</v>
      </c>
      <c r="AI61" s="18">
        <f>'様式2(申請)'!D4</f>
        <v>500000</v>
      </c>
      <c r="AJ61" s="18">
        <f>'様式2(申請)'!D5</f>
        <v>0</v>
      </c>
      <c r="AK61" s="18">
        <f>'様式2(申請)'!D6</f>
        <v>0</v>
      </c>
      <c r="AL61" s="18">
        <f>'様式2(申請)'!E4</f>
        <v>500000</v>
      </c>
      <c r="AM61" s="18">
        <f>'様式2(申請)'!E5</f>
        <v>0</v>
      </c>
      <c r="AN61" s="18">
        <f>'様式2(申請)'!E6</f>
        <v>0</v>
      </c>
      <c r="AO61" s="18">
        <f>'様式2(申請)'!E7</f>
        <v>500000</v>
      </c>
      <c r="AP61" s="25">
        <f>+(AM61+AN61)/AO61</f>
        <v>0</v>
      </c>
      <c r="AQ61" s="26">
        <f>様式1_2!$F$5</f>
        <v>0</v>
      </c>
      <c r="AR61" s="17" t="str">
        <f>様式1_2!$F$11</f>
        <v>●千万円</v>
      </c>
      <c r="AS61" s="17">
        <f>様式1_2!F14</f>
        <v>100</v>
      </c>
      <c r="AT61" s="17">
        <f>様式1_2!F15</f>
        <v>100</v>
      </c>
      <c r="AU61" s="17" t="str">
        <f>様式1_2!F19</f>
        <v>E_製造業</v>
      </c>
      <c r="AV61" s="17">
        <f>様式1_2!$D$39</f>
        <v>0</v>
      </c>
      <c r="AW61" s="17">
        <f>様式1_2!$D$52</f>
        <v>0</v>
      </c>
      <c r="AX61" s="17" t="str">
        <f>様式1_2!$F$62</f>
        <v>●●を購入し、工場の入口に設置する。</v>
      </c>
      <c r="AY61" s="24">
        <f>'様式2(申請)'!$J$4</f>
        <v>250000</v>
      </c>
      <c r="AZ61" s="24">
        <f>'様式2(申請)'!$J$6</f>
        <v>0</v>
      </c>
    </row>
    <row r="66" spans="20:24" x14ac:dyDescent="0.15">
      <c r="T66" s="22"/>
      <c r="U66" s="22"/>
      <c r="V66" s="22"/>
      <c r="W66" s="22"/>
      <c r="X66" s="22"/>
    </row>
    <row r="67" spans="20:24" x14ac:dyDescent="0.15">
      <c r="T67" s="22"/>
      <c r="U67" s="22"/>
      <c r="V67" s="22"/>
      <c r="W67" s="22"/>
      <c r="X67" s="22"/>
    </row>
  </sheetData>
  <mergeCells count="1">
    <mergeCell ref="A5:E5"/>
  </mergeCells>
  <phoneticPr fontId="2" type="Hiragana"/>
  <pageMargins left="0.7" right="0.7" top="0.75" bottom="0.75" header="0.3" footer="0.3"/>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BE"/>
  </sheetPr>
  <dimension ref="A1:H297"/>
  <sheetViews>
    <sheetView view="pageBreakPreview" zoomScaleSheetLayoutView="100" workbookViewId="0"/>
  </sheetViews>
  <sheetFormatPr defaultRowHeight="14.25" x14ac:dyDescent="0.15"/>
  <cols>
    <col min="1" max="1" width="1.625" customWidth="1"/>
    <col min="2" max="2" width="2.125" customWidth="1"/>
    <col min="3" max="3" width="5.625" customWidth="1"/>
    <col min="4" max="5" width="6.625" customWidth="1"/>
    <col min="6" max="6" width="57.625" customWidth="1"/>
    <col min="7" max="7" width="1.625" customWidth="1"/>
  </cols>
  <sheetData>
    <row r="1" spans="1:6" x14ac:dyDescent="0.15">
      <c r="A1" t="s">
        <v>155</v>
      </c>
    </row>
    <row r="2" spans="1:6" x14ac:dyDescent="0.15">
      <c r="B2" t="s">
        <v>305</v>
      </c>
    </row>
    <row r="3" spans="1:6" x14ac:dyDescent="0.15">
      <c r="B3" s="28" t="s">
        <v>299</v>
      </c>
    </row>
    <row r="4" spans="1:6" ht="18" customHeight="1" x14ac:dyDescent="0.15">
      <c r="D4" s="184" t="s">
        <v>298</v>
      </c>
      <c r="E4" s="185"/>
      <c r="F4" s="61" t="s">
        <v>126</v>
      </c>
    </row>
    <row r="5" spans="1:6" ht="18" customHeight="1" x14ac:dyDescent="0.15">
      <c r="D5" s="186" t="s">
        <v>187</v>
      </c>
      <c r="E5" s="187"/>
      <c r="F5" s="62">
        <v>0</v>
      </c>
    </row>
    <row r="6" spans="1:6" ht="18" customHeight="1" x14ac:dyDescent="0.15">
      <c r="D6" s="186" t="s">
        <v>265</v>
      </c>
      <c r="E6" s="187"/>
      <c r="F6" s="61" t="s">
        <v>109</v>
      </c>
    </row>
    <row r="7" spans="1:6" ht="18" customHeight="1" x14ac:dyDescent="0.15">
      <c r="D7" s="186" t="s">
        <v>344</v>
      </c>
      <c r="E7" s="187"/>
      <c r="F7" s="63" t="s">
        <v>129</v>
      </c>
    </row>
    <row r="8" spans="1:6" s="22" customFormat="1" ht="18" customHeight="1" x14ac:dyDescent="0.15">
      <c r="D8" s="40" t="s">
        <v>551</v>
      </c>
    </row>
    <row r="9" spans="1:6" ht="18" customHeight="1" x14ac:dyDescent="0.15"/>
    <row r="10" spans="1:6" x14ac:dyDescent="0.15">
      <c r="B10" s="29" t="s">
        <v>296</v>
      </c>
    </row>
    <row r="11" spans="1:6" ht="18" customHeight="1" x14ac:dyDescent="0.15">
      <c r="F11" s="61" t="s">
        <v>102</v>
      </c>
    </row>
    <row r="12" spans="1:6" ht="18" customHeight="1" x14ac:dyDescent="0.15"/>
    <row r="13" spans="1:6" x14ac:dyDescent="0.15">
      <c r="B13" s="29" t="s">
        <v>138</v>
      </c>
    </row>
    <row r="14" spans="1:6" ht="18" customHeight="1" x14ac:dyDescent="0.15">
      <c r="D14" s="186" t="s">
        <v>107</v>
      </c>
      <c r="E14" s="187"/>
      <c r="F14" s="64">
        <v>100</v>
      </c>
    </row>
    <row r="15" spans="1:6" ht="18" customHeight="1" x14ac:dyDescent="0.15">
      <c r="D15" s="184" t="s">
        <v>70</v>
      </c>
      <c r="E15" s="185"/>
      <c r="F15" s="64">
        <v>100</v>
      </c>
    </row>
    <row r="16" spans="1:6" ht="18" customHeight="1" x14ac:dyDescent="0.15"/>
    <row r="17" spans="2:8" x14ac:dyDescent="0.15">
      <c r="B17" s="29" t="s">
        <v>345</v>
      </c>
      <c r="H17" s="84" t="e">
        <f>VLOOKUP("○",D19:F20,2,TRUE)</f>
        <v>#N/A</v>
      </c>
    </row>
    <row r="18" spans="2:8" ht="18" customHeight="1" x14ac:dyDescent="0.15">
      <c r="D18" s="17" t="s">
        <v>539</v>
      </c>
      <c r="E18" s="52"/>
      <c r="F18" s="65"/>
    </row>
    <row r="19" spans="2:8" ht="18" customHeight="1" x14ac:dyDescent="0.15">
      <c r="D19" s="41" t="s">
        <v>468</v>
      </c>
      <c r="E19" s="18" t="str">
        <f>IF(F19="","",VLOOKUP(F19,F194:G210,2,TRUE))</f>
        <v>E_</v>
      </c>
      <c r="F19" s="66" t="s">
        <v>540</v>
      </c>
    </row>
    <row r="20" spans="2:8" ht="18" customHeight="1" x14ac:dyDescent="0.15">
      <c r="D20" s="18" t="s">
        <v>469</v>
      </c>
      <c r="E20" s="53">
        <f>IF(F20="","",VLOOKUP(F20,F212:G297,2,FALSE))</f>
        <v>25</v>
      </c>
      <c r="F20" s="66" t="s">
        <v>541</v>
      </c>
    </row>
    <row r="21" spans="2:8" ht="18" customHeight="1" x14ac:dyDescent="0.15">
      <c r="D21" s="188" t="s">
        <v>549</v>
      </c>
      <c r="E21" s="188"/>
      <c r="F21" s="61" t="s">
        <v>550</v>
      </c>
    </row>
    <row r="22" spans="2:8" ht="18" customHeight="1" x14ac:dyDescent="0.15"/>
    <row r="23" spans="2:8" x14ac:dyDescent="0.15">
      <c r="B23" s="29" t="s">
        <v>233</v>
      </c>
    </row>
    <row r="24" spans="2:8" ht="18" customHeight="1" x14ac:dyDescent="0.15">
      <c r="D24" s="186" t="s">
        <v>93</v>
      </c>
      <c r="E24" s="187"/>
      <c r="F24" s="61" t="s">
        <v>130</v>
      </c>
    </row>
    <row r="25" spans="2:8" ht="18" customHeight="1" x14ac:dyDescent="0.15">
      <c r="D25" s="186" t="s">
        <v>89</v>
      </c>
      <c r="E25" s="187"/>
      <c r="F25" s="61" t="s">
        <v>132</v>
      </c>
    </row>
    <row r="26" spans="2:8" ht="18" customHeight="1" x14ac:dyDescent="0.15">
      <c r="D26" s="186" t="s">
        <v>94</v>
      </c>
      <c r="E26" s="187"/>
      <c r="F26" s="61" t="s">
        <v>135</v>
      </c>
    </row>
    <row r="27" spans="2:8" ht="18" customHeight="1" x14ac:dyDescent="0.15">
      <c r="D27" s="186" t="s">
        <v>95</v>
      </c>
      <c r="E27" s="187"/>
      <c r="F27" s="67" t="s">
        <v>127</v>
      </c>
    </row>
    <row r="28" spans="2:8" ht="18" customHeight="1" x14ac:dyDescent="0.15">
      <c r="D28" s="186" t="s">
        <v>309</v>
      </c>
      <c r="E28" s="187"/>
      <c r="F28" s="61" t="s">
        <v>109</v>
      </c>
    </row>
    <row r="29" spans="2:8" ht="18" customHeight="1" x14ac:dyDescent="0.15">
      <c r="D29" s="184" t="s">
        <v>74</v>
      </c>
      <c r="E29" s="185"/>
      <c r="F29" s="63" t="s">
        <v>129</v>
      </c>
    </row>
    <row r="31" spans="2:8" x14ac:dyDescent="0.15">
      <c r="B31" t="s">
        <v>306</v>
      </c>
    </row>
    <row r="32" spans="2:8" x14ac:dyDescent="0.15">
      <c r="C32" s="29" t="s">
        <v>49</v>
      </c>
    </row>
    <row r="33" spans="3:8" ht="18" customHeight="1" x14ac:dyDescent="0.15">
      <c r="D33" s="189" t="s">
        <v>85</v>
      </c>
      <c r="E33" s="190"/>
      <c r="F33" s="18" t="s">
        <v>96</v>
      </c>
    </row>
    <row r="34" spans="3:8" ht="18" customHeight="1" x14ac:dyDescent="0.15">
      <c r="D34" s="189" t="s">
        <v>47</v>
      </c>
      <c r="E34" s="194"/>
      <c r="F34" s="68" t="s">
        <v>258</v>
      </c>
    </row>
    <row r="35" spans="3:8" ht="30" customHeight="1" x14ac:dyDescent="0.15">
      <c r="D35" s="195"/>
      <c r="E35" s="196"/>
      <c r="F35" s="11" t="s">
        <v>441</v>
      </c>
    </row>
    <row r="36" spans="3:8" ht="18" customHeight="1" x14ac:dyDescent="0.15"/>
    <row r="37" spans="3:8" x14ac:dyDescent="0.15">
      <c r="C37" s="29" t="s">
        <v>238</v>
      </c>
    </row>
    <row r="38" spans="3:8" ht="18" customHeight="1" x14ac:dyDescent="0.15">
      <c r="D38" s="17" t="s">
        <v>250</v>
      </c>
      <c r="E38" s="18"/>
      <c r="F38" s="65"/>
      <c r="H38" s="85"/>
    </row>
    <row r="39" spans="3:8" ht="21" customHeight="1" x14ac:dyDescent="0.15">
      <c r="D39" s="197"/>
      <c r="E39" s="48" t="s">
        <v>313</v>
      </c>
      <c r="F39" s="69"/>
    </row>
    <row r="40" spans="3:8" x14ac:dyDescent="0.15">
      <c r="D40" s="197"/>
      <c r="E40" s="29" t="s">
        <v>340</v>
      </c>
      <c r="F40" s="69"/>
    </row>
    <row r="41" spans="3:8" x14ac:dyDescent="0.15">
      <c r="D41" s="205"/>
      <c r="E41" s="198"/>
      <c r="F41" s="70" t="s">
        <v>161</v>
      </c>
    </row>
    <row r="42" spans="3:8" x14ac:dyDescent="0.15">
      <c r="D42" s="206"/>
      <c r="E42" s="199"/>
      <c r="F42" s="71" t="s">
        <v>181</v>
      </c>
    </row>
    <row r="43" spans="3:8" x14ac:dyDescent="0.15">
      <c r="D43" s="206"/>
      <c r="E43" s="198"/>
      <c r="F43" s="70" t="s">
        <v>184</v>
      </c>
    </row>
    <row r="44" spans="3:8" x14ac:dyDescent="0.15">
      <c r="D44" s="206"/>
      <c r="E44" s="199"/>
      <c r="F44" s="71" t="s">
        <v>174</v>
      </c>
    </row>
    <row r="45" spans="3:8" x14ac:dyDescent="0.15">
      <c r="D45" s="206"/>
      <c r="E45" s="198"/>
      <c r="F45" s="70" t="s">
        <v>152</v>
      </c>
    </row>
    <row r="46" spans="3:8" x14ac:dyDescent="0.15">
      <c r="D46" s="206"/>
      <c r="E46" s="199"/>
      <c r="F46" s="71" t="s">
        <v>178</v>
      </c>
    </row>
    <row r="47" spans="3:8" x14ac:dyDescent="0.15">
      <c r="D47" s="206"/>
      <c r="E47" s="198"/>
      <c r="F47" s="70" t="s">
        <v>176</v>
      </c>
    </row>
    <row r="48" spans="3:8" x14ac:dyDescent="0.15">
      <c r="D48" s="206"/>
      <c r="E48" s="199"/>
      <c r="F48" s="71" t="s">
        <v>112</v>
      </c>
    </row>
    <row r="49" spans="3:6" x14ac:dyDescent="0.15">
      <c r="D49" s="206"/>
      <c r="E49" s="198"/>
      <c r="F49" s="70" t="s">
        <v>171</v>
      </c>
    </row>
    <row r="50" spans="3:6" x14ac:dyDescent="0.15">
      <c r="D50" s="206"/>
      <c r="E50" s="199"/>
      <c r="F50" s="71" t="s">
        <v>174</v>
      </c>
    </row>
    <row r="51" spans="3:6" x14ac:dyDescent="0.15">
      <c r="D51" s="207"/>
      <c r="E51" s="175" t="s">
        <v>302</v>
      </c>
      <c r="F51" s="176"/>
    </row>
    <row r="52" spans="3:6" ht="21" customHeight="1" x14ac:dyDescent="0.15">
      <c r="D52" s="200"/>
      <c r="E52" s="41" t="s">
        <v>314</v>
      </c>
      <c r="F52" s="72"/>
    </row>
    <row r="53" spans="3:6" ht="18" customHeight="1" x14ac:dyDescent="0.15">
      <c r="D53" s="201"/>
      <c r="E53" s="55"/>
      <c r="F53" s="17" t="s">
        <v>14</v>
      </c>
    </row>
    <row r="54" spans="3:6" ht="18" customHeight="1" x14ac:dyDescent="0.15"/>
    <row r="55" spans="3:6" x14ac:dyDescent="0.15">
      <c r="C55" s="29" t="s">
        <v>120</v>
      </c>
    </row>
    <row r="56" spans="3:6" ht="28.5" customHeight="1" x14ac:dyDescent="0.15">
      <c r="D56" s="191" t="s">
        <v>240</v>
      </c>
      <c r="E56" s="192"/>
      <c r="F56" s="193"/>
    </row>
    <row r="57" spans="3:6" ht="36" customHeight="1" x14ac:dyDescent="0.15">
      <c r="D57" s="202" t="s">
        <v>97</v>
      </c>
      <c r="E57" s="202"/>
      <c r="F57" s="73" t="s">
        <v>151</v>
      </c>
    </row>
    <row r="58" spans="3:6" x14ac:dyDescent="0.15">
      <c r="D58" s="202"/>
      <c r="E58" s="202"/>
      <c r="F58" s="12" t="s">
        <v>75</v>
      </c>
    </row>
    <row r="59" spans="3:6" ht="18" customHeight="1" x14ac:dyDescent="0.15"/>
    <row r="60" spans="3:6" x14ac:dyDescent="0.15">
      <c r="C60" s="29" t="s">
        <v>116</v>
      </c>
    </row>
    <row r="61" spans="3:6" ht="30" customHeight="1" x14ac:dyDescent="0.15">
      <c r="D61" s="186" t="s">
        <v>125</v>
      </c>
      <c r="E61" s="187"/>
      <c r="F61" s="74" t="s">
        <v>147</v>
      </c>
    </row>
    <row r="62" spans="3:6" ht="30" customHeight="1" x14ac:dyDescent="0.15">
      <c r="D62" s="186" t="s">
        <v>150</v>
      </c>
      <c r="E62" s="187"/>
      <c r="F62" s="73" t="s">
        <v>143</v>
      </c>
    </row>
    <row r="63" spans="3:6" x14ac:dyDescent="0.15">
      <c r="D63" s="189" t="s">
        <v>117</v>
      </c>
      <c r="E63" s="194"/>
      <c r="F63" s="73" t="s">
        <v>142</v>
      </c>
    </row>
    <row r="64" spans="3:6" x14ac:dyDescent="0.15">
      <c r="D64" s="203"/>
      <c r="E64" s="204"/>
      <c r="F64" s="75" t="s">
        <v>235</v>
      </c>
    </row>
    <row r="65" spans="2:6" ht="60" customHeight="1" x14ac:dyDescent="0.15">
      <c r="D65" s="186" t="s">
        <v>139</v>
      </c>
      <c r="E65" s="187"/>
      <c r="F65" s="73" t="s">
        <v>154</v>
      </c>
    </row>
    <row r="67" spans="2:6" x14ac:dyDescent="0.15">
      <c r="B67" t="s">
        <v>256</v>
      </c>
    </row>
    <row r="68" spans="2:6" x14ac:dyDescent="0.15">
      <c r="C68" t="s">
        <v>190</v>
      </c>
    </row>
    <row r="70" spans="2:6" x14ac:dyDescent="0.15">
      <c r="C70" t="s">
        <v>364</v>
      </c>
    </row>
    <row r="71" spans="2:6" x14ac:dyDescent="0.15">
      <c r="C71" s="33" t="s">
        <v>68</v>
      </c>
      <c r="D71" s="42"/>
      <c r="E71" s="42"/>
      <c r="F71" s="76"/>
    </row>
    <row r="72" spans="2:6" ht="24" customHeight="1" x14ac:dyDescent="0.15">
      <c r="C72" s="34"/>
      <c r="D72" s="43" t="s">
        <v>196</v>
      </c>
      <c r="E72" s="52"/>
      <c r="F72" s="65"/>
    </row>
    <row r="73" spans="2:6" x14ac:dyDescent="0.15">
      <c r="C73" s="200"/>
      <c r="D73" s="41" t="s">
        <v>200</v>
      </c>
      <c r="E73" s="47"/>
      <c r="F73" s="72"/>
    </row>
    <row r="74" spans="2:6" x14ac:dyDescent="0.15">
      <c r="C74" s="201"/>
      <c r="D74" s="44" t="s">
        <v>198</v>
      </c>
      <c r="E74" s="46"/>
      <c r="F74" s="77"/>
    </row>
    <row r="75" spans="2:6" x14ac:dyDescent="0.15">
      <c r="C75" s="200"/>
      <c r="D75" s="45" t="s">
        <v>34</v>
      </c>
      <c r="E75" s="45"/>
      <c r="F75" s="72"/>
    </row>
    <row r="76" spans="2:6" x14ac:dyDescent="0.15">
      <c r="C76" s="201"/>
      <c r="D76" s="46" t="s">
        <v>202</v>
      </c>
      <c r="E76" s="46"/>
      <c r="F76" s="77"/>
    </row>
    <row r="77" spans="2:6" x14ac:dyDescent="0.15">
      <c r="C77" s="200"/>
      <c r="D77" s="47" t="s">
        <v>156</v>
      </c>
      <c r="E77" s="47"/>
      <c r="F77" s="72"/>
    </row>
    <row r="78" spans="2:6" x14ac:dyDescent="0.15">
      <c r="C78" s="201"/>
      <c r="D78" s="46" t="s">
        <v>206</v>
      </c>
      <c r="E78" s="46"/>
      <c r="F78" s="77"/>
    </row>
    <row r="79" spans="2:6" x14ac:dyDescent="0.15">
      <c r="C79" s="33" t="s">
        <v>319</v>
      </c>
      <c r="D79" s="42"/>
      <c r="E79" s="42"/>
      <c r="F79" s="76"/>
    </row>
    <row r="80" spans="2:6" ht="24" customHeight="1" x14ac:dyDescent="0.15">
      <c r="C80" s="35"/>
      <c r="D80" s="41" t="s">
        <v>208</v>
      </c>
      <c r="E80" s="47"/>
      <c r="F80" s="72"/>
    </row>
    <row r="81" spans="3:6" x14ac:dyDescent="0.15">
      <c r="C81" s="205"/>
      <c r="D81" s="48"/>
      <c r="E81" s="38" t="s">
        <v>191</v>
      </c>
      <c r="F81" s="78"/>
    </row>
    <row r="82" spans="3:6" x14ac:dyDescent="0.15">
      <c r="C82" s="206"/>
      <c r="D82" s="48"/>
      <c r="E82" s="38" t="s">
        <v>337</v>
      </c>
      <c r="F82" s="78"/>
    </row>
    <row r="83" spans="3:6" x14ac:dyDescent="0.15">
      <c r="C83" s="206"/>
      <c r="D83" s="48"/>
      <c r="E83" s="38" t="s">
        <v>27</v>
      </c>
      <c r="F83" s="78"/>
    </row>
    <row r="84" spans="3:6" x14ac:dyDescent="0.15">
      <c r="C84" s="206"/>
      <c r="D84" s="48"/>
      <c r="E84" s="38" t="s">
        <v>18</v>
      </c>
      <c r="F84" s="78"/>
    </row>
    <row r="85" spans="3:6" x14ac:dyDescent="0.15">
      <c r="C85" s="206"/>
      <c r="D85" s="48"/>
      <c r="E85" s="38" t="s">
        <v>338</v>
      </c>
      <c r="F85" s="78"/>
    </row>
    <row r="86" spans="3:6" x14ac:dyDescent="0.15">
      <c r="C86" s="206"/>
      <c r="D86" s="48"/>
      <c r="E86" s="56" t="s">
        <v>406</v>
      </c>
      <c r="F86" s="78"/>
    </row>
    <row r="87" spans="3:6" x14ac:dyDescent="0.15">
      <c r="C87" s="206"/>
      <c r="D87" s="48"/>
      <c r="E87" s="56" t="s">
        <v>547</v>
      </c>
      <c r="F87" s="78"/>
    </row>
    <row r="88" spans="3:6" x14ac:dyDescent="0.15">
      <c r="C88" s="206"/>
      <c r="D88" s="48"/>
      <c r="E88" s="38" t="s">
        <v>510</v>
      </c>
      <c r="F88" s="78"/>
    </row>
    <row r="89" spans="3:6" x14ac:dyDescent="0.15">
      <c r="C89" s="206"/>
      <c r="D89" s="48"/>
      <c r="E89" s="38" t="s">
        <v>548</v>
      </c>
      <c r="F89" s="78"/>
    </row>
    <row r="90" spans="3:6" x14ac:dyDescent="0.15">
      <c r="C90" s="206"/>
      <c r="D90" s="48"/>
      <c r="E90" s="38" t="s">
        <v>41</v>
      </c>
      <c r="F90" s="78"/>
    </row>
    <row r="91" spans="3:6" x14ac:dyDescent="0.15">
      <c r="C91" s="206"/>
      <c r="D91" s="48"/>
      <c r="E91" s="38" t="s">
        <v>339</v>
      </c>
      <c r="F91" s="78"/>
    </row>
    <row r="92" spans="3:6" x14ac:dyDescent="0.15">
      <c r="C92" s="206"/>
      <c r="D92" s="48"/>
      <c r="E92" s="38" t="s">
        <v>210</v>
      </c>
      <c r="F92" s="78"/>
    </row>
    <row r="93" spans="3:6" x14ac:dyDescent="0.15">
      <c r="C93" s="206"/>
      <c r="D93" s="48"/>
      <c r="E93" s="38" t="s">
        <v>213</v>
      </c>
      <c r="F93" s="78"/>
    </row>
    <row r="94" spans="3:6" x14ac:dyDescent="0.15">
      <c r="C94" s="206"/>
      <c r="D94" s="48"/>
      <c r="E94" s="38" t="s">
        <v>220</v>
      </c>
      <c r="F94" s="78"/>
    </row>
    <row r="95" spans="3:6" x14ac:dyDescent="0.15">
      <c r="C95" s="206"/>
      <c r="D95" s="48"/>
      <c r="E95" s="38" t="s">
        <v>215</v>
      </c>
      <c r="F95" s="78"/>
    </row>
    <row r="96" spans="3:6" x14ac:dyDescent="0.15">
      <c r="C96" s="206"/>
      <c r="D96" s="48"/>
      <c r="E96" s="38" t="s">
        <v>221</v>
      </c>
      <c r="F96" s="78"/>
    </row>
    <row r="97" spans="3:6" x14ac:dyDescent="0.15">
      <c r="C97" s="206"/>
      <c r="D97" s="48"/>
      <c r="E97" s="38" t="s">
        <v>164</v>
      </c>
      <c r="F97" s="78"/>
    </row>
    <row r="98" spans="3:6" x14ac:dyDescent="0.15">
      <c r="C98" s="206"/>
      <c r="D98" s="48"/>
      <c r="E98" s="38" t="s">
        <v>163</v>
      </c>
      <c r="F98" s="78"/>
    </row>
    <row r="99" spans="3:6" x14ac:dyDescent="0.15">
      <c r="C99" s="207"/>
      <c r="D99" s="44"/>
      <c r="E99" s="57" t="s">
        <v>224</v>
      </c>
      <c r="F99" s="79"/>
    </row>
    <row r="100" spans="3:6" x14ac:dyDescent="0.15">
      <c r="C100" s="33" t="s">
        <v>320</v>
      </c>
      <c r="D100" s="42"/>
      <c r="E100" s="42"/>
      <c r="F100" s="76"/>
    </row>
    <row r="101" spans="3:6" x14ac:dyDescent="0.15">
      <c r="C101" s="200"/>
      <c r="D101" s="45" t="s">
        <v>118</v>
      </c>
      <c r="E101" s="45"/>
      <c r="F101" s="72"/>
    </row>
    <row r="102" spans="3:6" x14ac:dyDescent="0.15">
      <c r="C102" s="208"/>
      <c r="D102" s="49" t="s">
        <v>201</v>
      </c>
      <c r="E102" s="49"/>
      <c r="F102" s="69"/>
    </row>
    <row r="103" spans="3:6" x14ac:dyDescent="0.15">
      <c r="C103" s="201"/>
      <c r="D103" s="46" t="s">
        <v>175</v>
      </c>
      <c r="E103" s="46"/>
      <c r="F103" s="77"/>
    </row>
    <row r="104" spans="3:6" x14ac:dyDescent="0.15">
      <c r="C104" s="36" t="s">
        <v>336</v>
      </c>
      <c r="D104" s="50"/>
      <c r="E104" s="50"/>
      <c r="F104" s="80"/>
    </row>
    <row r="105" spans="3:6" ht="24" customHeight="1" x14ac:dyDescent="0.15">
      <c r="C105" s="209">
        <f>IF(COUNTIF(D105:D108,"○")=1,"○",)</f>
        <v>0</v>
      </c>
      <c r="D105" s="35"/>
      <c r="E105" s="58" t="s">
        <v>159</v>
      </c>
      <c r="F105" s="65"/>
    </row>
    <row r="106" spans="3:6" x14ac:dyDescent="0.15">
      <c r="C106" s="210"/>
      <c r="D106" s="197"/>
      <c r="E106" s="59" t="s">
        <v>245</v>
      </c>
      <c r="F106" s="72"/>
    </row>
    <row r="107" spans="3:6" x14ac:dyDescent="0.15">
      <c r="C107" s="210"/>
      <c r="D107" s="197"/>
      <c r="E107" s="22" t="s">
        <v>90</v>
      </c>
      <c r="F107" s="69"/>
    </row>
    <row r="108" spans="3:6" x14ac:dyDescent="0.15">
      <c r="C108" s="211"/>
      <c r="D108" s="197"/>
      <c r="E108" s="57" t="s">
        <v>114</v>
      </c>
      <c r="F108" s="77"/>
    </row>
    <row r="109" spans="3:6" x14ac:dyDescent="0.15">
      <c r="C109" s="36" t="s">
        <v>331</v>
      </c>
      <c r="D109" s="50"/>
      <c r="E109" s="50"/>
      <c r="F109" s="80"/>
    </row>
    <row r="110" spans="3:6" x14ac:dyDescent="0.15">
      <c r="C110" s="209">
        <f>IF(COUNTIF(D110:D116,"○")=1,"○",)</f>
        <v>0</v>
      </c>
      <c r="D110" s="212"/>
      <c r="E110" s="41" t="s">
        <v>323</v>
      </c>
      <c r="F110" s="72"/>
    </row>
    <row r="111" spans="3:6" x14ac:dyDescent="0.15">
      <c r="C111" s="210"/>
      <c r="D111" s="213"/>
      <c r="E111" s="44" t="s">
        <v>324</v>
      </c>
      <c r="F111" s="77"/>
    </row>
    <row r="112" spans="3:6" x14ac:dyDescent="0.15">
      <c r="C112" s="210"/>
      <c r="D112" s="197"/>
      <c r="E112" s="29" t="s">
        <v>325</v>
      </c>
      <c r="F112" s="69"/>
    </row>
    <row r="113" spans="2:7" x14ac:dyDescent="0.15">
      <c r="C113" s="210"/>
      <c r="D113" s="197"/>
      <c r="E113" s="46" t="s">
        <v>329</v>
      </c>
      <c r="F113" s="77"/>
    </row>
    <row r="114" spans="2:7" x14ac:dyDescent="0.15">
      <c r="C114" s="210"/>
      <c r="D114" s="197"/>
      <c r="E114" s="47" t="s">
        <v>269</v>
      </c>
      <c r="F114" s="72"/>
    </row>
    <row r="115" spans="2:7" x14ac:dyDescent="0.15">
      <c r="C115" s="210"/>
      <c r="D115" s="197"/>
      <c r="E115" t="s">
        <v>67</v>
      </c>
      <c r="F115" s="69"/>
    </row>
    <row r="116" spans="2:7" x14ac:dyDescent="0.15">
      <c r="C116" s="211"/>
      <c r="D116" s="197"/>
      <c r="E116" s="60" t="s">
        <v>22</v>
      </c>
      <c r="F116" s="77"/>
    </row>
    <row r="117" spans="2:7" x14ac:dyDescent="0.15">
      <c r="C117" s="33" t="s">
        <v>330</v>
      </c>
      <c r="D117" s="42"/>
      <c r="E117" s="42"/>
      <c r="F117" s="76"/>
    </row>
    <row r="118" spans="2:7" x14ac:dyDescent="0.15">
      <c r="C118" s="200"/>
      <c r="D118" s="45" t="s">
        <v>261</v>
      </c>
      <c r="E118" s="45"/>
      <c r="F118" s="72"/>
    </row>
    <row r="119" spans="2:7" x14ac:dyDescent="0.15">
      <c r="C119" s="201"/>
      <c r="D119" s="46" t="s">
        <v>141</v>
      </c>
      <c r="E119" s="46"/>
      <c r="F119" s="77"/>
    </row>
    <row r="121" spans="2:7" x14ac:dyDescent="0.15">
      <c r="B121" s="30"/>
      <c r="C121" s="37"/>
      <c r="D121" s="37"/>
      <c r="E121" s="37"/>
      <c r="F121" s="37"/>
      <c r="G121" s="81"/>
    </row>
    <row r="122" spans="2:7" x14ac:dyDescent="0.15">
      <c r="B122" s="31"/>
      <c r="C122" s="29" t="s">
        <v>194</v>
      </c>
      <c r="G122" s="82"/>
    </row>
    <row r="123" spans="2:7" x14ac:dyDescent="0.15">
      <c r="B123" s="31"/>
      <c r="G123" s="82"/>
    </row>
    <row r="124" spans="2:7" x14ac:dyDescent="0.15">
      <c r="B124" s="31"/>
      <c r="C124" s="38" t="s">
        <v>8</v>
      </c>
      <c r="D124" s="38"/>
      <c r="E124" s="38"/>
      <c r="F124" s="38"/>
      <c r="G124" s="82"/>
    </row>
    <row r="125" spans="2:7" x14ac:dyDescent="0.15">
      <c r="B125" s="31"/>
      <c r="C125" s="38"/>
      <c r="D125" s="51" t="str">
        <f>IF((COUNTBLANK(F4:F7)+COUNTBLANK(F11)+COUNTBLANK(F14:F15)+COUNTBLANK(F21)+COUNTBLANK(F24:F29)+COUNTBLANK(F34)+COUNTBLANK(F57)+COUNTBLANK(F61:F63)+COUNTBLANK(F65))&gt;0,"！未記入の欄があります！","→ＯＫ")</f>
        <v>→ＯＫ</v>
      </c>
      <c r="E125" s="38"/>
      <c r="F125" s="38"/>
      <c r="G125" s="82"/>
    </row>
    <row r="126" spans="2:7" x14ac:dyDescent="0.15">
      <c r="B126" s="31"/>
      <c r="C126" s="38"/>
      <c r="D126" s="38"/>
      <c r="E126" s="38"/>
      <c r="F126" s="38"/>
      <c r="G126" s="82"/>
    </row>
    <row r="127" spans="2:7" x14ac:dyDescent="0.15">
      <c r="B127" s="31"/>
      <c r="C127" s="38" t="s">
        <v>538</v>
      </c>
      <c r="D127" s="38"/>
      <c r="E127" s="38"/>
      <c r="F127" s="38"/>
      <c r="G127" s="82"/>
    </row>
    <row r="128" spans="2:7" x14ac:dyDescent="0.15">
      <c r="B128" s="31"/>
      <c r="C128" s="38"/>
      <c r="D128" s="51" t="str">
        <f>IF((COUNTBLANK(F19)+COUNTBLANK(F20))&gt;0,"！未記入の欄があります！","→ＯＫ")</f>
        <v>→ＯＫ</v>
      </c>
      <c r="E128" s="38"/>
      <c r="F128" s="38"/>
      <c r="G128" s="82"/>
    </row>
    <row r="129" spans="2:7" x14ac:dyDescent="0.15">
      <c r="B129" s="31"/>
      <c r="C129" s="38"/>
      <c r="D129" s="38"/>
      <c r="E129" s="38"/>
      <c r="F129" s="38"/>
      <c r="G129" s="82"/>
    </row>
    <row r="130" spans="2:7" x14ac:dyDescent="0.15">
      <c r="B130" s="31"/>
      <c r="C130" s="38" t="s">
        <v>122</v>
      </c>
      <c r="D130" s="38"/>
      <c r="E130" s="38"/>
      <c r="F130" s="38"/>
      <c r="G130" s="82"/>
    </row>
    <row r="131" spans="2:7" x14ac:dyDescent="0.15">
      <c r="B131" s="31"/>
      <c r="C131" s="38"/>
      <c r="D131" s="51" t="str">
        <f>IF(COUNTIF(D39:D53,"○")&gt;0,"→ＯＫ","！「①ＢＣＰ」または「②事業継続力強化計画」どちらかに○が必要です！")</f>
        <v>！「①ＢＣＰ」または「②事業継続力強化計画」どちらかに○が必要です！</v>
      </c>
      <c r="E131" s="38"/>
      <c r="F131" s="38"/>
      <c r="G131" s="82"/>
    </row>
    <row r="132" spans="2:7" x14ac:dyDescent="0.15">
      <c r="B132" s="31"/>
      <c r="C132" s="38"/>
      <c r="D132" s="38"/>
      <c r="E132" s="38"/>
      <c r="F132" s="38"/>
      <c r="G132" s="82"/>
    </row>
    <row r="133" spans="2:7" x14ac:dyDescent="0.15">
      <c r="B133" s="31"/>
      <c r="C133" s="38" t="s">
        <v>172</v>
      </c>
      <c r="D133" s="38"/>
      <c r="E133" s="38"/>
      <c r="F133" s="38"/>
      <c r="G133" s="82"/>
    </row>
    <row r="134" spans="2:7" x14ac:dyDescent="0.15">
      <c r="B134" s="31"/>
      <c r="C134" s="38"/>
      <c r="D134" s="51" t="str">
        <f>IF(D39="","",IF(COUNTIF(E41:E50,"○")&lt;5,"！「①ＢＣＰ」の条件が５つありますので、すべての条件に○が必要です！","→ＯＫ"))</f>
        <v/>
      </c>
      <c r="E134" s="38"/>
      <c r="F134" s="38"/>
      <c r="G134" s="82"/>
    </row>
    <row r="135" spans="2:7" x14ac:dyDescent="0.15">
      <c r="B135" s="31"/>
      <c r="C135" s="38"/>
      <c r="D135" s="38"/>
      <c r="E135" s="38"/>
      <c r="F135" s="38"/>
      <c r="G135" s="82"/>
    </row>
    <row r="136" spans="2:7" x14ac:dyDescent="0.15">
      <c r="B136" s="31"/>
      <c r="C136" s="38" t="s">
        <v>342</v>
      </c>
      <c r="D136" s="38"/>
      <c r="E136" s="38"/>
      <c r="F136" s="38"/>
      <c r="G136" s="82"/>
    </row>
    <row r="137" spans="2:7" x14ac:dyDescent="0.15">
      <c r="B137" s="31"/>
      <c r="C137" s="38"/>
      <c r="D137" s="51" t="str">
        <f>IF(COUNTIF(C71:C119,"○")=9,"→ＯＫ",IF(COUNTIF(D105:D116,"○")&gt;2,"（４）又は（５）では、選択肢のひとつに○があれば足ります","！すべての誓約事項に○が必要です！"))</f>
        <v>！すべての誓約事項に○が必要です！</v>
      </c>
      <c r="E137" s="38"/>
      <c r="F137" s="38"/>
      <c r="G137" s="82"/>
    </row>
    <row r="138" spans="2:7" x14ac:dyDescent="0.15">
      <c r="B138" s="32"/>
      <c r="C138" s="39"/>
      <c r="D138" s="39"/>
      <c r="E138" s="39"/>
      <c r="F138" s="39"/>
      <c r="G138" s="83"/>
    </row>
    <row r="194" spans="4:7" hidden="1" x14ac:dyDescent="0.15">
      <c r="D194" t="s">
        <v>470</v>
      </c>
      <c r="E194" t="s">
        <v>477</v>
      </c>
      <c r="F194" t="str">
        <f t="shared" ref="F194:F210" si="0">D194&amp;"_"&amp;E194</f>
        <v>A_農業，林業</v>
      </c>
      <c r="G194" t="str">
        <f t="shared" ref="G194:G210" si="1">D194&amp;"_"</f>
        <v>A_</v>
      </c>
    </row>
    <row r="195" spans="4:7" hidden="1" x14ac:dyDescent="0.15">
      <c r="D195" t="s">
        <v>315</v>
      </c>
      <c r="E195" t="s">
        <v>25</v>
      </c>
      <c r="F195" t="str">
        <f t="shared" si="0"/>
        <v>C_鉱業，採石業，砂利採取業</v>
      </c>
      <c r="G195" t="str">
        <f t="shared" si="1"/>
        <v>C_</v>
      </c>
    </row>
    <row r="196" spans="4:7" hidden="1" x14ac:dyDescent="0.15">
      <c r="D196" t="s">
        <v>186</v>
      </c>
      <c r="E196" t="s">
        <v>479</v>
      </c>
      <c r="F196" t="str">
        <f t="shared" si="0"/>
        <v>D_建設業</v>
      </c>
      <c r="G196" t="str">
        <f t="shared" si="1"/>
        <v>D_</v>
      </c>
    </row>
    <row r="197" spans="4:7" hidden="1" x14ac:dyDescent="0.15">
      <c r="D197" t="s">
        <v>254</v>
      </c>
      <c r="E197" t="s">
        <v>480</v>
      </c>
      <c r="F197" t="str">
        <f t="shared" si="0"/>
        <v>E_製造業</v>
      </c>
      <c r="G197" t="str">
        <f t="shared" si="1"/>
        <v>E_</v>
      </c>
    </row>
    <row r="198" spans="4:7" hidden="1" x14ac:dyDescent="0.15">
      <c r="D198" t="s">
        <v>248</v>
      </c>
      <c r="E198" t="s">
        <v>461</v>
      </c>
      <c r="F198" t="str">
        <f t="shared" si="0"/>
        <v>F_電気・ガス・熱供給・水道業</v>
      </c>
      <c r="G198" t="str">
        <f t="shared" si="1"/>
        <v>F_</v>
      </c>
    </row>
    <row r="199" spans="4:7" hidden="1" x14ac:dyDescent="0.15">
      <c r="D199" t="s">
        <v>471</v>
      </c>
      <c r="E199" t="s">
        <v>322</v>
      </c>
      <c r="F199" t="str">
        <f t="shared" si="0"/>
        <v>G_情報通信業</v>
      </c>
      <c r="G199" t="str">
        <f t="shared" si="1"/>
        <v>G_</v>
      </c>
    </row>
    <row r="200" spans="4:7" hidden="1" x14ac:dyDescent="0.15">
      <c r="D200" t="s">
        <v>144</v>
      </c>
      <c r="E200" t="s">
        <v>180</v>
      </c>
      <c r="F200" t="str">
        <f t="shared" si="0"/>
        <v>H_運輸業，郵便業</v>
      </c>
      <c r="G200" t="str">
        <f t="shared" si="1"/>
        <v>H_</v>
      </c>
    </row>
    <row r="201" spans="4:7" hidden="1" x14ac:dyDescent="0.15">
      <c r="D201" t="s">
        <v>396</v>
      </c>
      <c r="E201" t="s">
        <v>481</v>
      </c>
      <c r="F201" t="str">
        <f t="shared" si="0"/>
        <v>I_卸売業，小売業</v>
      </c>
      <c r="G201" t="str">
        <f t="shared" si="1"/>
        <v>I_</v>
      </c>
    </row>
    <row r="202" spans="4:7" hidden="1" x14ac:dyDescent="0.15">
      <c r="D202" t="s">
        <v>207</v>
      </c>
      <c r="E202" t="s">
        <v>69</v>
      </c>
      <c r="F202" t="str">
        <f t="shared" si="0"/>
        <v>J_金融業，保険業</v>
      </c>
      <c r="G202" t="str">
        <f t="shared" si="1"/>
        <v>J_</v>
      </c>
    </row>
    <row r="203" spans="4:7" hidden="1" x14ac:dyDescent="0.15">
      <c r="D203" t="s">
        <v>472</v>
      </c>
      <c r="E203" t="s">
        <v>482</v>
      </c>
      <c r="F203" t="str">
        <f t="shared" si="0"/>
        <v>K_不動産業，物品賃貸業</v>
      </c>
      <c r="G203" t="str">
        <f t="shared" si="1"/>
        <v>K_</v>
      </c>
    </row>
    <row r="204" spans="4:7" hidden="1" x14ac:dyDescent="0.15">
      <c r="D204" t="s">
        <v>473</v>
      </c>
      <c r="E204" t="s">
        <v>237</v>
      </c>
      <c r="F204" t="str">
        <f t="shared" si="0"/>
        <v>L_学術研究，専門・技術サービス業</v>
      </c>
      <c r="G204" t="str">
        <f t="shared" si="1"/>
        <v>L_</v>
      </c>
    </row>
    <row r="205" spans="4:7" hidden="1" x14ac:dyDescent="0.15">
      <c r="D205" t="s">
        <v>474</v>
      </c>
      <c r="E205" t="s">
        <v>211</v>
      </c>
      <c r="F205" t="str">
        <f t="shared" si="0"/>
        <v>M_宿泊業，飲食サービス業</v>
      </c>
      <c r="G205" t="str">
        <f t="shared" si="1"/>
        <v>M_</v>
      </c>
    </row>
    <row r="206" spans="4:7" hidden="1" x14ac:dyDescent="0.15">
      <c r="D206" t="s">
        <v>259</v>
      </c>
      <c r="E206" t="s">
        <v>483</v>
      </c>
      <c r="F206" t="str">
        <f t="shared" si="0"/>
        <v>N_生活関連サービス業，娯楽業</v>
      </c>
      <c r="G206" t="str">
        <f t="shared" si="1"/>
        <v>N_</v>
      </c>
    </row>
    <row r="207" spans="4:7" hidden="1" x14ac:dyDescent="0.15">
      <c r="D207" t="s">
        <v>358</v>
      </c>
      <c r="E207" t="s">
        <v>377</v>
      </c>
      <c r="F207" t="str">
        <f t="shared" si="0"/>
        <v>O_教育，学習支援業</v>
      </c>
      <c r="G207" t="str">
        <f t="shared" si="1"/>
        <v>O_</v>
      </c>
    </row>
    <row r="208" spans="4:7" hidden="1" x14ac:dyDescent="0.15">
      <c r="D208" t="s">
        <v>475</v>
      </c>
      <c r="E208" t="s">
        <v>225</v>
      </c>
      <c r="F208" t="str">
        <f t="shared" si="0"/>
        <v>P_医療，福祉</v>
      </c>
      <c r="G208" t="str">
        <f t="shared" si="1"/>
        <v>P_</v>
      </c>
    </row>
    <row r="209" spans="3:7" hidden="1" x14ac:dyDescent="0.15">
      <c r="D209" t="s">
        <v>167</v>
      </c>
      <c r="E209" t="s">
        <v>484</v>
      </c>
      <c r="F209" t="str">
        <f t="shared" si="0"/>
        <v>Q_複合サービス事業</v>
      </c>
      <c r="G209" t="str">
        <f t="shared" si="1"/>
        <v>Q_</v>
      </c>
    </row>
    <row r="210" spans="3:7" hidden="1" x14ac:dyDescent="0.15">
      <c r="D210" t="s">
        <v>476</v>
      </c>
      <c r="E210" t="s">
        <v>485</v>
      </c>
      <c r="F210" t="str">
        <f t="shared" si="0"/>
        <v>R_サービス業（他に分類されないもの）</v>
      </c>
      <c r="G210" t="str">
        <f t="shared" si="1"/>
        <v>R_</v>
      </c>
    </row>
    <row r="211" spans="3:7" hidden="1" x14ac:dyDescent="0.15"/>
    <row r="212" spans="3:7" hidden="1" x14ac:dyDescent="0.15">
      <c r="C212" t="s">
        <v>470</v>
      </c>
      <c r="D212">
        <v>1</v>
      </c>
      <c r="E212" t="s">
        <v>486</v>
      </c>
      <c r="F212" t="str">
        <f t="shared" ref="F212:F275" si="2">D212&amp;"_"&amp;E212</f>
        <v>1_農業（農業サービス業・園芸サービス業）</v>
      </c>
      <c r="G212">
        <f t="shared" ref="G212:G275" si="3">D212</f>
        <v>1</v>
      </c>
    </row>
    <row r="213" spans="3:7" hidden="1" x14ac:dyDescent="0.15">
      <c r="C213" t="s">
        <v>470</v>
      </c>
      <c r="D213">
        <v>2</v>
      </c>
      <c r="E213" t="s">
        <v>487</v>
      </c>
      <c r="F213" t="str">
        <f t="shared" si="2"/>
        <v>2_林業（素材生産業・林業サービス業）</v>
      </c>
      <c r="G213">
        <f t="shared" si="3"/>
        <v>2</v>
      </c>
    </row>
    <row r="214" spans="3:7" hidden="1" x14ac:dyDescent="0.15">
      <c r="C214" t="s">
        <v>315</v>
      </c>
      <c r="D214">
        <v>5</v>
      </c>
      <c r="E214" t="s">
        <v>25</v>
      </c>
      <c r="F214" t="str">
        <f t="shared" si="2"/>
        <v>5_鉱業，採石業，砂利採取業</v>
      </c>
      <c r="G214">
        <f t="shared" si="3"/>
        <v>5</v>
      </c>
    </row>
    <row r="215" spans="3:7" hidden="1" x14ac:dyDescent="0.15">
      <c r="C215" t="s">
        <v>186</v>
      </c>
      <c r="D215">
        <v>6</v>
      </c>
      <c r="E215" t="s">
        <v>488</v>
      </c>
      <c r="F215" t="str">
        <f t="shared" si="2"/>
        <v>6_総合工事業</v>
      </c>
      <c r="G215">
        <f t="shared" si="3"/>
        <v>6</v>
      </c>
    </row>
    <row r="216" spans="3:7" hidden="1" x14ac:dyDescent="0.15">
      <c r="C216" t="s">
        <v>186</v>
      </c>
      <c r="D216">
        <v>7</v>
      </c>
      <c r="E216" t="s">
        <v>489</v>
      </c>
      <c r="F216" t="str">
        <f t="shared" si="2"/>
        <v>7_職別工事業(設備工事業を除く)</v>
      </c>
      <c r="G216">
        <f t="shared" si="3"/>
        <v>7</v>
      </c>
    </row>
    <row r="217" spans="3:7" hidden="1" x14ac:dyDescent="0.15">
      <c r="C217" t="s">
        <v>186</v>
      </c>
      <c r="D217">
        <v>8</v>
      </c>
      <c r="E217" t="s">
        <v>490</v>
      </c>
      <c r="F217" t="str">
        <f t="shared" si="2"/>
        <v>8_設備工事業</v>
      </c>
      <c r="G217">
        <f t="shared" si="3"/>
        <v>8</v>
      </c>
    </row>
    <row r="218" spans="3:7" hidden="1" x14ac:dyDescent="0.15">
      <c r="C218" t="s">
        <v>254</v>
      </c>
      <c r="D218">
        <v>9</v>
      </c>
      <c r="E218" t="s">
        <v>148</v>
      </c>
      <c r="F218" t="str">
        <f t="shared" si="2"/>
        <v>9_食料品製造業</v>
      </c>
      <c r="G218">
        <f t="shared" si="3"/>
        <v>9</v>
      </c>
    </row>
    <row r="219" spans="3:7" hidden="1" x14ac:dyDescent="0.15">
      <c r="C219" t="s">
        <v>254</v>
      </c>
      <c r="D219">
        <v>10</v>
      </c>
      <c r="E219" t="s">
        <v>414</v>
      </c>
      <c r="F219" t="str">
        <f t="shared" si="2"/>
        <v>10_飲料・たばこ・飼料製造業</v>
      </c>
      <c r="G219">
        <f t="shared" si="3"/>
        <v>10</v>
      </c>
    </row>
    <row r="220" spans="3:7" hidden="1" x14ac:dyDescent="0.15">
      <c r="C220" t="s">
        <v>254</v>
      </c>
      <c r="D220">
        <v>11</v>
      </c>
      <c r="E220" t="s">
        <v>428</v>
      </c>
      <c r="F220" t="str">
        <f t="shared" si="2"/>
        <v>11_繊維工業</v>
      </c>
      <c r="G220">
        <f t="shared" si="3"/>
        <v>11</v>
      </c>
    </row>
    <row r="221" spans="3:7" hidden="1" x14ac:dyDescent="0.15">
      <c r="C221" t="s">
        <v>254</v>
      </c>
      <c r="D221">
        <v>12</v>
      </c>
      <c r="E221" t="s">
        <v>157</v>
      </c>
      <c r="F221" t="str">
        <f t="shared" si="2"/>
        <v>12_木材・木製品製造業（家具を除く）</v>
      </c>
      <c r="G221">
        <f t="shared" si="3"/>
        <v>12</v>
      </c>
    </row>
    <row r="222" spans="3:7" hidden="1" x14ac:dyDescent="0.15">
      <c r="C222" t="s">
        <v>254</v>
      </c>
      <c r="D222">
        <v>13</v>
      </c>
      <c r="E222" t="s">
        <v>232</v>
      </c>
      <c r="F222" t="str">
        <f t="shared" si="2"/>
        <v>13_家具・装備品製造業</v>
      </c>
      <c r="G222">
        <f t="shared" si="3"/>
        <v>13</v>
      </c>
    </row>
    <row r="223" spans="3:7" hidden="1" x14ac:dyDescent="0.15">
      <c r="C223" t="s">
        <v>254</v>
      </c>
      <c r="D223">
        <v>14</v>
      </c>
      <c r="E223" t="s">
        <v>33</v>
      </c>
      <c r="F223" t="str">
        <f t="shared" si="2"/>
        <v>14_パルプ・紙・紙加工品製造業</v>
      </c>
      <c r="G223">
        <f t="shared" si="3"/>
        <v>14</v>
      </c>
    </row>
    <row r="224" spans="3:7" hidden="1" x14ac:dyDescent="0.15">
      <c r="C224" t="s">
        <v>254</v>
      </c>
      <c r="D224">
        <v>15</v>
      </c>
      <c r="E224" t="s">
        <v>491</v>
      </c>
      <c r="F224" t="str">
        <f t="shared" si="2"/>
        <v>15_印刷・同関連業</v>
      </c>
      <c r="G224">
        <f t="shared" si="3"/>
        <v>15</v>
      </c>
    </row>
    <row r="225" spans="3:7" hidden="1" x14ac:dyDescent="0.15">
      <c r="C225" t="s">
        <v>254</v>
      </c>
      <c r="D225">
        <v>16</v>
      </c>
      <c r="E225" t="s">
        <v>55</v>
      </c>
      <c r="F225" t="str">
        <f t="shared" si="2"/>
        <v>16_化学工業</v>
      </c>
      <c r="G225">
        <f t="shared" si="3"/>
        <v>16</v>
      </c>
    </row>
    <row r="226" spans="3:7" hidden="1" x14ac:dyDescent="0.15">
      <c r="C226" t="s">
        <v>254</v>
      </c>
      <c r="D226">
        <v>17</v>
      </c>
      <c r="E226" t="s">
        <v>209</v>
      </c>
      <c r="F226" t="str">
        <f t="shared" si="2"/>
        <v>17_石油製品・石炭製品製造業</v>
      </c>
      <c r="G226">
        <f t="shared" si="3"/>
        <v>17</v>
      </c>
    </row>
    <row r="227" spans="3:7" hidden="1" x14ac:dyDescent="0.15">
      <c r="C227" t="s">
        <v>254</v>
      </c>
      <c r="D227">
        <v>18</v>
      </c>
      <c r="E227" t="s">
        <v>216</v>
      </c>
      <c r="F227" t="str">
        <f t="shared" si="2"/>
        <v>18_プラスチック製品製造業（別掲を除く）</v>
      </c>
      <c r="G227">
        <f t="shared" si="3"/>
        <v>18</v>
      </c>
    </row>
    <row r="228" spans="3:7" hidden="1" x14ac:dyDescent="0.15">
      <c r="C228" t="s">
        <v>254</v>
      </c>
      <c r="D228">
        <v>19</v>
      </c>
      <c r="E228" t="s">
        <v>226</v>
      </c>
      <c r="F228" t="str">
        <f t="shared" si="2"/>
        <v>19_ゴム製品製造業</v>
      </c>
      <c r="G228">
        <f t="shared" si="3"/>
        <v>19</v>
      </c>
    </row>
    <row r="229" spans="3:7" hidden="1" x14ac:dyDescent="0.15">
      <c r="C229" t="s">
        <v>254</v>
      </c>
      <c r="D229">
        <v>20</v>
      </c>
      <c r="E229" t="s">
        <v>492</v>
      </c>
      <c r="F229" t="str">
        <f t="shared" si="2"/>
        <v>20_なめし革・同製品・毛皮製造業</v>
      </c>
      <c r="G229">
        <f t="shared" si="3"/>
        <v>20</v>
      </c>
    </row>
    <row r="230" spans="3:7" hidden="1" x14ac:dyDescent="0.15">
      <c r="C230" t="s">
        <v>254</v>
      </c>
      <c r="D230">
        <v>21</v>
      </c>
      <c r="E230" t="s">
        <v>467</v>
      </c>
      <c r="F230" t="str">
        <f t="shared" si="2"/>
        <v>21_窯業・土石製品製造業</v>
      </c>
      <c r="G230">
        <f t="shared" si="3"/>
        <v>21</v>
      </c>
    </row>
    <row r="231" spans="3:7" hidden="1" x14ac:dyDescent="0.15">
      <c r="C231" t="s">
        <v>254</v>
      </c>
      <c r="D231">
        <v>22</v>
      </c>
      <c r="E231" t="s">
        <v>424</v>
      </c>
      <c r="F231" t="str">
        <f t="shared" si="2"/>
        <v>22_鉄鋼業</v>
      </c>
      <c r="G231">
        <f t="shared" si="3"/>
        <v>22</v>
      </c>
    </row>
    <row r="232" spans="3:7" hidden="1" x14ac:dyDescent="0.15">
      <c r="C232" t="s">
        <v>254</v>
      </c>
      <c r="D232">
        <v>23</v>
      </c>
      <c r="E232" t="s">
        <v>493</v>
      </c>
      <c r="F232" t="str">
        <f t="shared" si="2"/>
        <v>23_非鉄金属製造業</v>
      </c>
      <c r="G232">
        <f t="shared" si="3"/>
        <v>23</v>
      </c>
    </row>
    <row r="233" spans="3:7" hidden="1" x14ac:dyDescent="0.15">
      <c r="C233" t="s">
        <v>254</v>
      </c>
      <c r="D233">
        <v>24</v>
      </c>
      <c r="E233" t="s">
        <v>496</v>
      </c>
      <c r="F233" t="str">
        <f t="shared" si="2"/>
        <v>24_金属製品製造業</v>
      </c>
      <c r="G233">
        <f t="shared" si="3"/>
        <v>24</v>
      </c>
    </row>
    <row r="234" spans="3:7" hidden="1" x14ac:dyDescent="0.15">
      <c r="C234" t="s">
        <v>254</v>
      </c>
      <c r="D234">
        <v>25</v>
      </c>
      <c r="E234" t="s">
        <v>497</v>
      </c>
      <c r="F234" t="str">
        <f t="shared" si="2"/>
        <v>25_はん用機械器具製造業</v>
      </c>
      <c r="G234">
        <f t="shared" si="3"/>
        <v>25</v>
      </c>
    </row>
    <row r="235" spans="3:7" hidden="1" x14ac:dyDescent="0.15">
      <c r="C235" t="s">
        <v>254</v>
      </c>
      <c r="D235">
        <v>26</v>
      </c>
      <c r="E235" t="s">
        <v>498</v>
      </c>
      <c r="F235" t="str">
        <f t="shared" si="2"/>
        <v>26_生産用機械器具製造業</v>
      </c>
      <c r="G235">
        <f t="shared" si="3"/>
        <v>26</v>
      </c>
    </row>
    <row r="236" spans="3:7" hidden="1" x14ac:dyDescent="0.15">
      <c r="C236" t="s">
        <v>254</v>
      </c>
      <c r="D236">
        <v>27</v>
      </c>
      <c r="E236" t="s">
        <v>281</v>
      </c>
      <c r="F236" t="str">
        <f t="shared" si="2"/>
        <v>27_業務用機械器具製造業</v>
      </c>
      <c r="G236">
        <f t="shared" si="3"/>
        <v>27</v>
      </c>
    </row>
    <row r="237" spans="3:7" hidden="1" x14ac:dyDescent="0.15">
      <c r="C237" t="s">
        <v>254</v>
      </c>
      <c r="D237">
        <v>28</v>
      </c>
      <c r="E237" t="s">
        <v>82</v>
      </c>
      <c r="F237" t="str">
        <f t="shared" si="2"/>
        <v>28_電子部品・デバイス・電子回路製造業</v>
      </c>
      <c r="G237">
        <f t="shared" si="3"/>
        <v>28</v>
      </c>
    </row>
    <row r="238" spans="3:7" hidden="1" x14ac:dyDescent="0.15">
      <c r="C238" t="s">
        <v>254</v>
      </c>
      <c r="D238">
        <v>29</v>
      </c>
      <c r="E238" t="s">
        <v>50</v>
      </c>
      <c r="F238" t="str">
        <f t="shared" si="2"/>
        <v>29_電気機械器具製造業</v>
      </c>
      <c r="G238">
        <f t="shared" si="3"/>
        <v>29</v>
      </c>
    </row>
    <row r="239" spans="3:7" hidden="1" x14ac:dyDescent="0.15">
      <c r="C239" t="s">
        <v>254</v>
      </c>
      <c r="D239">
        <v>30</v>
      </c>
      <c r="E239" t="s">
        <v>203</v>
      </c>
      <c r="F239" t="str">
        <f t="shared" si="2"/>
        <v>30_情報通信機械器具製造業</v>
      </c>
      <c r="G239">
        <f t="shared" si="3"/>
        <v>30</v>
      </c>
    </row>
    <row r="240" spans="3:7" hidden="1" x14ac:dyDescent="0.15">
      <c r="C240" t="s">
        <v>254</v>
      </c>
      <c r="D240">
        <v>31</v>
      </c>
      <c r="E240" t="s">
        <v>478</v>
      </c>
      <c r="F240" t="str">
        <f t="shared" si="2"/>
        <v>31_輸送用機械器具製造業</v>
      </c>
      <c r="G240">
        <f t="shared" si="3"/>
        <v>31</v>
      </c>
    </row>
    <row r="241" spans="3:7" hidden="1" x14ac:dyDescent="0.15">
      <c r="C241" t="s">
        <v>254</v>
      </c>
      <c r="D241">
        <v>32</v>
      </c>
      <c r="E241" t="s">
        <v>423</v>
      </c>
      <c r="F241" t="str">
        <f t="shared" si="2"/>
        <v>32_その他の製造業</v>
      </c>
      <c r="G241">
        <f t="shared" si="3"/>
        <v>32</v>
      </c>
    </row>
    <row r="242" spans="3:7" hidden="1" x14ac:dyDescent="0.15">
      <c r="C242" t="s">
        <v>248</v>
      </c>
      <c r="D242">
        <v>33</v>
      </c>
      <c r="E242" t="s">
        <v>499</v>
      </c>
      <c r="F242" t="str">
        <f t="shared" si="2"/>
        <v>33_電気業</v>
      </c>
      <c r="G242">
        <f t="shared" si="3"/>
        <v>33</v>
      </c>
    </row>
    <row r="243" spans="3:7" hidden="1" x14ac:dyDescent="0.15">
      <c r="C243" t="s">
        <v>248</v>
      </c>
      <c r="D243">
        <v>34</v>
      </c>
      <c r="E243" t="s">
        <v>131</v>
      </c>
      <c r="F243" t="str">
        <f t="shared" si="2"/>
        <v>34_ガス業</v>
      </c>
      <c r="G243">
        <f t="shared" si="3"/>
        <v>34</v>
      </c>
    </row>
    <row r="244" spans="3:7" hidden="1" x14ac:dyDescent="0.15">
      <c r="C244" t="s">
        <v>248</v>
      </c>
      <c r="D244">
        <v>35</v>
      </c>
      <c r="E244" t="s">
        <v>500</v>
      </c>
      <c r="F244" t="str">
        <f t="shared" si="2"/>
        <v>35_熱供給業</v>
      </c>
      <c r="G244">
        <f t="shared" si="3"/>
        <v>35</v>
      </c>
    </row>
    <row r="245" spans="3:7" hidden="1" x14ac:dyDescent="0.15">
      <c r="C245" t="s">
        <v>248</v>
      </c>
      <c r="D245">
        <v>36</v>
      </c>
      <c r="E245" t="s">
        <v>11</v>
      </c>
      <c r="F245" t="str">
        <f t="shared" si="2"/>
        <v>36_水道業</v>
      </c>
      <c r="G245">
        <f t="shared" si="3"/>
        <v>36</v>
      </c>
    </row>
    <row r="246" spans="3:7" hidden="1" x14ac:dyDescent="0.15">
      <c r="C246" t="s">
        <v>471</v>
      </c>
      <c r="D246">
        <v>37</v>
      </c>
      <c r="E246" t="s">
        <v>501</v>
      </c>
      <c r="F246" t="str">
        <f t="shared" si="2"/>
        <v>37_通信業</v>
      </c>
      <c r="G246">
        <f t="shared" si="3"/>
        <v>37</v>
      </c>
    </row>
    <row r="247" spans="3:7" hidden="1" x14ac:dyDescent="0.15">
      <c r="C247" t="s">
        <v>471</v>
      </c>
      <c r="D247">
        <v>38</v>
      </c>
      <c r="E247" t="s">
        <v>502</v>
      </c>
      <c r="F247" t="str">
        <f t="shared" si="2"/>
        <v>38_放送業</v>
      </c>
      <c r="G247">
        <f t="shared" si="3"/>
        <v>38</v>
      </c>
    </row>
    <row r="248" spans="3:7" hidden="1" x14ac:dyDescent="0.15">
      <c r="C248" t="s">
        <v>471</v>
      </c>
      <c r="D248">
        <v>39</v>
      </c>
      <c r="E248" t="s">
        <v>503</v>
      </c>
      <c r="F248" t="str">
        <f t="shared" si="2"/>
        <v>39_情報サービス業</v>
      </c>
      <c r="G248">
        <f t="shared" si="3"/>
        <v>39</v>
      </c>
    </row>
    <row r="249" spans="3:7" hidden="1" x14ac:dyDescent="0.15">
      <c r="C249" t="s">
        <v>471</v>
      </c>
      <c r="D249">
        <v>40</v>
      </c>
      <c r="E249" t="s">
        <v>504</v>
      </c>
      <c r="F249" t="str">
        <f t="shared" si="2"/>
        <v>40_インターネット附随サービス業</v>
      </c>
      <c r="G249">
        <f t="shared" si="3"/>
        <v>40</v>
      </c>
    </row>
    <row r="250" spans="3:7" hidden="1" x14ac:dyDescent="0.15">
      <c r="C250" t="s">
        <v>471</v>
      </c>
      <c r="D250">
        <v>41</v>
      </c>
      <c r="E250" t="s">
        <v>52</v>
      </c>
      <c r="F250" t="str">
        <f t="shared" si="2"/>
        <v>41_映像・音声・文字情報制作業</v>
      </c>
      <c r="G250">
        <f t="shared" si="3"/>
        <v>41</v>
      </c>
    </row>
    <row r="251" spans="3:7" hidden="1" x14ac:dyDescent="0.15">
      <c r="C251" t="s">
        <v>144</v>
      </c>
      <c r="D251">
        <v>42</v>
      </c>
      <c r="E251" t="s">
        <v>440</v>
      </c>
      <c r="F251" t="str">
        <f t="shared" si="2"/>
        <v>42_鉄道業</v>
      </c>
      <c r="G251">
        <f t="shared" si="3"/>
        <v>42</v>
      </c>
    </row>
    <row r="252" spans="3:7" hidden="1" x14ac:dyDescent="0.15">
      <c r="C252" t="s">
        <v>144</v>
      </c>
      <c r="D252">
        <v>43</v>
      </c>
      <c r="E252" t="s">
        <v>505</v>
      </c>
      <c r="F252" t="str">
        <f t="shared" si="2"/>
        <v>43_道路旅客運送業</v>
      </c>
      <c r="G252">
        <f t="shared" si="3"/>
        <v>43</v>
      </c>
    </row>
    <row r="253" spans="3:7" hidden="1" x14ac:dyDescent="0.15">
      <c r="C253" t="s">
        <v>144</v>
      </c>
      <c r="D253">
        <v>44</v>
      </c>
      <c r="E253" t="s">
        <v>506</v>
      </c>
      <c r="F253" t="str">
        <f t="shared" si="2"/>
        <v>44_道路貨物運送業</v>
      </c>
      <c r="G253">
        <f t="shared" si="3"/>
        <v>44</v>
      </c>
    </row>
    <row r="254" spans="3:7" hidden="1" x14ac:dyDescent="0.15">
      <c r="C254" t="s">
        <v>144</v>
      </c>
      <c r="D254">
        <v>45</v>
      </c>
      <c r="E254" t="s">
        <v>495</v>
      </c>
      <c r="F254" t="str">
        <f t="shared" si="2"/>
        <v>45_水運業</v>
      </c>
      <c r="G254">
        <f t="shared" si="3"/>
        <v>45</v>
      </c>
    </row>
    <row r="255" spans="3:7" hidden="1" x14ac:dyDescent="0.15">
      <c r="C255" t="s">
        <v>144</v>
      </c>
      <c r="D255">
        <v>46</v>
      </c>
      <c r="E255" t="s">
        <v>507</v>
      </c>
      <c r="F255" t="str">
        <f t="shared" si="2"/>
        <v>46_航空運輸業</v>
      </c>
      <c r="G255">
        <f t="shared" si="3"/>
        <v>46</v>
      </c>
    </row>
    <row r="256" spans="3:7" hidden="1" x14ac:dyDescent="0.15">
      <c r="C256" t="s">
        <v>144</v>
      </c>
      <c r="D256">
        <v>47</v>
      </c>
      <c r="E256" t="s">
        <v>508</v>
      </c>
      <c r="F256" t="str">
        <f t="shared" si="2"/>
        <v>47_倉庫業</v>
      </c>
      <c r="G256">
        <f t="shared" si="3"/>
        <v>47</v>
      </c>
    </row>
    <row r="257" spans="3:7" hidden="1" x14ac:dyDescent="0.15">
      <c r="C257" t="s">
        <v>144</v>
      </c>
      <c r="D257">
        <v>48</v>
      </c>
      <c r="E257" t="s">
        <v>509</v>
      </c>
      <c r="F257" t="str">
        <f t="shared" si="2"/>
        <v>48_運輸に附帯するサービス業</v>
      </c>
      <c r="G257">
        <f t="shared" si="3"/>
        <v>48</v>
      </c>
    </row>
    <row r="258" spans="3:7" hidden="1" x14ac:dyDescent="0.15">
      <c r="C258" t="s">
        <v>144</v>
      </c>
      <c r="D258">
        <v>49</v>
      </c>
      <c r="E258" t="s">
        <v>511</v>
      </c>
      <c r="F258" t="str">
        <f t="shared" si="2"/>
        <v>49_郵便業（信書便事業を含む）</v>
      </c>
      <c r="G258">
        <f t="shared" si="3"/>
        <v>49</v>
      </c>
    </row>
    <row r="259" spans="3:7" hidden="1" x14ac:dyDescent="0.15">
      <c r="C259" t="s">
        <v>396</v>
      </c>
      <c r="D259">
        <v>50</v>
      </c>
      <c r="E259" t="s">
        <v>512</v>
      </c>
      <c r="F259" t="str">
        <f t="shared" si="2"/>
        <v>50_各種商品卸売業</v>
      </c>
      <c r="G259">
        <f t="shared" si="3"/>
        <v>50</v>
      </c>
    </row>
    <row r="260" spans="3:7" hidden="1" x14ac:dyDescent="0.15">
      <c r="C260" t="s">
        <v>396</v>
      </c>
      <c r="D260">
        <v>51</v>
      </c>
      <c r="E260" t="s">
        <v>513</v>
      </c>
      <c r="F260" t="str">
        <f t="shared" si="2"/>
        <v>51_繊維・衣服等卸売業</v>
      </c>
      <c r="G260">
        <f t="shared" si="3"/>
        <v>51</v>
      </c>
    </row>
    <row r="261" spans="3:7" hidden="1" x14ac:dyDescent="0.15">
      <c r="C261" t="s">
        <v>396</v>
      </c>
      <c r="D261">
        <v>52</v>
      </c>
      <c r="E261" t="s">
        <v>514</v>
      </c>
      <c r="F261" t="str">
        <f t="shared" si="2"/>
        <v>52_飲食料品卸売業</v>
      </c>
      <c r="G261">
        <f t="shared" si="3"/>
        <v>52</v>
      </c>
    </row>
    <row r="262" spans="3:7" hidden="1" x14ac:dyDescent="0.15">
      <c r="C262" t="s">
        <v>396</v>
      </c>
      <c r="D262">
        <v>53</v>
      </c>
      <c r="E262" t="s">
        <v>133</v>
      </c>
      <c r="F262" t="str">
        <f t="shared" si="2"/>
        <v>53_建築材料，鉱物・金属材料等卸売業</v>
      </c>
      <c r="G262">
        <f t="shared" si="3"/>
        <v>53</v>
      </c>
    </row>
    <row r="263" spans="3:7" hidden="1" x14ac:dyDescent="0.15">
      <c r="C263" t="s">
        <v>396</v>
      </c>
      <c r="D263">
        <v>54</v>
      </c>
      <c r="E263" t="s">
        <v>515</v>
      </c>
      <c r="F263" t="str">
        <f t="shared" si="2"/>
        <v>54_機械器具卸売業</v>
      </c>
      <c r="G263">
        <f t="shared" si="3"/>
        <v>54</v>
      </c>
    </row>
    <row r="264" spans="3:7" hidden="1" x14ac:dyDescent="0.15">
      <c r="C264" t="s">
        <v>396</v>
      </c>
      <c r="D264">
        <v>55</v>
      </c>
      <c r="E264" t="s">
        <v>516</v>
      </c>
      <c r="F264" t="str">
        <f t="shared" si="2"/>
        <v>55_その他の卸売業</v>
      </c>
      <c r="G264">
        <f t="shared" si="3"/>
        <v>55</v>
      </c>
    </row>
    <row r="265" spans="3:7" hidden="1" x14ac:dyDescent="0.15">
      <c r="C265" t="s">
        <v>396</v>
      </c>
      <c r="D265">
        <v>56</v>
      </c>
      <c r="E265" t="s">
        <v>92</v>
      </c>
      <c r="F265" t="str">
        <f t="shared" si="2"/>
        <v>56_各種商品小売業</v>
      </c>
      <c r="G265">
        <f t="shared" si="3"/>
        <v>56</v>
      </c>
    </row>
    <row r="266" spans="3:7" hidden="1" x14ac:dyDescent="0.15">
      <c r="C266" t="s">
        <v>396</v>
      </c>
      <c r="D266">
        <v>57</v>
      </c>
      <c r="E266" t="s">
        <v>76</v>
      </c>
      <c r="F266" t="str">
        <f t="shared" si="2"/>
        <v>57_織物・衣服・身の回り品小売業</v>
      </c>
      <c r="G266">
        <f t="shared" si="3"/>
        <v>57</v>
      </c>
    </row>
    <row r="267" spans="3:7" hidden="1" x14ac:dyDescent="0.15">
      <c r="C267" t="s">
        <v>396</v>
      </c>
      <c r="D267">
        <v>58</v>
      </c>
      <c r="E267" t="s">
        <v>260</v>
      </c>
      <c r="F267" t="str">
        <f t="shared" si="2"/>
        <v>58_飲食料品小売業</v>
      </c>
      <c r="G267">
        <f t="shared" si="3"/>
        <v>58</v>
      </c>
    </row>
    <row r="268" spans="3:7" hidden="1" x14ac:dyDescent="0.15">
      <c r="C268" t="s">
        <v>396</v>
      </c>
      <c r="D268">
        <v>59</v>
      </c>
      <c r="E268" t="s">
        <v>115</v>
      </c>
      <c r="F268" t="str">
        <f t="shared" si="2"/>
        <v>59_機械器具小売業</v>
      </c>
      <c r="G268">
        <f t="shared" si="3"/>
        <v>59</v>
      </c>
    </row>
    <row r="269" spans="3:7" hidden="1" x14ac:dyDescent="0.15">
      <c r="C269" t="s">
        <v>396</v>
      </c>
      <c r="D269">
        <v>60</v>
      </c>
      <c r="E269" t="s">
        <v>517</v>
      </c>
      <c r="F269" t="str">
        <f t="shared" si="2"/>
        <v>60_その他の小売業</v>
      </c>
      <c r="G269">
        <f t="shared" si="3"/>
        <v>60</v>
      </c>
    </row>
    <row r="270" spans="3:7" hidden="1" x14ac:dyDescent="0.15">
      <c r="C270" t="s">
        <v>396</v>
      </c>
      <c r="D270">
        <v>61</v>
      </c>
      <c r="E270" t="s">
        <v>1</v>
      </c>
      <c r="F270" t="str">
        <f t="shared" si="2"/>
        <v>61_無店舗小売業</v>
      </c>
      <c r="G270">
        <f t="shared" si="3"/>
        <v>61</v>
      </c>
    </row>
    <row r="271" spans="3:7" hidden="1" x14ac:dyDescent="0.15">
      <c r="C271" t="s">
        <v>207</v>
      </c>
      <c r="D271">
        <v>67</v>
      </c>
      <c r="E271" t="s">
        <v>519</v>
      </c>
      <c r="F271" t="str">
        <f t="shared" si="2"/>
        <v>67_保険業（保険媒介代理業、保険サービス業）</v>
      </c>
      <c r="G271">
        <f t="shared" si="3"/>
        <v>67</v>
      </c>
    </row>
    <row r="272" spans="3:7" hidden="1" x14ac:dyDescent="0.15">
      <c r="C272" t="s">
        <v>472</v>
      </c>
      <c r="D272">
        <v>68</v>
      </c>
      <c r="E272" t="s">
        <v>422</v>
      </c>
      <c r="F272" t="str">
        <f t="shared" si="2"/>
        <v>68_不動産取引業</v>
      </c>
      <c r="G272">
        <f t="shared" si="3"/>
        <v>68</v>
      </c>
    </row>
    <row r="273" spans="3:7" hidden="1" x14ac:dyDescent="0.15">
      <c r="C273" t="s">
        <v>472</v>
      </c>
      <c r="D273">
        <v>69</v>
      </c>
      <c r="E273" t="s">
        <v>520</v>
      </c>
      <c r="F273" t="str">
        <f t="shared" si="2"/>
        <v>69_不動産賃貸業・管理業</v>
      </c>
      <c r="G273">
        <f t="shared" si="3"/>
        <v>69</v>
      </c>
    </row>
    <row r="274" spans="3:7" hidden="1" x14ac:dyDescent="0.15">
      <c r="C274" t="s">
        <v>472</v>
      </c>
      <c r="D274">
        <v>70</v>
      </c>
      <c r="E274" t="s">
        <v>352</v>
      </c>
      <c r="F274" t="str">
        <f t="shared" si="2"/>
        <v>70_物品賃貸業</v>
      </c>
      <c r="G274">
        <f t="shared" si="3"/>
        <v>70</v>
      </c>
    </row>
    <row r="275" spans="3:7" hidden="1" x14ac:dyDescent="0.15">
      <c r="C275" t="s">
        <v>473</v>
      </c>
      <c r="D275">
        <v>71</v>
      </c>
      <c r="E275" t="s">
        <v>521</v>
      </c>
      <c r="F275" t="str">
        <f t="shared" si="2"/>
        <v>71_学術・開発研究機関</v>
      </c>
      <c r="G275">
        <f t="shared" si="3"/>
        <v>71</v>
      </c>
    </row>
    <row r="276" spans="3:7" hidden="1" x14ac:dyDescent="0.15">
      <c r="C276" t="s">
        <v>473</v>
      </c>
      <c r="D276">
        <v>72</v>
      </c>
      <c r="E276" t="s">
        <v>522</v>
      </c>
      <c r="F276" t="str">
        <f t="shared" ref="F276:F297" si="4">D276&amp;"_"&amp;E276</f>
        <v>72_専門サービス業（他に分類されないもの）</v>
      </c>
      <c r="G276">
        <f t="shared" ref="G276:G297" si="5">D276</f>
        <v>72</v>
      </c>
    </row>
    <row r="277" spans="3:7" hidden="1" x14ac:dyDescent="0.15">
      <c r="C277" t="s">
        <v>473</v>
      </c>
      <c r="D277">
        <v>73</v>
      </c>
      <c r="E277" t="s">
        <v>523</v>
      </c>
      <c r="F277" t="str">
        <f t="shared" si="4"/>
        <v>73_広告業</v>
      </c>
      <c r="G277">
        <f t="shared" si="5"/>
        <v>73</v>
      </c>
    </row>
    <row r="278" spans="3:7" hidden="1" x14ac:dyDescent="0.15">
      <c r="C278" t="s">
        <v>473</v>
      </c>
      <c r="D278">
        <v>74</v>
      </c>
      <c r="E278" t="s">
        <v>524</v>
      </c>
      <c r="F278" t="str">
        <f t="shared" si="4"/>
        <v>74_技術サービス業（他に分類されないもの）</v>
      </c>
      <c r="G278">
        <f t="shared" si="5"/>
        <v>74</v>
      </c>
    </row>
    <row r="279" spans="3:7" hidden="1" x14ac:dyDescent="0.15">
      <c r="C279" t="s">
        <v>474</v>
      </c>
      <c r="D279">
        <v>75</v>
      </c>
      <c r="E279" t="s">
        <v>236</v>
      </c>
      <c r="F279" t="str">
        <f t="shared" si="4"/>
        <v>75_宿泊業</v>
      </c>
      <c r="G279">
        <f t="shared" si="5"/>
        <v>75</v>
      </c>
    </row>
    <row r="280" spans="3:7" hidden="1" x14ac:dyDescent="0.15">
      <c r="C280" t="s">
        <v>474</v>
      </c>
      <c r="D280">
        <v>76</v>
      </c>
      <c r="E280" t="s">
        <v>525</v>
      </c>
      <c r="F280" t="str">
        <f t="shared" si="4"/>
        <v>76_飲食店</v>
      </c>
      <c r="G280">
        <f t="shared" si="5"/>
        <v>76</v>
      </c>
    </row>
    <row r="281" spans="3:7" hidden="1" x14ac:dyDescent="0.15">
      <c r="C281" t="s">
        <v>474</v>
      </c>
      <c r="D281">
        <v>77</v>
      </c>
      <c r="E281" t="s">
        <v>526</v>
      </c>
      <c r="F281" t="str">
        <f t="shared" si="4"/>
        <v>77_持ち帰り・配達飲食サービス業</v>
      </c>
      <c r="G281">
        <f t="shared" si="5"/>
        <v>77</v>
      </c>
    </row>
    <row r="282" spans="3:7" hidden="1" x14ac:dyDescent="0.15">
      <c r="C282" t="s">
        <v>259</v>
      </c>
      <c r="D282">
        <v>78</v>
      </c>
      <c r="E282" t="s">
        <v>527</v>
      </c>
      <c r="F282" t="str">
        <f t="shared" si="4"/>
        <v>78_洗濯・理容・美容・浴場業</v>
      </c>
      <c r="G282">
        <f t="shared" si="5"/>
        <v>78</v>
      </c>
    </row>
    <row r="283" spans="3:7" hidden="1" x14ac:dyDescent="0.15">
      <c r="C283" t="s">
        <v>259</v>
      </c>
      <c r="D283">
        <v>79</v>
      </c>
      <c r="E283" t="s">
        <v>247</v>
      </c>
      <c r="F283" t="str">
        <f t="shared" si="4"/>
        <v>79_その他の生活関連サービス業</v>
      </c>
      <c r="G283">
        <f t="shared" si="5"/>
        <v>79</v>
      </c>
    </row>
    <row r="284" spans="3:7" hidden="1" x14ac:dyDescent="0.15">
      <c r="C284" t="s">
        <v>259</v>
      </c>
      <c r="D284">
        <v>80</v>
      </c>
      <c r="E284" t="s">
        <v>528</v>
      </c>
      <c r="F284" t="str">
        <f t="shared" si="4"/>
        <v>80_娯楽業</v>
      </c>
      <c r="G284">
        <f t="shared" si="5"/>
        <v>80</v>
      </c>
    </row>
    <row r="285" spans="3:7" hidden="1" x14ac:dyDescent="0.15">
      <c r="C285" t="s">
        <v>358</v>
      </c>
      <c r="D285">
        <v>81</v>
      </c>
      <c r="E285" t="s">
        <v>518</v>
      </c>
      <c r="F285" t="str">
        <f t="shared" si="4"/>
        <v>81_学校教育</v>
      </c>
      <c r="G285">
        <f t="shared" si="5"/>
        <v>81</v>
      </c>
    </row>
    <row r="286" spans="3:7" hidden="1" x14ac:dyDescent="0.15">
      <c r="C286" t="s">
        <v>358</v>
      </c>
      <c r="D286">
        <v>82</v>
      </c>
      <c r="E286" t="s">
        <v>529</v>
      </c>
      <c r="F286" t="str">
        <f t="shared" si="4"/>
        <v>82_その他の教育，学習支援業</v>
      </c>
      <c r="G286">
        <f t="shared" si="5"/>
        <v>82</v>
      </c>
    </row>
    <row r="287" spans="3:7" hidden="1" x14ac:dyDescent="0.15">
      <c r="C287" t="s">
        <v>475</v>
      </c>
      <c r="D287">
        <v>83</v>
      </c>
      <c r="E287" t="s">
        <v>530</v>
      </c>
      <c r="F287" t="str">
        <f t="shared" si="4"/>
        <v>83_医療業</v>
      </c>
      <c r="G287">
        <f t="shared" si="5"/>
        <v>83</v>
      </c>
    </row>
    <row r="288" spans="3:7" hidden="1" x14ac:dyDescent="0.15">
      <c r="C288" t="s">
        <v>475</v>
      </c>
      <c r="D288">
        <v>84</v>
      </c>
      <c r="E288" t="s">
        <v>531</v>
      </c>
      <c r="F288" t="str">
        <f t="shared" si="4"/>
        <v>84_保健衛生</v>
      </c>
      <c r="G288">
        <f t="shared" si="5"/>
        <v>84</v>
      </c>
    </row>
    <row r="289" spans="3:7" hidden="1" x14ac:dyDescent="0.15">
      <c r="C289" t="s">
        <v>475</v>
      </c>
      <c r="D289">
        <v>85</v>
      </c>
      <c r="E289" t="s">
        <v>532</v>
      </c>
      <c r="F289" t="str">
        <f t="shared" si="4"/>
        <v>85_社会保険・社会福祉・介護事業</v>
      </c>
      <c r="G289">
        <f t="shared" si="5"/>
        <v>85</v>
      </c>
    </row>
    <row r="290" spans="3:7" hidden="1" x14ac:dyDescent="0.15">
      <c r="C290" t="s">
        <v>167</v>
      </c>
      <c r="D290">
        <v>86</v>
      </c>
      <c r="E290" t="s">
        <v>533</v>
      </c>
      <c r="F290" t="str">
        <f t="shared" si="4"/>
        <v>86_郵便局</v>
      </c>
      <c r="G290">
        <f t="shared" si="5"/>
        <v>86</v>
      </c>
    </row>
    <row r="291" spans="3:7" hidden="1" x14ac:dyDescent="0.15">
      <c r="C291" t="s">
        <v>167</v>
      </c>
      <c r="D291">
        <v>87</v>
      </c>
      <c r="E291" t="s">
        <v>431</v>
      </c>
      <c r="F291" t="str">
        <f t="shared" si="4"/>
        <v>87_協同組合（他に分類されないもの）</v>
      </c>
      <c r="G291">
        <f t="shared" si="5"/>
        <v>87</v>
      </c>
    </row>
    <row r="292" spans="3:7" hidden="1" x14ac:dyDescent="0.15">
      <c r="C292" t="s">
        <v>476</v>
      </c>
      <c r="D292">
        <v>88</v>
      </c>
      <c r="E292" t="s">
        <v>534</v>
      </c>
      <c r="F292" t="str">
        <f t="shared" si="4"/>
        <v>88_廃棄物処理業</v>
      </c>
      <c r="G292">
        <f t="shared" si="5"/>
        <v>88</v>
      </c>
    </row>
    <row r="293" spans="3:7" hidden="1" x14ac:dyDescent="0.15">
      <c r="C293" t="s">
        <v>476</v>
      </c>
      <c r="D293">
        <v>89</v>
      </c>
      <c r="E293" t="s">
        <v>535</v>
      </c>
      <c r="F293" t="str">
        <f t="shared" si="4"/>
        <v>89_自動車整備業</v>
      </c>
      <c r="G293">
        <f t="shared" si="5"/>
        <v>89</v>
      </c>
    </row>
    <row r="294" spans="3:7" hidden="1" x14ac:dyDescent="0.15">
      <c r="C294" t="s">
        <v>476</v>
      </c>
      <c r="D294">
        <v>90</v>
      </c>
      <c r="E294" t="s">
        <v>140</v>
      </c>
      <c r="F294" t="str">
        <f t="shared" si="4"/>
        <v>90_機械等修理業（別掲を除く）</v>
      </c>
      <c r="G294">
        <f t="shared" si="5"/>
        <v>90</v>
      </c>
    </row>
    <row r="295" spans="3:7" hidden="1" x14ac:dyDescent="0.15">
      <c r="C295" t="s">
        <v>476</v>
      </c>
      <c r="D295">
        <v>91</v>
      </c>
      <c r="E295" t="s">
        <v>536</v>
      </c>
      <c r="F295" t="str">
        <f t="shared" si="4"/>
        <v>91_職業紹介・労働者派遣業</v>
      </c>
      <c r="G295">
        <f t="shared" si="5"/>
        <v>91</v>
      </c>
    </row>
    <row r="296" spans="3:7" hidden="1" x14ac:dyDescent="0.15">
      <c r="C296" t="s">
        <v>476</v>
      </c>
      <c r="D296">
        <v>92</v>
      </c>
      <c r="E296" t="s">
        <v>454</v>
      </c>
      <c r="F296" t="str">
        <f t="shared" si="4"/>
        <v>92_その他の事業サービス業</v>
      </c>
      <c r="G296">
        <f t="shared" si="5"/>
        <v>92</v>
      </c>
    </row>
    <row r="297" spans="3:7" hidden="1" x14ac:dyDescent="0.15">
      <c r="C297" t="s">
        <v>476</v>
      </c>
      <c r="D297">
        <v>95</v>
      </c>
      <c r="E297" t="s">
        <v>537</v>
      </c>
      <c r="F297" t="str">
        <f t="shared" si="4"/>
        <v>95_その他のサービス業</v>
      </c>
      <c r="G297">
        <f t="shared" si="5"/>
        <v>95</v>
      </c>
    </row>
  </sheetData>
  <mergeCells count="42">
    <mergeCell ref="D106:D108"/>
    <mergeCell ref="D110:D111"/>
    <mergeCell ref="D112:D113"/>
    <mergeCell ref="D114:D116"/>
    <mergeCell ref="C118:C119"/>
    <mergeCell ref="C110:C116"/>
    <mergeCell ref="C73:C74"/>
    <mergeCell ref="C75:C76"/>
    <mergeCell ref="C77:C78"/>
    <mergeCell ref="C101:C103"/>
    <mergeCell ref="C105:C108"/>
    <mergeCell ref="C81:C99"/>
    <mergeCell ref="D56:F56"/>
    <mergeCell ref="D61:E61"/>
    <mergeCell ref="D62:E62"/>
    <mergeCell ref="D65:E65"/>
    <mergeCell ref="D34:E35"/>
    <mergeCell ref="D39:D40"/>
    <mergeCell ref="E41:E42"/>
    <mergeCell ref="E43:E44"/>
    <mergeCell ref="E45:E46"/>
    <mergeCell ref="E47:E48"/>
    <mergeCell ref="E49:E50"/>
    <mergeCell ref="D52:D53"/>
    <mergeCell ref="D57:E58"/>
    <mergeCell ref="D63:E64"/>
    <mergeCell ref="D41:D51"/>
    <mergeCell ref="D27:E27"/>
    <mergeCell ref="D28:E28"/>
    <mergeCell ref="D29:E29"/>
    <mergeCell ref="D33:E33"/>
    <mergeCell ref="E51:F51"/>
    <mergeCell ref="D15:E15"/>
    <mergeCell ref="D21:E21"/>
    <mergeCell ref="D24:E24"/>
    <mergeCell ref="D25:E25"/>
    <mergeCell ref="D26:E26"/>
    <mergeCell ref="D4:E4"/>
    <mergeCell ref="D5:E5"/>
    <mergeCell ref="D6:E6"/>
    <mergeCell ref="D7:E7"/>
    <mergeCell ref="D14:E14"/>
  </mergeCells>
  <phoneticPr fontId="2" type="Hiragana"/>
  <dataValidations count="3">
    <dataValidation type="list" allowBlank="1" showInputMessage="1" showErrorMessage="1" sqref="F19" xr:uid="{00000000-0002-0000-0200-000000000000}">
      <formula1>$F$194:$F$210</formula1>
    </dataValidation>
    <dataValidation type="list" allowBlank="1" showInputMessage="1" showErrorMessage="1" sqref="F20" xr:uid="{00000000-0002-0000-0200-000001000000}">
      <formula1>INDIRECT(E19)</formula1>
    </dataValidation>
    <dataValidation type="list" allowBlank="1" showInputMessage="1" showErrorMessage="1" sqref="D114 C101:C103 D105:D106 D110 D112 C118:C119 D52:D53 C72:C78 C80 D39 E41:E50" xr:uid="{00000000-0002-0000-0200-000002000000}">
      <formula1>"○"</formula1>
    </dataValidation>
  </dataValidations>
  <pageMargins left="0.7" right="0.7" top="0.75" bottom="0.75" header="0.3" footer="0.3"/>
  <pageSetup paperSize="9" orientation="portrait" blackAndWhite="1" r:id="rId1"/>
  <rowBreaks count="2" manualBreakCount="2">
    <brk id="30" max="6" man="1"/>
    <brk id="66" max="6" man="1"/>
  </rowBreaks>
  <drawing r:id="rId2"/>
  <extLst>
    <ext xmlns:x14="http://schemas.microsoft.com/office/spreadsheetml/2009/9/main" uri="{78C0D931-6437-407d-A8EE-F0AAD7539E65}">
      <x14:conditionalFormattings>
        <x14:conditionalFormatting xmlns:xm="http://schemas.microsoft.com/office/excel/2006/main">
          <x14:cfRule type="beginsWith" priority="1" operator="beginsWith" id="{39FBB745-40BB-4449-A20B-241CAA304069}">
            <xm:f>LEFT(E41,LEN(IF($D$39="○",)))=IF($D$39="○",)</xm:f>
            <xm:f>IF($D$39="○",)</xm:f>
            <x14:dxf>
              <fill>
                <patternFill patternType="solid">
                  <bgColor rgb="FFFFE69A"/>
                </patternFill>
              </fill>
            </x14:dxf>
          </x14:cfRule>
          <xm:sqref>E41:E50</xm:sqref>
        </x14:conditionalFormatting>
        <x14:conditionalFormatting xmlns:xm="http://schemas.microsoft.com/office/excel/2006/main">
          <x14:cfRule type="containsText" priority="10" operator="containsText" id="{83FD1102-8BEB-4751-94D2-572878DADE0F}">
            <xm:f>NOT(ISERROR(SEARCH(IF($D$52="○",),F53)))</xm:f>
            <xm:f>IF($D$52="○",)</xm:f>
            <x14:dxf>
              <fill>
                <patternFill patternType="solid">
                  <bgColor rgb="FFFFFFBE"/>
                </patternFill>
              </fill>
            </x14:dxf>
          </x14:cfRule>
          <xm:sqref>F53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BE"/>
  </sheetPr>
  <dimension ref="A1:M43"/>
  <sheetViews>
    <sheetView view="pageBreakPreview" zoomScaleSheetLayoutView="100" workbookViewId="0"/>
  </sheetViews>
  <sheetFormatPr defaultRowHeight="14.25" x14ac:dyDescent="0.15"/>
  <cols>
    <col min="1" max="1" width="1.625" customWidth="1"/>
    <col min="2" max="2" width="2.125" customWidth="1"/>
    <col min="3" max="3" width="21.625" customWidth="1"/>
    <col min="4" max="8" width="9.625" customWidth="1"/>
    <col min="9" max="12" width="7.625" customWidth="1"/>
    <col min="13" max="13" width="18.625" customWidth="1"/>
    <col min="14" max="14" width="1.625" customWidth="1"/>
  </cols>
  <sheetData>
    <row r="1" spans="1:13" x14ac:dyDescent="0.15">
      <c r="A1" t="s">
        <v>17</v>
      </c>
    </row>
    <row r="2" spans="1:13" x14ac:dyDescent="0.15">
      <c r="A2" t="s">
        <v>437</v>
      </c>
      <c r="F2" s="111" t="s">
        <v>24</v>
      </c>
      <c r="I2" t="s">
        <v>438</v>
      </c>
      <c r="K2" s="111" t="s">
        <v>24</v>
      </c>
    </row>
    <row r="3" spans="1:13" ht="33.75" x14ac:dyDescent="0.15">
      <c r="C3" s="95" t="s">
        <v>321</v>
      </c>
      <c r="D3" s="103" t="s">
        <v>39</v>
      </c>
      <c r="E3" s="103" t="s">
        <v>160</v>
      </c>
      <c r="F3" s="214" t="s">
        <v>218</v>
      </c>
      <c r="G3" s="215"/>
      <c r="I3" s="95" t="s">
        <v>35</v>
      </c>
      <c r="J3" s="216" t="s">
        <v>77</v>
      </c>
      <c r="K3" s="216"/>
      <c r="L3" s="217" t="s">
        <v>40</v>
      </c>
      <c r="M3" s="217"/>
    </row>
    <row r="4" spans="1:13" x14ac:dyDescent="0.15">
      <c r="C4" s="89" t="s">
        <v>71</v>
      </c>
      <c r="D4" s="104">
        <f>+E17</f>
        <v>500000</v>
      </c>
      <c r="E4" s="104">
        <f>+H17</f>
        <v>500000</v>
      </c>
      <c r="F4" s="218"/>
      <c r="G4" s="218"/>
      <c r="I4" s="89" t="s">
        <v>32</v>
      </c>
      <c r="J4" s="219">
        <f>+J7-SUM(J5:J6)</f>
        <v>250000</v>
      </c>
      <c r="K4" s="219"/>
      <c r="L4" s="218"/>
      <c r="M4" s="218"/>
    </row>
    <row r="5" spans="1:13" x14ac:dyDescent="0.15">
      <c r="C5" s="89" t="s">
        <v>79</v>
      </c>
      <c r="D5" s="104">
        <f>+E24</f>
        <v>0</v>
      </c>
      <c r="E5" s="104">
        <f>+H24</f>
        <v>0</v>
      </c>
      <c r="F5" s="218"/>
      <c r="G5" s="218"/>
      <c r="I5" s="89" t="s">
        <v>45</v>
      </c>
      <c r="J5" s="219">
        <f>F7</f>
        <v>250000</v>
      </c>
      <c r="K5" s="219"/>
      <c r="L5" s="218"/>
      <c r="M5" s="218"/>
    </row>
    <row r="6" spans="1:13" x14ac:dyDescent="0.15">
      <c r="C6" s="96" t="s">
        <v>73</v>
      </c>
      <c r="D6" s="105">
        <f>+E31</f>
        <v>0</v>
      </c>
      <c r="E6" s="105">
        <f>+H31</f>
        <v>0</v>
      </c>
      <c r="F6" s="220"/>
      <c r="G6" s="221"/>
      <c r="I6" s="96" t="s">
        <v>9</v>
      </c>
      <c r="J6" s="222"/>
      <c r="K6" s="222"/>
      <c r="L6" s="223"/>
      <c r="M6" s="223"/>
    </row>
    <row r="7" spans="1:13" x14ac:dyDescent="0.15">
      <c r="C7" s="97" t="s">
        <v>244</v>
      </c>
      <c r="D7" s="106">
        <f>SUM(D4:D6)</f>
        <v>500000</v>
      </c>
      <c r="E7" s="106">
        <f>SUM(E4:E6)</f>
        <v>500000</v>
      </c>
      <c r="F7" s="225">
        <f>IF(E7&lt;200000,0,MIN(ROUNDDOWN(E7/2,-3),300000))</f>
        <v>250000</v>
      </c>
      <c r="G7" s="226"/>
      <c r="I7" s="97" t="s">
        <v>29</v>
      </c>
      <c r="J7" s="227">
        <f>+E7</f>
        <v>500000</v>
      </c>
      <c r="K7" s="227"/>
      <c r="L7" s="228"/>
      <c r="M7" s="228"/>
    </row>
    <row r="9" spans="1:13" x14ac:dyDescent="0.15">
      <c r="A9" s="22" t="s">
        <v>439</v>
      </c>
    </row>
    <row r="10" spans="1:13" x14ac:dyDescent="0.15">
      <c r="A10" s="40"/>
      <c r="B10" s="87" t="s">
        <v>71</v>
      </c>
      <c r="C10" s="40"/>
      <c r="D10" s="40"/>
      <c r="E10" s="40"/>
      <c r="F10" s="40"/>
      <c r="G10" s="40"/>
      <c r="H10" s="111" t="s">
        <v>24</v>
      </c>
      <c r="I10" s="113" t="s">
        <v>103</v>
      </c>
      <c r="J10" s="224" t="s">
        <v>86</v>
      </c>
      <c r="K10" s="224"/>
      <c r="L10" s="224"/>
      <c r="M10" s="40"/>
    </row>
    <row r="11" spans="1:13" ht="33.75" x14ac:dyDescent="0.15">
      <c r="A11" s="40"/>
      <c r="B11" s="88"/>
      <c r="C11" s="95" t="s">
        <v>101</v>
      </c>
      <c r="D11" s="103" t="s">
        <v>31</v>
      </c>
      <c r="E11" s="103" t="s">
        <v>165</v>
      </c>
      <c r="F11" s="103" t="s">
        <v>168</v>
      </c>
      <c r="G11" s="103" t="s">
        <v>170</v>
      </c>
      <c r="H11" s="103" t="s">
        <v>123</v>
      </c>
      <c r="I11" s="103" t="s">
        <v>162</v>
      </c>
      <c r="J11" s="103" t="s">
        <v>106</v>
      </c>
      <c r="K11" s="103" t="s">
        <v>80</v>
      </c>
      <c r="L11" s="103" t="s">
        <v>104</v>
      </c>
      <c r="M11" s="95" t="s">
        <v>99</v>
      </c>
    </row>
    <row r="12" spans="1:13" x14ac:dyDescent="0.15">
      <c r="A12" s="40"/>
      <c r="B12" s="89">
        <v>1</v>
      </c>
      <c r="C12" s="98" t="s">
        <v>556</v>
      </c>
      <c r="D12" s="107">
        <v>550000</v>
      </c>
      <c r="E12" s="109">
        <f>INT(D12/1.1)</f>
        <v>500000</v>
      </c>
      <c r="F12" s="104">
        <f>+D12-E12</f>
        <v>50000</v>
      </c>
      <c r="G12" s="107">
        <v>0</v>
      </c>
      <c r="H12" s="104">
        <f>+E12-G12</f>
        <v>500000</v>
      </c>
      <c r="I12" s="98" t="s">
        <v>83</v>
      </c>
      <c r="J12" s="114"/>
      <c r="K12" s="114"/>
      <c r="L12" s="114"/>
      <c r="M12" s="98" t="s">
        <v>231</v>
      </c>
    </row>
    <row r="13" spans="1:13" x14ac:dyDescent="0.15">
      <c r="A13" s="40"/>
      <c r="B13" s="89">
        <v>2</v>
      </c>
      <c r="C13" s="98"/>
      <c r="D13" s="107"/>
      <c r="E13" s="109">
        <f>INT(D13/1.1)</f>
        <v>0</v>
      </c>
      <c r="F13" s="104">
        <f>+D13-E13</f>
        <v>0</v>
      </c>
      <c r="G13" s="107"/>
      <c r="H13" s="104">
        <f>+E13-G13</f>
        <v>0</v>
      </c>
      <c r="I13" s="98"/>
      <c r="J13" s="114"/>
      <c r="K13" s="114"/>
      <c r="L13" s="114"/>
      <c r="M13" s="98"/>
    </row>
    <row r="14" spans="1:13" x14ac:dyDescent="0.15">
      <c r="A14" s="40"/>
      <c r="B14" s="89">
        <v>3</v>
      </c>
      <c r="C14" s="98"/>
      <c r="D14" s="107"/>
      <c r="E14" s="109">
        <f>INT(D14/1.1)</f>
        <v>0</v>
      </c>
      <c r="F14" s="104">
        <f>+D14-E14</f>
        <v>0</v>
      </c>
      <c r="G14" s="107"/>
      <c r="H14" s="104">
        <f>+E14-G14</f>
        <v>0</v>
      </c>
      <c r="I14" s="98"/>
      <c r="J14" s="114"/>
      <c r="K14" s="114"/>
      <c r="L14" s="114"/>
      <c r="M14" s="98"/>
    </row>
    <row r="15" spans="1:13" x14ac:dyDescent="0.15">
      <c r="A15" s="40"/>
      <c r="B15" s="89">
        <v>4</v>
      </c>
      <c r="C15" s="98"/>
      <c r="D15" s="107"/>
      <c r="E15" s="109">
        <f>INT(D15/1.1)</f>
        <v>0</v>
      </c>
      <c r="F15" s="104">
        <f>+D15-E15</f>
        <v>0</v>
      </c>
      <c r="G15" s="107"/>
      <c r="H15" s="104">
        <f>+E15-G15</f>
        <v>0</v>
      </c>
      <c r="I15" s="98"/>
      <c r="J15" s="114"/>
      <c r="K15" s="114"/>
      <c r="L15" s="114"/>
      <c r="M15" s="98"/>
    </row>
    <row r="16" spans="1:13" x14ac:dyDescent="0.15">
      <c r="A16" s="40"/>
      <c r="B16" s="89">
        <v>5</v>
      </c>
      <c r="C16" s="98"/>
      <c r="D16" s="107"/>
      <c r="E16" s="109">
        <f>INT(D16/1.1)</f>
        <v>0</v>
      </c>
      <c r="F16" s="104">
        <f>+D16-E16</f>
        <v>0</v>
      </c>
      <c r="G16" s="107"/>
      <c r="H16" s="104">
        <f>+E16-G16</f>
        <v>0</v>
      </c>
      <c r="I16" s="98"/>
      <c r="J16" s="114"/>
      <c r="K16" s="114"/>
      <c r="L16" s="114"/>
      <c r="M16" s="98"/>
    </row>
    <row r="17" spans="1:13" x14ac:dyDescent="0.15">
      <c r="A17" s="40"/>
      <c r="B17" s="90" t="s">
        <v>29</v>
      </c>
      <c r="C17" s="99"/>
      <c r="D17" s="104">
        <f>SUM(D12:D16)</f>
        <v>550000</v>
      </c>
      <c r="E17" s="104">
        <f>SUM(E12:E16)</f>
        <v>500000</v>
      </c>
      <c r="F17" s="112"/>
      <c r="G17" s="99"/>
      <c r="H17" s="104">
        <f>SUM(H12:H16)</f>
        <v>500000</v>
      </c>
      <c r="I17" s="90"/>
      <c r="J17" s="112"/>
      <c r="K17" s="112"/>
      <c r="L17" s="112"/>
      <c r="M17" s="99"/>
    </row>
    <row r="18" spans="1:13" x14ac:dyDescent="0.15">
      <c r="A18" s="40"/>
      <c r="B18" s="40"/>
      <c r="C18" s="40"/>
      <c r="D18" s="40"/>
      <c r="E18" s="40"/>
      <c r="F18" s="40"/>
      <c r="G18" s="40"/>
      <c r="H18" s="40"/>
      <c r="I18" s="40"/>
      <c r="J18" s="40"/>
      <c r="K18" s="40"/>
      <c r="L18" s="40"/>
      <c r="M18" s="40"/>
    </row>
    <row r="19" spans="1:13" x14ac:dyDescent="0.15">
      <c r="A19" s="40"/>
      <c r="B19" s="87" t="s">
        <v>79</v>
      </c>
      <c r="C19" s="40"/>
      <c r="D19" s="40"/>
      <c r="E19" s="40"/>
      <c r="F19" s="40"/>
      <c r="G19" s="40"/>
      <c r="H19" s="111" t="s">
        <v>24</v>
      </c>
      <c r="I19" s="113" t="s">
        <v>103</v>
      </c>
      <c r="J19" s="224" t="s">
        <v>86</v>
      </c>
      <c r="K19" s="224"/>
      <c r="L19" s="224"/>
      <c r="M19" s="40"/>
    </row>
    <row r="20" spans="1:13" ht="33.75" x14ac:dyDescent="0.15">
      <c r="A20" s="40"/>
      <c r="B20" s="88"/>
      <c r="C20" s="95" t="s">
        <v>101</v>
      </c>
      <c r="D20" s="103" t="s">
        <v>31</v>
      </c>
      <c r="E20" s="103" t="s">
        <v>165</v>
      </c>
      <c r="F20" s="103" t="s">
        <v>168</v>
      </c>
      <c r="G20" s="103" t="s">
        <v>170</v>
      </c>
      <c r="H20" s="103" t="s">
        <v>123</v>
      </c>
      <c r="I20" s="103" t="s">
        <v>162</v>
      </c>
      <c r="J20" s="103" t="s">
        <v>106</v>
      </c>
      <c r="K20" s="103" t="s">
        <v>80</v>
      </c>
      <c r="L20" s="103" t="s">
        <v>104</v>
      </c>
      <c r="M20" s="95" t="s">
        <v>99</v>
      </c>
    </row>
    <row r="21" spans="1:13" x14ac:dyDescent="0.15">
      <c r="A21" s="40"/>
      <c r="B21" s="89">
        <v>1</v>
      </c>
      <c r="C21" s="98"/>
      <c r="D21" s="107"/>
      <c r="E21" s="109">
        <f>INT(D21/1.1)</f>
        <v>0</v>
      </c>
      <c r="F21" s="104">
        <f>+D21-E21</f>
        <v>0</v>
      </c>
      <c r="G21" s="107"/>
      <c r="H21" s="104">
        <f>+E21-G21</f>
        <v>0</v>
      </c>
      <c r="I21" s="98"/>
      <c r="J21" s="114"/>
      <c r="K21" s="114"/>
      <c r="L21" s="114"/>
      <c r="M21" s="98"/>
    </row>
    <row r="22" spans="1:13" x14ac:dyDescent="0.15">
      <c r="A22" s="40"/>
      <c r="B22" s="89">
        <v>2</v>
      </c>
      <c r="C22" s="98"/>
      <c r="D22" s="107"/>
      <c r="E22" s="109">
        <f>INT(D22/1.1)</f>
        <v>0</v>
      </c>
      <c r="F22" s="104">
        <f>+D22-E22</f>
        <v>0</v>
      </c>
      <c r="G22" s="107"/>
      <c r="H22" s="104">
        <f>+E22-G22</f>
        <v>0</v>
      </c>
      <c r="I22" s="98"/>
      <c r="J22" s="114"/>
      <c r="K22" s="114"/>
      <c r="L22" s="114"/>
      <c r="M22" s="98"/>
    </row>
    <row r="23" spans="1:13" x14ac:dyDescent="0.15">
      <c r="A23" s="40"/>
      <c r="B23" s="89">
        <v>3</v>
      </c>
      <c r="C23" s="98"/>
      <c r="D23" s="107"/>
      <c r="E23" s="109">
        <f>INT(D23/1.1)</f>
        <v>0</v>
      </c>
      <c r="F23" s="104">
        <f>+D23-E23</f>
        <v>0</v>
      </c>
      <c r="G23" s="107"/>
      <c r="H23" s="104">
        <f>+E23-G23</f>
        <v>0</v>
      </c>
      <c r="I23" s="98"/>
      <c r="J23" s="114"/>
      <c r="K23" s="114"/>
      <c r="L23" s="114"/>
      <c r="M23" s="98"/>
    </row>
    <row r="24" spans="1:13" x14ac:dyDescent="0.15">
      <c r="A24" s="40"/>
      <c r="B24" s="90" t="s">
        <v>29</v>
      </c>
      <c r="C24" s="99"/>
      <c r="D24" s="104">
        <f>SUM(D21:D23)</f>
        <v>0</v>
      </c>
      <c r="E24" s="104">
        <f>SUM(E21:E23)</f>
        <v>0</v>
      </c>
      <c r="F24" s="112"/>
      <c r="G24" s="99"/>
      <c r="H24" s="104">
        <f>SUM(H21:H23)</f>
        <v>0</v>
      </c>
      <c r="I24" s="90"/>
      <c r="J24" s="112"/>
      <c r="K24" s="112"/>
      <c r="L24" s="112"/>
      <c r="M24" s="99"/>
    </row>
    <row r="25" spans="1:13" x14ac:dyDescent="0.15">
      <c r="A25" s="40"/>
      <c r="B25" s="40"/>
      <c r="C25" s="40"/>
      <c r="D25" s="40"/>
      <c r="E25" s="40"/>
      <c r="F25" s="40"/>
      <c r="G25" s="40"/>
      <c r="H25" s="40"/>
      <c r="I25" s="40"/>
      <c r="J25" s="40"/>
      <c r="K25" s="40"/>
      <c r="L25" s="40"/>
      <c r="M25" s="40"/>
    </row>
    <row r="26" spans="1:13" x14ac:dyDescent="0.15">
      <c r="A26" s="40"/>
      <c r="B26" s="87" t="s">
        <v>73</v>
      </c>
      <c r="C26" s="40"/>
      <c r="D26" s="40"/>
      <c r="E26" s="40"/>
      <c r="F26" s="40"/>
      <c r="G26" s="40"/>
      <c r="H26" s="111" t="s">
        <v>24</v>
      </c>
      <c r="I26" s="113" t="s">
        <v>103</v>
      </c>
      <c r="J26" s="224" t="s">
        <v>86</v>
      </c>
      <c r="K26" s="224"/>
      <c r="L26" s="224"/>
      <c r="M26" s="40"/>
    </row>
    <row r="27" spans="1:13" ht="33.75" x14ac:dyDescent="0.15">
      <c r="A27" s="40"/>
      <c r="B27" s="88"/>
      <c r="C27" s="95" t="s">
        <v>101</v>
      </c>
      <c r="D27" s="103" t="s">
        <v>31</v>
      </c>
      <c r="E27" s="103" t="s">
        <v>165</v>
      </c>
      <c r="F27" s="103" t="s">
        <v>168</v>
      </c>
      <c r="G27" s="103" t="s">
        <v>170</v>
      </c>
      <c r="H27" s="103" t="s">
        <v>123</v>
      </c>
      <c r="I27" s="103" t="s">
        <v>162</v>
      </c>
      <c r="J27" s="103" t="s">
        <v>106</v>
      </c>
      <c r="K27" s="103" t="s">
        <v>80</v>
      </c>
      <c r="L27" s="103" t="s">
        <v>104</v>
      </c>
      <c r="M27" s="95" t="s">
        <v>99</v>
      </c>
    </row>
    <row r="28" spans="1:13" x14ac:dyDescent="0.15">
      <c r="A28" s="40"/>
      <c r="B28" s="89">
        <v>1</v>
      </c>
      <c r="C28" s="98"/>
      <c r="D28" s="107"/>
      <c r="E28" s="109">
        <f>INT(D28/1.1)</f>
        <v>0</v>
      </c>
      <c r="F28" s="104">
        <f>+D28-E28</f>
        <v>0</v>
      </c>
      <c r="G28" s="107"/>
      <c r="H28" s="104">
        <f>+E28-G28</f>
        <v>0</v>
      </c>
      <c r="I28" s="98"/>
      <c r="J28" s="114"/>
      <c r="K28" s="114"/>
      <c r="L28" s="114"/>
      <c r="M28" s="98"/>
    </row>
    <row r="29" spans="1:13" x14ac:dyDescent="0.15">
      <c r="A29" s="40"/>
      <c r="B29" s="89">
        <v>2</v>
      </c>
      <c r="C29" s="98"/>
      <c r="D29" s="107"/>
      <c r="E29" s="109">
        <f>INT(D29/1.1)</f>
        <v>0</v>
      </c>
      <c r="F29" s="104">
        <f>+D29-E29</f>
        <v>0</v>
      </c>
      <c r="G29" s="107"/>
      <c r="H29" s="104">
        <f>+E29-G29</f>
        <v>0</v>
      </c>
      <c r="I29" s="98"/>
      <c r="J29" s="114"/>
      <c r="K29" s="114"/>
      <c r="L29" s="114"/>
      <c r="M29" s="98"/>
    </row>
    <row r="30" spans="1:13" x14ac:dyDescent="0.15">
      <c r="A30" s="40"/>
      <c r="B30" s="89">
        <v>3</v>
      </c>
      <c r="C30" s="98"/>
      <c r="D30" s="107"/>
      <c r="E30" s="109">
        <f>INT(D30/1.1)</f>
        <v>0</v>
      </c>
      <c r="F30" s="104">
        <f>+D30-E30</f>
        <v>0</v>
      </c>
      <c r="G30" s="107"/>
      <c r="H30" s="104">
        <f>+E30-G30</f>
        <v>0</v>
      </c>
      <c r="I30" s="98"/>
      <c r="J30" s="114"/>
      <c r="K30" s="114"/>
      <c r="L30" s="114"/>
      <c r="M30" s="98"/>
    </row>
    <row r="31" spans="1:13" x14ac:dyDescent="0.15">
      <c r="A31" s="40"/>
      <c r="B31" s="90" t="s">
        <v>29</v>
      </c>
      <c r="C31" s="99"/>
      <c r="D31" s="104">
        <f>SUM(D28:D30)</f>
        <v>0</v>
      </c>
      <c r="E31" s="104">
        <f>SUM(E28:E30)</f>
        <v>0</v>
      </c>
      <c r="F31" s="112"/>
      <c r="G31" s="99"/>
      <c r="H31" s="104">
        <f>SUM(H28:H30)</f>
        <v>0</v>
      </c>
      <c r="I31" s="90"/>
      <c r="J31" s="112"/>
      <c r="K31" s="112"/>
      <c r="L31" s="112"/>
      <c r="M31" s="99"/>
    </row>
    <row r="32" spans="1:13" x14ac:dyDescent="0.15">
      <c r="A32" s="40"/>
      <c r="B32" s="40"/>
      <c r="C32" s="40"/>
      <c r="D32" s="40"/>
      <c r="E32" s="40"/>
      <c r="F32" s="40"/>
      <c r="G32" s="40"/>
      <c r="H32" s="40"/>
      <c r="I32" s="40"/>
      <c r="J32" s="40"/>
      <c r="K32" s="40"/>
      <c r="L32" s="40"/>
      <c r="M32" s="40"/>
    </row>
    <row r="33" spans="1:13" x14ac:dyDescent="0.15">
      <c r="A33" s="86"/>
      <c r="B33" s="40"/>
      <c r="C33" s="40"/>
      <c r="D33" s="40"/>
      <c r="E33" s="40"/>
      <c r="F33" s="40"/>
      <c r="G33" s="40"/>
      <c r="J33" s="40"/>
      <c r="K33" s="40"/>
      <c r="L33" s="40"/>
      <c r="M33" s="40"/>
    </row>
    <row r="34" spans="1:13" x14ac:dyDescent="0.15">
      <c r="A34" s="86"/>
      <c r="B34" s="91"/>
      <c r="C34" s="100"/>
      <c r="D34" s="100"/>
      <c r="E34" s="110"/>
      <c r="F34" s="110"/>
      <c r="G34" s="110"/>
      <c r="H34" s="100"/>
      <c r="I34" s="100"/>
      <c r="J34" s="115"/>
      <c r="K34" s="40"/>
      <c r="L34" s="40"/>
      <c r="M34" s="40"/>
    </row>
    <row r="35" spans="1:13" x14ac:dyDescent="0.15">
      <c r="A35" s="86"/>
      <c r="B35" s="92"/>
      <c r="C35" s="29" t="s">
        <v>194</v>
      </c>
      <c r="D35" s="108"/>
      <c r="E35" s="108"/>
      <c r="F35" s="108"/>
      <c r="G35" s="108"/>
      <c r="J35" s="116"/>
      <c r="K35" s="40"/>
      <c r="L35" s="40"/>
      <c r="M35" s="40"/>
    </row>
    <row r="36" spans="1:13" x14ac:dyDescent="0.15">
      <c r="B36" s="93"/>
      <c r="J36" s="117"/>
    </row>
    <row r="37" spans="1:13" x14ac:dyDescent="0.15">
      <c r="B37" s="93"/>
      <c r="C37" s="29" t="s">
        <v>5</v>
      </c>
      <c r="J37" s="117"/>
    </row>
    <row r="38" spans="1:13" x14ac:dyDescent="0.15">
      <c r="B38" s="93"/>
      <c r="C38" s="101" t="str">
        <f>IF(E7&gt;100000,"→ＯＫ","！補助対象事業費が２０万円以上となるようにしてください！")</f>
        <v>→ＯＫ</v>
      </c>
      <c r="J38" s="117"/>
    </row>
    <row r="39" spans="1:13" x14ac:dyDescent="0.15">
      <c r="B39" s="93"/>
      <c r="J39" s="117"/>
    </row>
    <row r="40" spans="1:13" x14ac:dyDescent="0.15">
      <c r="B40" s="93"/>
      <c r="C40" t="s">
        <v>347</v>
      </c>
      <c r="J40" s="117"/>
    </row>
    <row r="41" spans="1:13" x14ac:dyDescent="0.15">
      <c r="B41" s="93"/>
      <c r="C41" s="101" t="str">
        <f>IF((E5+E6)/E7&lt;0.4,"→ＯＫ","！備蓄費とその他経費の合計が全体の４割未満となるようにしてください！")</f>
        <v>→ＯＫ</v>
      </c>
      <c r="J41" s="117"/>
    </row>
    <row r="42" spans="1:13" x14ac:dyDescent="0.15">
      <c r="B42" s="93"/>
      <c r="J42" s="117"/>
    </row>
    <row r="43" spans="1:13" x14ac:dyDescent="0.15">
      <c r="B43" s="94"/>
      <c r="C43" s="102"/>
      <c r="D43" s="102"/>
      <c r="E43" s="102"/>
      <c r="F43" s="102"/>
      <c r="G43" s="102"/>
      <c r="H43" s="102"/>
      <c r="I43" s="102"/>
      <c r="J43" s="118"/>
    </row>
  </sheetData>
  <mergeCells count="18">
    <mergeCell ref="J26:L26"/>
    <mergeCell ref="F7:G7"/>
    <mergeCell ref="J7:K7"/>
    <mergeCell ref="L7:M7"/>
    <mergeCell ref="J10:L10"/>
    <mergeCell ref="J19:L19"/>
    <mergeCell ref="F5:G5"/>
    <mergeCell ref="J5:K5"/>
    <mergeCell ref="L5:M5"/>
    <mergeCell ref="F6:G6"/>
    <mergeCell ref="J6:K6"/>
    <mergeCell ref="L6:M6"/>
    <mergeCell ref="F3:G3"/>
    <mergeCell ref="J3:K3"/>
    <mergeCell ref="L3:M3"/>
    <mergeCell ref="F4:G4"/>
    <mergeCell ref="J4:K4"/>
    <mergeCell ref="L4:M4"/>
  </mergeCells>
  <phoneticPr fontId="2" type="Hiragana"/>
  <pageMargins left="0.7" right="0.7" top="0.75" bottom="0.75" header="0.3" footer="0.3"/>
  <pageSetup paperSize="9" orientation="landscape"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BE"/>
  </sheetPr>
  <dimension ref="A1:K22"/>
  <sheetViews>
    <sheetView workbookViewId="0">
      <selection activeCell="B4" sqref="B4"/>
    </sheetView>
  </sheetViews>
  <sheetFormatPr defaultRowHeight="14.25" x14ac:dyDescent="0.15"/>
  <cols>
    <col min="1" max="8" width="3.125" customWidth="1"/>
    <col min="9" max="9" width="25" customWidth="1"/>
    <col min="10" max="10" width="34.375" customWidth="1"/>
    <col min="11" max="11" width="33.75" customWidth="1"/>
  </cols>
  <sheetData>
    <row r="1" spans="1:11" x14ac:dyDescent="0.15">
      <c r="A1" s="22" t="s">
        <v>46</v>
      </c>
      <c r="B1" s="22"/>
      <c r="C1" s="22"/>
      <c r="D1" s="22"/>
      <c r="E1" s="22"/>
      <c r="F1" s="22"/>
      <c r="G1" s="22"/>
      <c r="H1" s="22"/>
      <c r="I1" s="22"/>
      <c r="J1" s="22"/>
      <c r="K1" s="22"/>
    </row>
    <row r="2" spans="1:11" x14ac:dyDescent="0.15">
      <c r="A2" s="22" t="s">
        <v>12</v>
      </c>
      <c r="B2" s="22"/>
      <c r="C2" s="22"/>
      <c r="D2" s="22"/>
      <c r="E2" s="22"/>
      <c r="F2" s="22"/>
      <c r="G2" s="22"/>
      <c r="H2" s="22"/>
      <c r="I2" s="22"/>
      <c r="J2" s="22"/>
      <c r="K2" s="22"/>
    </row>
    <row r="3" spans="1:11" x14ac:dyDescent="0.15">
      <c r="A3" s="243" t="s">
        <v>44</v>
      </c>
      <c r="B3" s="235" t="s">
        <v>48</v>
      </c>
      <c r="C3" s="236"/>
      <c r="D3" s="236"/>
      <c r="E3" s="236"/>
      <c r="F3" s="235" t="s">
        <v>54</v>
      </c>
      <c r="G3" s="236"/>
      <c r="H3" s="237"/>
      <c r="I3" s="131" t="s">
        <v>58</v>
      </c>
      <c r="J3" s="131" t="s">
        <v>61</v>
      </c>
      <c r="K3" s="134" t="s">
        <v>283</v>
      </c>
    </row>
    <row r="4" spans="1:11" ht="42" customHeight="1" x14ac:dyDescent="0.15">
      <c r="A4" s="244"/>
      <c r="B4" s="119"/>
      <c r="C4" s="123"/>
      <c r="D4" s="123"/>
      <c r="E4" s="123"/>
      <c r="F4" s="119"/>
      <c r="G4" s="123"/>
      <c r="H4" s="127"/>
      <c r="I4" s="132" t="s">
        <v>64</v>
      </c>
      <c r="J4" s="132" t="s">
        <v>26</v>
      </c>
      <c r="K4" s="135"/>
    </row>
    <row r="5" spans="1:11" x14ac:dyDescent="0.15">
      <c r="A5" s="244"/>
      <c r="B5" s="229" t="s">
        <v>51</v>
      </c>
      <c r="C5" s="238"/>
      <c r="D5" s="238"/>
      <c r="E5" s="238"/>
      <c r="F5" s="238"/>
      <c r="G5" s="238"/>
      <c r="H5" s="239"/>
      <c r="I5" s="229" t="s">
        <v>66</v>
      </c>
      <c r="J5" s="230"/>
      <c r="K5" s="231"/>
    </row>
    <row r="6" spans="1:11" ht="31.5" customHeight="1" x14ac:dyDescent="0.15">
      <c r="A6" s="245"/>
      <c r="B6" s="120"/>
      <c r="C6" s="124"/>
      <c r="D6" s="124"/>
      <c r="E6" s="124"/>
      <c r="F6" s="124"/>
      <c r="G6" s="124"/>
      <c r="H6" s="128"/>
      <c r="I6" s="240"/>
      <c r="J6" s="241"/>
      <c r="K6" s="242"/>
    </row>
    <row r="7" spans="1:11" x14ac:dyDescent="0.15">
      <c r="A7" s="22"/>
      <c r="B7" s="22"/>
      <c r="C7" s="22"/>
      <c r="D7" s="22"/>
      <c r="E7" s="22"/>
      <c r="F7" s="22"/>
      <c r="G7" s="22"/>
      <c r="H7" s="22"/>
      <c r="I7" s="22"/>
      <c r="J7" s="22"/>
      <c r="K7" s="22"/>
    </row>
    <row r="8" spans="1:11" x14ac:dyDescent="0.15">
      <c r="A8" s="22"/>
      <c r="B8" s="22"/>
      <c r="C8" s="22"/>
      <c r="D8" s="22"/>
      <c r="E8" s="22"/>
      <c r="F8" s="22"/>
      <c r="G8" s="22"/>
      <c r="H8" s="22"/>
      <c r="I8" s="22" t="s">
        <v>286</v>
      </c>
      <c r="J8" s="22"/>
      <c r="K8" s="22"/>
    </row>
    <row r="9" spans="1:11" x14ac:dyDescent="0.15">
      <c r="A9" s="22"/>
      <c r="B9" s="22"/>
      <c r="C9" s="22"/>
      <c r="D9" s="22"/>
      <c r="E9" s="22"/>
      <c r="F9" s="22"/>
      <c r="G9" s="22"/>
      <c r="H9" s="22"/>
      <c r="I9" s="87" t="s">
        <v>13</v>
      </c>
      <c r="J9" s="22"/>
      <c r="K9" s="22"/>
    </row>
    <row r="10" spans="1:11" x14ac:dyDescent="0.15">
      <c r="A10" s="22"/>
      <c r="B10" s="22"/>
      <c r="C10" s="22"/>
      <c r="D10" s="22"/>
      <c r="E10" s="22"/>
      <c r="F10" s="22"/>
      <c r="G10" s="22"/>
      <c r="H10" s="22"/>
      <c r="I10" s="22"/>
      <c r="J10" s="22"/>
      <c r="K10" s="22"/>
    </row>
    <row r="11" spans="1:11" x14ac:dyDescent="0.15">
      <c r="A11" s="22"/>
      <c r="B11" s="22"/>
      <c r="C11" s="22"/>
      <c r="D11" s="22"/>
      <c r="E11" s="22"/>
      <c r="F11" s="22"/>
      <c r="G11" s="22"/>
      <c r="H11" s="22"/>
      <c r="I11" s="22"/>
      <c r="J11" s="22"/>
      <c r="K11" s="22"/>
    </row>
    <row r="12" spans="1:11" x14ac:dyDescent="0.15">
      <c r="A12" s="22" t="s">
        <v>16</v>
      </c>
      <c r="B12" s="22"/>
      <c r="C12" s="22"/>
      <c r="D12" s="22"/>
      <c r="E12" s="22"/>
      <c r="F12" s="22"/>
      <c r="G12" s="22"/>
      <c r="H12" s="22"/>
      <c r="I12" s="22"/>
      <c r="J12" s="22"/>
      <c r="K12" s="22"/>
    </row>
    <row r="13" spans="1:11" x14ac:dyDescent="0.15">
      <c r="A13" s="22"/>
      <c r="B13" s="22" t="s">
        <v>63</v>
      </c>
      <c r="C13" s="22"/>
      <c r="D13" s="22"/>
      <c r="E13" s="22"/>
      <c r="F13" s="22"/>
      <c r="G13" s="22"/>
      <c r="H13" s="22"/>
      <c r="I13" s="22"/>
      <c r="J13" s="22"/>
      <c r="K13" s="22"/>
    </row>
    <row r="14" spans="1:11" x14ac:dyDescent="0.15">
      <c r="A14" s="22"/>
      <c r="B14" s="22"/>
      <c r="C14" s="22"/>
      <c r="D14" s="22"/>
      <c r="E14" s="22"/>
      <c r="F14" s="22"/>
      <c r="G14" s="22"/>
      <c r="H14" s="22"/>
      <c r="I14" s="22"/>
      <c r="J14" s="22"/>
      <c r="K14" s="22"/>
    </row>
    <row r="15" spans="1:11" x14ac:dyDescent="0.15">
      <c r="A15" s="22" t="s">
        <v>19</v>
      </c>
      <c r="B15" s="22"/>
      <c r="C15" s="22"/>
      <c r="D15" s="22"/>
      <c r="E15" s="22"/>
      <c r="F15" s="22"/>
      <c r="G15" s="22"/>
      <c r="H15" s="22"/>
      <c r="I15" s="22"/>
      <c r="J15" s="22"/>
      <c r="K15" s="22"/>
    </row>
    <row r="16" spans="1:11" x14ac:dyDescent="0.15">
      <c r="A16" s="243" t="s">
        <v>44</v>
      </c>
      <c r="B16" s="235" t="s">
        <v>48</v>
      </c>
      <c r="C16" s="236"/>
      <c r="D16" s="236"/>
      <c r="E16" s="236"/>
      <c r="F16" s="235" t="s">
        <v>54</v>
      </c>
      <c r="G16" s="236"/>
      <c r="H16" s="237"/>
      <c r="I16" s="131" t="s">
        <v>58</v>
      </c>
      <c r="J16" s="131" t="s">
        <v>61</v>
      </c>
      <c r="K16" s="134" t="s">
        <v>57</v>
      </c>
    </row>
    <row r="17" spans="1:11" ht="42" customHeight="1" x14ac:dyDescent="0.15">
      <c r="A17" s="244"/>
      <c r="B17" s="121">
        <v>1</v>
      </c>
      <c r="C17" s="125">
        <v>2</v>
      </c>
      <c r="D17" s="125">
        <v>3</v>
      </c>
      <c r="E17" s="125">
        <v>4</v>
      </c>
      <c r="F17" s="121">
        <v>1</v>
      </c>
      <c r="G17" s="125">
        <v>2</v>
      </c>
      <c r="H17" s="129">
        <v>3</v>
      </c>
      <c r="I17" s="133" t="s">
        <v>64</v>
      </c>
      <c r="J17" s="133" t="s">
        <v>26</v>
      </c>
      <c r="K17" s="136" t="s">
        <v>421</v>
      </c>
    </row>
    <row r="18" spans="1:11" x14ac:dyDescent="0.15">
      <c r="A18" s="244"/>
      <c r="B18" s="229" t="s">
        <v>51</v>
      </c>
      <c r="C18" s="238"/>
      <c r="D18" s="238"/>
      <c r="E18" s="238"/>
      <c r="F18" s="238"/>
      <c r="G18" s="238"/>
      <c r="H18" s="239"/>
      <c r="I18" s="229" t="s">
        <v>59</v>
      </c>
      <c r="J18" s="230"/>
      <c r="K18" s="231"/>
    </row>
    <row r="19" spans="1:11" ht="25.5" customHeight="1" x14ac:dyDescent="0.15">
      <c r="A19" s="245"/>
      <c r="B19" s="122"/>
      <c r="C19" s="126">
        <v>9</v>
      </c>
      <c r="D19" s="126">
        <v>9</v>
      </c>
      <c r="E19" s="126">
        <v>9</v>
      </c>
      <c r="F19" s="126">
        <v>9</v>
      </c>
      <c r="G19" s="126">
        <v>9</v>
      </c>
      <c r="H19" s="130">
        <v>9</v>
      </c>
      <c r="I19" s="232" t="s">
        <v>56</v>
      </c>
      <c r="J19" s="233"/>
      <c r="K19" s="234"/>
    </row>
    <row r="20" spans="1:11" x14ac:dyDescent="0.15">
      <c r="A20" s="22"/>
      <c r="B20" s="22"/>
      <c r="C20" s="22"/>
      <c r="D20" s="22"/>
      <c r="E20" s="22"/>
      <c r="F20" s="22"/>
      <c r="G20" s="22"/>
      <c r="H20" s="22"/>
      <c r="I20" s="22"/>
      <c r="J20" s="22"/>
      <c r="K20" s="22"/>
    </row>
    <row r="21" spans="1:11" x14ac:dyDescent="0.15">
      <c r="A21" s="22"/>
      <c r="B21" s="22"/>
      <c r="C21" s="22"/>
      <c r="D21" s="22"/>
      <c r="E21" s="22"/>
      <c r="F21" s="22"/>
      <c r="G21" s="22"/>
      <c r="H21" s="22"/>
      <c r="I21" s="22"/>
      <c r="J21" s="22"/>
      <c r="K21" s="22"/>
    </row>
    <row r="22" spans="1:11" x14ac:dyDescent="0.15">
      <c r="A22" s="22"/>
      <c r="B22" s="22"/>
      <c r="C22" s="22"/>
      <c r="D22" s="22"/>
      <c r="E22" s="22"/>
      <c r="F22" s="22"/>
      <c r="G22" s="22"/>
      <c r="H22" s="22"/>
      <c r="I22" s="22"/>
      <c r="J22" s="22"/>
      <c r="K22" s="22"/>
    </row>
  </sheetData>
  <mergeCells count="12">
    <mergeCell ref="A3:A6"/>
    <mergeCell ref="A16:A19"/>
    <mergeCell ref="B16:E16"/>
    <mergeCell ref="F16:H16"/>
    <mergeCell ref="B18:H18"/>
    <mergeCell ref="I18:K18"/>
    <mergeCell ref="I19:K19"/>
    <mergeCell ref="B3:E3"/>
    <mergeCell ref="F3:H3"/>
    <mergeCell ref="B5:H5"/>
    <mergeCell ref="I5:K5"/>
    <mergeCell ref="I6:K6"/>
  </mergeCells>
  <phoneticPr fontId="2" type="Hiragana"/>
  <dataValidations count="2">
    <dataValidation imeMode="halfKatakana" allowBlank="1" showInputMessage="1" showErrorMessage="1" sqref="I19:K19 I6:K6" xr:uid="{00000000-0002-0000-0400-000000000000}"/>
    <dataValidation type="list" allowBlank="1" showInputMessage="1" showErrorMessage="1" sqref="K4" xr:uid="{00000000-0002-0000-0400-000001000000}">
      <formula1>"普通,当座,貯蓄,その他"</formula1>
    </dataValidation>
  </dataValidations>
  <pageMargins left="0.7" right="0.7" top="0.75" bottom="0.75" header="0.3" footer="0.3"/>
  <pageSetup paperSize="9" orientation="landscape"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0"/>
  <sheetViews>
    <sheetView workbookViewId="0"/>
  </sheetViews>
  <sheetFormatPr defaultRowHeight="14.25" x14ac:dyDescent="0.15"/>
  <cols>
    <col min="1" max="1" width="2.125" customWidth="1"/>
    <col min="2" max="2" width="3.625" customWidth="1"/>
    <col min="3" max="3" width="21.625" customWidth="1"/>
    <col min="4" max="4" width="93.625" customWidth="1"/>
    <col min="5" max="5" width="2.125" customWidth="1"/>
  </cols>
  <sheetData>
    <row r="1" spans="1:4" x14ac:dyDescent="0.15">
      <c r="A1" t="s">
        <v>341</v>
      </c>
    </row>
    <row r="2" spans="1:4" x14ac:dyDescent="0.15">
      <c r="B2" s="40" t="s">
        <v>204</v>
      </c>
    </row>
    <row r="4" spans="1:4" x14ac:dyDescent="0.15">
      <c r="A4" s="246" t="s">
        <v>346</v>
      </c>
      <c r="B4" s="246"/>
      <c r="C4" s="246"/>
      <c r="D4" s="246"/>
    </row>
    <row r="6" spans="1:4" x14ac:dyDescent="0.15">
      <c r="B6" s="247" t="s">
        <v>304</v>
      </c>
      <c r="C6" s="248"/>
      <c r="D6" s="17"/>
    </row>
    <row r="7" spans="1:4" ht="219" customHeight="1" x14ac:dyDescent="0.15">
      <c r="B7" s="249" t="s">
        <v>359</v>
      </c>
      <c r="C7" s="137" t="s">
        <v>356</v>
      </c>
      <c r="D7" s="18"/>
    </row>
    <row r="8" spans="1:4" ht="219" customHeight="1" x14ac:dyDescent="0.15">
      <c r="B8" s="250"/>
      <c r="C8" s="137" t="s">
        <v>149</v>
      </c>
      <c r="D8" s="18"/>
    </row>
    <row r="9" spans="1:4" ht="219" customHeight="1" x14ac:dyDescent="0.15">
      <c r="B9" s="251" t="s">
        <v>357</v>
      </c>
      <c r="C9" s="137" t="s">
        <v>360</v>
      </c>
      <c r="D9" s="18"/>
    </row>
    <row r="10" spans="1:4" ht="219" customHeight="1" x14ac:dyDescent="0.15">
      <c r="B10" s="252"/>
      <c r="C10" s="137" t="s">
        <v>212</v>
      </c>
      <c r="D10" s="18"/>
    </row>
  </sheetData>
  <mergeCells count="4">
    <mergeCell ref="A4:D4"/>
    <mergeCell ref="B6:C6"/>
    <mergeCell ref="B7:B8"/>
    <mergeCell ref="B9:B10"/>
  </mergeCells>
  <phoneticPr fontId="2" type="Hiragana"/>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BE"/>
  </sheetPr>
  <dimension ref="A1:AC61"/>
  <sheetViews>
    <sheetView view="pageBreakPreview" zoomScaleSheetLayoutView="100" workbookViewId="0">
      <selection activeCell="AB19" sqref="AB19"/>
    </sheetView>
  </sheetViews>
  <sheetFormatPr defaultRowHeight="14.25" x14ac:dyDescent="0.15"/>
  <cols>
    <col min="1" max="2" width="2.25" customWidth="1"/>
    <col min="3" max="3" width="24.625" customWidth="1"/>
    <col min="4" max="4" width="14.25" customWidth="1"/>
    <col min="5" max="5" width="38.375" customWidth="1"/>
    <col min="6" max="7" width="2.125" customWidth="1"/>
    <col min="8" max="38" width="1.625" customWidth="1"/>
  </cols>
  <sheetData>
    <row r="1" spans="1:5" x14ac:dyDescent="0.15">
      <c r="A1" s="22"/>
      <c r="B1" s="22"/>
      <c r="C1" s="22"/>
      <c r="D1" s="22"/>
      <c r="E1" s="22"/>
    </row>
    <row r="2" spans="1:5" x14ac:dyDescent="0.15">
      <c r="A2" s="22" t="s">
        <v>544</v>
      </c>
      <c r="B2" s="22"/>
      <c r="C2" s="22"/>
      <c r="D2" s="22"/>
      <c r="E2" s="22"/>
    </row>
    <row r="3" spans="1:5" x14ac:dyDescent="0.15">
      <c r="A3" s="22"/>
      <c r="B3" s="22"/>
      <c r="C3" s="22"/>
      <c r="D3" s="22"/>
      <c r="E3" s="22"/>
    </row>
    <row r="4" spans="1:5" x14ac:dyDescent="0.15">
      <c r="A4" s="22"/>
      <c r="B4" s="22"/>
      <c r="C4" s="22"/>
      <c r="D4" s="22"/>
      <c r="E4" s="22"/>
    </row>
    <row r="5" spans="1:5" ht="21" x14ac:dyDescent="0.15">
      <c r="A5" s="183" t="s">
        <v>303</v>
      </c>
      <c r="B5" s="183"/>
      <c r="C5" s="183"/>
      <c r="D5" s="183"/>
      <c r="E5" s="183"/>
    </row>
    <row r="6" spans="1:5" x14ac:dyDescent="0.15">
      <c r="A6" s="22"/>
      <c r="B6" s="22"/>
      <c r="C6" s="22"/>
      <c r="D6" s="22"/>
      <c r="E6" s="22"/>
    </row>
    <row r="7" spans="1:5" x14ac:dyDescent="0.15">
      <c r="A7" s="22"/>
      <c r="B7" s="22"/>
      <c r="C7" s="22"/>
      <c r="D7" s="22"/>
      <c r="E7" s="22"/>
    </row>
    <row r="8" spans="1:5" x14ac:dyDescent="0.15">
      <c r="A8" s="22"/>
      <c r="B8" s="22"/>
      <c r="C8" s="22"/>
      <c r="D8" s="22"/>
      <c r="E8" s="21" t="s">
        <v>7</v>
      </c>
    </row>
    <row r="9" spans="1:5" x14ac:dyDescent="0.15">
      <c r="A9" s="22"/>
      <c r="B9" s="22"/>
      <c r="C9" s="22"/>
      <c r="D9" s="22"/>
      <c r="E9" s="22"/>
    </row>
    <row r="10" spans="1:5" x14ac:dyDescent="0.15">
      <c r="A10" s="22"/>
      <c r="B10" s="22"/>
      <c r="C10" s="22"/>
      <c r="D10" s="22"/>
      <c r="E10" s="22"/>
    </row>
    <row r="11" spans="1:5" x14ac:dyDescent="0.15">
      <c r="A11" s="22"/>
      <c r="B11" s="22" t="s">
        <v>119</v>
      </c>
      <c r="C11" s="22"/>
      <c r="D11" s="22"/>
      <c r="E11" s="22"/>
    </row>
    <row r="12" spans="1:5" x14ac:dyDescent="0.15">
      <c r="A12" s="22"/>
      <c r="B12" s="22"/>
      <c r="C12" s="22"/>
      <c r="D12" s="22"/>
      <c r="E12" s="22"/>
    </row>
    <row r="13" spans="1:5" x14ac:dyDescent="0.15">
      <c r="A13" s="22"/>
      <c r="B13" s="22"/>
      <c r="C13" s="22"/>
      <c r="D13" s="22"/>
      <c r="E13" s="22"/>
    </row>
    <row r="14" spans="1:5" x14ac:dyDescent="0.15">
      <c r="A14" s="22"/>
      <c r="B14" s="22"/>
      <c r="C14" s="22"/>
      <c r="D14" s="19" t="s">
        <v>6</v>
      </c>
      <c r="E14" s="22" t="str">
        <f>様式1_2!F7</f>
        <v>秋田県●●●●●●</v>
      </c>
    </row>
    <row r="15" spans="1:5" x14ac:dyDescent="0.15">
      <c r="A15" s="22"/>
      <c r="B15" s="22"/>
      <c r="C15" s="22"/>
      <c r="D15" s="19"/>
      <c r="E15" s="22"/>
    </row>
    <row r="16" spans="1:5" x14ac:dyDescent="0.15">
      <c r="A16" s="22"/>
      <c r="B16" s="22"/>
      <c r="C16" s="22"/>
      <c r="D16" s="19" t="s">
        <v>381</v>
      </c>
      <c r="E16" s="22" t="str">
        <f>様式1_2!F4</f>
        <v>●●株式会社</v>
      </c>
    </row>
    <row r="17" spans="1:5" x14ac:dyDescent="0.15">
      <c r="A17" s="22"/>
      <c r="B17" s="22"/>
      <c r="C17" s="22"/>
      <c r="D17" s="19" t="s">
        <v>368</v>
      </c>
      <c r="E17" s="23" t="str">
        <f>様式1_1!E17</f>
        <v>代表取締役社長　秋田　太郎</v>
      </c>
    </row>
    <row r="18" spans="1:5" x14ac:dyDescent="0.15">
      <c r="A18" s="22"/>
      <c r="B18" s="22"/>
      <c r="C18" s="22"/>
      <c r="D18" s="22"/>
      <c r="E18" s="22"/>
    </row>
    <row r="19" spans="1:5" x14ac:dyDescent="0.15">
      <c r="A19" s="22"/>
      <c r="B19" s="22"/>
      <c r="C19" s="22"/>
      <c r="D19" s="22"/>
      <c r="E19" s="22"/>
    </row>
    <row r="20" spans="1:5" x14ac:dyDescent="0.15">
      <c r="A20" s="22"/>
      <c r="B20" s="22"/>
      <c r="C20" s="22"/>
      <c r="D20" s="22"/>
      <c r="E20" s="22"/>
    </row>
    <row r="21" spans="1:5" x14ac:dyDescent="0.15">
      <c r="A21" s="22"/>
      <c r="B21" s="22"/>
      <c r="C21" s="22"/>
      <c r="D21" s="22"/>
      <c r="E21" s="22"/>
    </row>
    <row r="22" spans="1:5" x14ac:dyDescent="0.15">
      <c r="A22" s="22"/>
      <c r="B22" s="22" t="s">
        <v>10</v>
      </c>
      <c r="C22" s="22"/>
      <c r="D22" s="22"/>
      <c r="E22" s="22"/>
    </row>
    <row r="23" spans="1:5" x14ac:dyDescent="0.15">
      <c r="A23" s="22"/>
      <c r="B23" s="22"/>
      <c r="C23" s="22"/>
      <c r="D23" s="22"/>
      <c r="E23" s="22"/>
    </row>
    <row r="24" spans="1:5" x14ac:dyDescent="0.15">
      <c r="A24" s="22"/>
      <c r="B24" s="22"/>
      <c r="C24" s="22"/>
      <c r="D24" s="22"/>
      <c r="E24" s="22"/>
    </row>
    <row r="25" spans="1:5" x14ac:dyDescent="0.15">
      <c r="A25" s="22"/>
      <c r="B25" s="22" t="s">
        <v>113</v>
      </c>
      <c r="C25" s="22"/>
      <c r="D25" t="s">
        <v>415</v>
      </c>
      <c r="E25" s="22"/>
    </row>
    <row r="26" spans="1:5" x14ac:dyDescent="0.15">
      <c r="A26" s="22"/>
      <c r="B26" s="22"/>
      <c r="C26" s="22"/>
      <c r="D26" s="22"/>
      <c r="E26" s="22"/>
    </row>
    <row r="27" spans="1:5" x14ac:dyDescent="0.15">
      <c r="A27" s="22"/>
      <c r="B27" s="22"/>
      <c r="C27" s="22"/>
      <c r="D27" s="22"/>
      <c r="E27" s="22"/>
    </row>
    <row r="28" spans="1:5" x14ac:dyDescent="0.15">
      <c r="A28" s="22"/>
      <c r="B28" s="22" t="s">
        <v>380</v>
      </c>
      <c r="C28" s="22"/>
      <c r="D28" s="138"/>
      <c r="E28" s="22" t="s">
        <v>0</v>
      </c>
    </row>
    <row r="29" spans="1:5" x14ac:dyDescent="0.15">
      <c r="A29" s="22"/>
      <c r="B29" s="22"/>
      <c r="C29" s="22"/>
      <c r="D29" s="22"/>
      <c r="E29" s="22"/>
    </row>
    <row r="30" spans="1:5" x14ac:dyDescent="0.15">
      <c r="A30" s="22"/>
      <c r="B30" s="22"/>
      <c r="C30" s="22"/>
      <c r="D30" s="22"/>
      <c r="E30" s="22"/>
    </row>
    <row r="31" spans="1:5" x14ac:dyDescent="0.15">
      <c r="A31" s="22"/>
      <c r="B31" s="22" t="s">
        <v>418</v>
      </c>
      <c r="C31" s="22"/>
      <c r="D31" s="20">
        <f>'様式2(実績)'!J5</f>
        <v>0</v>
      </c>
      <c r="E31" s="22" t="s">
        <v>0</v>
      </c>
    </row>
    <row r="32" spans="1:5" x14ac:dyDescent="0.15">
      <c r="A32" s="22"/>
      <c r="B32" s="22"/>
      <c r="C32" s="22"/>
      <c r="D32" s="22"/>
      <c r="E32" s="22"/>
    </row>
    <row r="33" spans="1:5" x14ac:dyDescent="0.15">
      <c r="A33" s="22"/>
      <c r="B33" s="22"/>
      <c r="C33" s="22"/>
      <c r="D33" s="22"/>
      <c r="E33" s="22"/>
    </row>
    <row r="34" spans="1:5" x14ac:dyDescent="0.15">
      <c r="A34" s="22"/>
      <c r="B34" s="22" t="s">
        <v>379</v>
      </c>
      <c r="C34" s="22"/>
      <c r="D34" s="20">
        <f>+D31-D28</f>
        <v>0</v>
      </c>
      <c r="E34" s="22" t="s">
        <v>0</v>
      </c>
    </row>
    <row r="35" spans="1:5" x14ac:dyDescent="0.15">
      <c r="A35" s="22"/>
      <c r="B35" s="22"/>
      <c r="C35" s="22"/>
      <c r="D35" s="22"/>
      <c r="E35" s="22"/>
    </row>
    <row r="36" spans="1:5" x14ac:dyDescent="0.15">
      <c r="A36" s="22"/>
      <c r="B36" s="22"/>
      <c r="C36" s="22"/>
      <c r="D36" s="22"/>
      <c r="E36" s="22"/>
    </row>
    <row r="37" spans="1:5" x14ac:dyDescent="0.15">
      <c r="A37" s="22"/>
      <c r="B37" s="22" t="s">
        <v>363</v>
      </c>
      <c r="C37" s="22"/>
      <c r="D37" s="253" t="s">
        <v>278</v>
      </c>
      <c r="E37" s="253"/>
    </row>
    <row r="38" spans="1:5" x14ac:dyDescent="0.15">
      <c r="A38" s="22"/>
      <c r="B38" s="22" t="s">
        <v>334</v>
      </c>
      <c r="C38" s="22"/>
      <c r="D38" s="22"/>
      <c r="E38" s="22"/>
    </row>
    <row r="39" spans="1:5" x14ac:dyDescent="0.15">
      <c r="A39" s="22"/>
      <c r="B39" s="22"/>
      <c r="C39" s="22"/>
      <c r="D39" s="22"/>
      <c r="E39" s="22"/>
    </row>
    <row r="40" spans="1:5" x14ac:dyDescent="0.15">
      <c r="A40" s="22"/>
      <c r="B40" s="22" t="s">
        <v>378</v>
      </c>
      <c r="C40" s="22"/>
      <c r="D40" s="22" t="s">
        <v>553</v>
      </c>
      <c r="E40" s="23"/>
    </row>
    <row r="41" spans="1:5" x14ac:dyDescent="0.15">
      <c r="A41" s="22"/>
      <c r="B41" s="22"/>
      <c r="C41" s="22"/>
      <c r="D41" s="22"/>
      <c r="E41" s="22"/>
    </row>
    <row r="42" spans="1:5" x14ac:dyDescent="0.15">
      <c r="A42" s="22"/>
      <c r="B42" s="22"/>
      <c r="C42" s="22"/>
      <c r="D42" s="22"/>
      <c r="E42" s="22"/>
    </row>
    <row r="43" spans="1:5" x14ac:dyDescent="0.15">
      <c r="A43" s="22"/>
      <c r="B43" s="22" t="s">
        <v>419</v>
      </c>
      <c r="C43" s="22"/>
      <c r="D43" s="254" t="str">
        <f>様式10_2!F6</f>
        <v>令和●年●月●日</v>
      </c>
      <c r="E43" s="254"/>
    </row>
    <row r="44" spans="1:5" x14ac:dyDescent="0.15">
      <c r="A44" s="22"/>
      <c r="B44" s="22"/>
      <c r="C44" s="22"/>
      <c r="D44" s="22"/>
      <c r="E44" s="22"/>
    </row>
    <row r="45" spans="1:5" x14ac:dyDescent="0.15">
      <c r="A45" s="22"/>
      <c r="B45" s="22"/>
      <c r="C45" s="22"/>
      <c r="D45" s="22"/>
      <c r="E45" s="22"/>
    </row>
    <row r="46" spans="1:5" x14ac:dyDescent="0.15">
      <c r="A46" s="22"/>
      <c r="B46" s="22"/>
      <c r="C46" s="22"/>
      <c r="D46" s="22"/>
      <c r="E46" s="22"/>
    </row>
    <row r="47" spans="1:5" x14ac:dyDescent="0.15">
      <c r="A47" s="22"/>
      <c r="B47" s="22"/>
      <c r="C47" s="22"/>
      <c r="D47" s="22"/>
      <c r="E47" s="22"/>
    </row>
    <row r="48" spans="1:5" x14ac:dyDescent="0.15">
      <c r="A48" s="22"/>
      <c r="B48" s="22"/>
      <c r="C48" s="22"/>
      <c r="D48" s="22"/>
      <c r="E48" s="22"/>
    </row>
    <row r="49" spans="1:29" x14ac:dyDescent="0.15">
      <c r="A49" s="22"/>
      <c r="B49" s="22"/>
      <c r="C49" s="22"/>
      <c r="D49" s="22"/>
      <c r="E49" s="22"/>
    </row>
    <row r="50" spans="1:29" x14ac:dyDescent="0.15">
      <c r="A50" s="22"/>
      <c r="B50" s="22"/>
      <c r="C50" s="22"/>
      <c r="D50" s="22"/>
      <c r="E50" s="22"/>
    </row>
    <row r="51" spans="1:29" x14ac:dyDescent="0.15">
      <c r="A51" s="22"/>
      <c r="B51" s="22"/>
      <c r="C51" s="22"/>
      <c r="D51" s="22"/>
      <c r="E51" s="22"/>
    </row>
    <row r="52" spans="1:29" x14ac:dyDescent="0.15">
      <c r="A52" s="22"/>
      <c r="B52" s="22"/>
      <c r="C52" s="22"/>
      <c r="D52" s="22"/>
      <c r="E52" s="22"/>
    </row>
    <row r="53" spans="1:29" x14ac:dyDescent="0.15">
      <c r="A53" s="22"/>
      <c r="B53" s="22"/>
      <c r="C53" s="22"/>
      <c r="D53" s="22"/>
      <c r="E53" s="22"/>
    </row>
    <row r="54" spans="1:29" x14ac:dyDescent="0.15">
      <c r="A54" s="22"/>
      <c r="B54" s="22"/>
      <c r="C54" s="22"/>
      <c r="D54" s="22"/>
      <c r="E54" s="22"/>
    </row>
    <row r="55" spans="1:29" x14ac:dyDescent="0.15">
      <c r="A55" s="22"/>
      <c r="B55" s="22"/>
      <c r="C55" s="22"/>
      <c r="D55" s="22"/>
      <c r="E55" s="22"/>
    </row>
    <row r="59" spans="1:29" x14ac:dyDescent="0.15">
      <c r="A59" t="s">
        <v>266</v>
      </c>
    </row>
    <row r="60" spans="1:29" x14ac:dyDescent="0.15">
      <c r="B60" s="18" t="s">
        <v>288</v>
      </c>
      <c r="C60" s="18" t="s">
        <v>222</v>
      </c>
      <c r="D60" s="18" t="s">
        <v>262</v>
      </c>
      <c r="E60" s="18" t="s">
        <v>255</v>
      </c>
      <c r="F60" s="18" t="s">
        <v>372</v>
      </c>
      <c r="G60" s="18" t="s">
        <v>289</v>
      </c>
      <c r="H60" s="18" t="s">
        <v>369</v>
      </c>
      <c r="I60" s="18" t="s">
        <v>257</v>
      </c>
      <c r="J60" s="18" t="s">
        <v>227</v>
      </c>
      <c r="K60" s="18" t="s">
        <v>430</v>
      </c>
      <c r="L60" s="18" t="s">
        <v>264</v>
      </c>
      <c r="M60" s="18" t="s">
        <v>193</v>
      </c>
      <c r="N60" s="18" t="s">
        <v>229</v>
      </c>
      <c r="O60" s="18" t="s">
        <v>169</v>
      </c>
      <c r="P60" s="18" t="s">
        <v>173</v>
      </c>
      <c r="Q60" s="18" t="s">
        <v>21</v>
      </c>
      <c r="R60" s="18" t="s">
        <v>310</v>
      </c>
      <c r="S60" s="18" t="s">
        <v>433</v>
      </c>
      <c r="T60" s="18" t="s">
        <v>267</v>
      </c>
      <c r="U60" s="18" t="s">
        <v>195</v>
      </c>
      <c r="V60" s="18" t="s">
        <v>42</v>
      </c>
      <c r="W60" s="18" t="s">
        <v>268</v>
      </c>
      <c r="X60" s="18" t="s">
        <v>270</v>
      </c>
      <c r="Y60" s="18" t="s">
        <v>81</v>
      </c>
      <c r="Z60" s="18" t="s">
        <v>350</v>
      </c>
      <c r="AA60" s="18" t="s">
        <v>349</v>
      </c>
      <c r="AB60" s="18" t="s">
        <v>150</v>
      </c>
      <c r="AC60" s="18" t="s">
        <v>199</v>
      </c>
    </row>
    <row r="61" spans="1:29" x14ac:dyDescent="0.15">
      <c r="B61" s="17" t="str">
        <f>E14</f>
        <v>秋田県●●●●●●</v>
      </c>
      <c r="C61" s="17" t="str">
        <f>E16</f>
        <v>●●株式会社</v>
      </c>
      <c r="D61" s="17" t="str">
        <f>E17</f>
        <v>代表取締役社長　秋田　太郎</v>
      </c>
      <c r="E61" s="17" t="str">
        <f>様式10_2!F15</f>
        <v>●●工場（●●市●●１－２３）</v>
      </c>
      <c r="F61" s="17" t="str">
        <f>E8</f>
        <v>令和　年　　月　　日　</v>
      </c>
      <c r="G61" s="17" t="str">
        <f>D43</f>
        <v>令和●年●月●日</v>
      </c>
      <c r="H61" s="139" t="str">
        <f>様式10_2!$F$4</f>
        <v>令和●年●月●日</v>
      </c>
      <c r="I61" s="139" t="str">
        <f>様式10_2!$F$6</f>
        <v>令和●年●月●日</v>
      </c>
      <c r="J61" s="24">
        <f>'様式2(実績)'!$D$7</f>
        <v>0</v>
      </c>
      <c r="K61" s="24">
        <f>'様式2(実績)'!$E$7</f>
        <v>0</v>
      </c>
      <c r="L61" s="24">
        <f>'様式2(実績)'!$F$7</f>
        <v>0</v>
      </c>
      <c r="M61" s="24">
        <f>+J61-L61</f>
        <v>0</v>
      </c>
      <c r="N61" s="18" t="str">
        <f>様式10_2!F20</f>
        <v>●●事業所　総務部</v>
      </c>
      <c r="O61" s="18" t="str">
        <f>様式10_2!F21</f>
        <v>総務係長　●●　●●</v>
      </c>
      <c r="P61" s="18" t="str">
        <f>様式10_2!F22</f>
        <v>０１８－０００－００００</v>
      </c>
      <c r="Q61" s="139" t="str">
        <f>様式10_2!F23</f>
        <v>●●@●●●●</v>
      </c>
      <c r="R61" s="17" t="str">
        <f>様式10_2!F24</f>
        <v>000-0000</v>
      </c>
      <c r="S61" s="17" t="str">
        <f>様式10_2!F25</f>
        <v>秋田県●●●●●●</v>
      </c>
      <c r="T61" s="24">
        <f>'様式2(実績)'!D4</f>
        <v>0</v>
      </c>
      <c r="U61" s="24">
        <f>'様式2(実績)'!D5</f>
        <v>0</v>
      </c>
      <c r="V61" s="24">
        <f>'様式2(実績)'!D6</f>
        <v>0</v>
      </c>
      <c r="W61" s="24">
        <f>'様式2(実績)'!E4</f>
        <v>0</v>
      </c>
      <c r="X61" s="24">
        <f>'様式2(実績)'!E5</f>
        <v>0</v>
      </c>
      <c r="Y61" s="24">
        <f>'様式2(実績)'!E6</f>
        <v>0</v>
      </c>
      <c r="Z61" s="24">
        <f>'様式2(実績)'!E7</f>
        <v>0</v>
      </c>
      <c r="AA61" s="25" t="e">
        <f>(X61+Y61)/Z61</f>
        <v>#DIV/0!</v>
      </c>
      <c r="AB61" s="17" t="str">
        <f>様式10_2!$F$14</f>
        <v>●●を購入し、工場の入口に設置した。</v>
      </c>
      <c r="AC61" s="17" t="str">
        <f>様式10_2!$F$17</f>
        <v>設置した●●を大雨警報時に稼働させる体制を整えた。</v>
      </c>
    </row>
  </sheetData>
  <mergeCells count="3">
    <mergeCell ref="A5:E5"/>
    <mergeCell ref="D37:E37"/>
    <mergeCell ref="D43:E43"/>
  </mergeCells>
  <phoneticPr fontId="2" type="Hiragana"/>
  <pageMargins left="0.7" right="0.7" top="0.75" bottom="0.75" header="0.3" footer="0.3"/>
  <pageSetup paperSize="9"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BE"/>
  </sheetPr>
  <dimension ref="A1:N42"/>
  <sheetViews>
    <sheetView view="pageBreakPreview" zoomScaleSheetLayoutView="100" workbookViewId="0"/>
  </sheetViews>
  <sheetFormatPr defaultRowHeight="14.25" x14ac:dyDescent="0.15"/>
  <cols>
    <col min="1" max="1" width="1.625" customWidth="1"/>
    <col min="2" max="2" width="2.125" customWidth="1"/>
    <col min="3" max="3" width="5.625" customWidth="1"/>
    <col min="4" max="4" width="6.625" customWidth="1"/>
    <col min="5" max="5" width="9.125" customWidth="1"/>
    <col min="6" max="9" width="11.125" customWidth="1"/>
    <col min="10" max="10" width="10.625" customWidth="1"/>
    <col min="11" max="11" width="1.625" customWidth="1"/>
  </cols>
  <sheetData>
    <row r="1" spans="1:10" x14ac:dyDescent="0.15">
      <c r="A1" t="s">
        <v>545</v>
      </c>
    </row>
    <row r="2" spans="1:10" x14ac:dyDescent="0.15">
      <c r="B2" t="s">
        <v>412</v>
      </c>
    </row>
    <row r="3" spans="1:10" x14ac:dyDescent="0.15">
      <c r="B3" s="29" t="s">
        <v>49</v>
      </c>
    </row>
    <row r="4" spans="1:10" ht="18" customHeight="1" x14ac:dyDescent="0.15">
      <c r="D4" s="189" t="s">
        <v>85</v>
      </c>
      <c r="E4" s="194"/>
      <c r="F4" s="257" t="s">
        <v>258</v>
      </c>
      <c r="G4" s="257"/>
      <c r="H4" s="257"/>
      <c r="I4" s="257"/>
      <c r="J4" s="257"/>
    </row>
    <row r="5" spans="1:10" x14ac:dyDescent="0.15">
      <c r="D5" s="203"/>
      <c r="E5" s="204"/>
      <c r="F5" s="258" t="s">
        <v>183</v>
      </c>
      <c r="G5" s="258"/>
      <c r="H5" s="258"/>
      <c r="I5" s="258"/>
      <c r="J5" s="258"/>
    </row>
    <row r="6" spans="1:10" ht="18" customHeight="1" x14ac:dyDescent="0.15">
      <c r="D6" s="189" t="s">
        <v>47</v>
      </c>
      <c r="E6" s="194"/>
      <c r="F6" s="257" t="s">
        <v>258</v>
      </c>
      <c r="G6" s="257"/>
      <c r="H6" s="257"/>
      <c r="I6" s="257"/>
      <c r="J6" s="257"/>
    </row>
    <row r="7" spans="1:10" ht="30" customHeight="1" x14ac:dyDescent="0.15">
      <c r="D7" s="195"/>
      <c r="E7" s="196"/>
      <c r="F7" s="258" t="s">
        <v>441</v>
      </c>
      <c r="G7" s="258"/>
      <c r="H7" s="258"/>
      <c r="I7" s="258"/>
      <c r="J7" s="258"/>
    </row>
    <row r="8" spans="1:10" x14ac:dyDescent="0.15">
      <c r="D8" s="54"/>
      <c r="E8" s="54"/>
      <c r="F8" s="141"/>
      <c r="G8" s="145"/>
      <c r="H8" s="145"/>
      <c r="I8" s="145"/>
      <c r="J8" s="145"/>
    </row>
    <row r="9" spans="1:10" x14ac:dyDescent="0.15">
      <c r="B9" s="29" t="s">
        <v>370</v>
      </c>
    </row>
    <row r="10" spans="1:10" ht="28.5" customHeight="1" x14ac:dyDescent="0.15">
      <c r="D10" s="259" t="s">
        <v>240</v>
      </c>
      <c r="E10" s="259"/>
      <c r="F10" s="259"/>
      <c r="G10" s="259"/>
      <c r="H10" s="259"/>
      <c r="I10" s="259"/>
      <c r="J10" s="259"/>
    </row>
    <row r="11" spans="1:10" ht="36" customHeight="1" x14ac:dyDescent="0.15">
      <c r="D11" s="260" t="s">
        <v>97</v>
      </c>
      <c r="E11" s="261"/>
      <c r="F11" s="255" t="str">
        <f>様式1_2!F57</f>
        <v>●ページ　項目（１１）　「●●について」のうち「・・・・・・・・・・・・・・・・・・・・・・・・。」</v>
      </c>
      <c r="G11" s="255"/>
      <c r="H11" s="255"/>
      <c r="I11" s="255"/>
      <c r="J11" s="255"/>
    </row>
    <row r="12" spans="1:10" x14ac:dyDescent="0.15">
      <c r="D12" s="140"/>
      <c r="E12" s="140"/>
      <c r="F12" s="142"/>
      <c r="G12" s="146"/>
      <c r="H12" s="146"/>
      <c r="I12" s="146"/>
      <c r="J12" s="146"/>
    </row>
    <row r="13" spans="1:10" x14ac:dyDescent="0.15">
      <c r="B13" s="29" t="s">
        <v>371</v>
      </c>
    </row>
    <row r="14" spans="1:10" ht="62.25" customHeight="1" x14ac:dyDescent="0.15">
      <c r="D14" s="186" t="s">
        <v>150</v>
      </c>
      <c r="E14" s="187"/>
      <c r="F14" s="256" t="s">
        <v>234</v>
      </c>
      <c r="G14" s="256"/>
      <c r="H14" s="256"/>
      <c r="I14" s="256"/>
      <c r="J14" s="256"/>
    </row>
    <row r="15" spans="1:10" x14ac:dyDescent="0.15">
      <c r="D15" s="189" t="s">
        <v>117</v>
      </c>
      <c r="E15" s="194"/>
      <c r="F15" s="255" t="str">
        <f>様式1_2!F63</f>
        <v>●●工場（●●市●●１－２３）</v>
      </c>
      <c r="G15" s="255"/>
      <c r="H15" s="255"/>
      <c r="I15" s="255"/>
      <c r="J15" s="255"/>
    </row>
    <row r="16" spans="1:10" ht="14.25" customHeight="1" x14ac:dyDescent="0.15">
      <c r="D16" s="203"/>
      <c r="E16" s="204"/>
      <c r="F16" s="258" t="s">
        <v>374</v>
      </c>
      <c r="G16" s="258"/>
      <c r="H16" s="258"/>
      <c r="I16" s="258"/>
      <c r="J16" s="258"/>
    </row>
    <row r="17" spans="2:14" ht="66.75" customHeight="1" x14ac:dyDescent="0.15">
      <c r="D17" s="260" t="s">
        <v>373</v>
      </c>
      <c r="E17" s="261"/>
      <c r="F17" s="262" t="s">
        <v>376</v>
      </c>
      <c r="G17" s="262"/>
      <c r="H17" s="262"/>
      <c r="I17" s="262"/>
      <c r="J17" s="262"/>
    </row>
    <row r="19" spans="2:14" x14ac:dyDescent="0.15">
      <c r="B19" t="s">
        <v>413</v>
      </c>
    </row>
    <row r="20" spans="2:14" ht="18" customHeight="1" x14ac:dyDescent="0.15">
      <c r="D20" s="263" t="s">
        <v>93</v>
      </c>
      <c r="E20" s="263"/>
      <c r="F20" s="264" t="str">
        <f>様式1_2!F24</f>
        <v>●●事業所　総務部</v>
      </c>
      <c r="G20" s="264"/>
      <c r="H20" s="264"/>
      <c r="I20" s="264"/>
      <c r="J20" s="264"/>
    </row>
    <row r="21" spans="2:14" ht="18" customHeight="1" x14ac:dyDescent="0.15">
      <c r="D21" s="263" t="s">
        <v>89</v>
      </c>
      <c r="E21" s="263"/>
      <c r="F21" s="264" t="str">
        <f>様式1_2!F25</f>
        <v>総務係長　●●　●●</v>
      </c>
      <c r="G21" s="264"/>
      <c r="H21" s="264"/>
      <c r="I21" s="264"/>
      <c r="J21" s="264"/>
    </row>
    <row r="22" spans="2:14" ht="18" customHeight="1" x14ac:dyDescent="0.15">
      <c r="D22" s="263" t="s">
        <v>94</v>
      </c>
      <c r="E22" s="263"/>
      <c r="F22" s="264" t="str">
        <f>様式1_2!F26</f>
        <v>０１８－０００－００００</v>
      </c>
      <c r="G22" s="264"/>
      <c r="H22" s="264"/>
      <c r="I22" s="264"/>
      <c r="J22" s="264"/>
    </row>
    <row r="23" spans="2:14" ht="18" customHeight="1" x14ac:dyDescent="0.15">
      <c r="D23" s="263" t="s">
        <v>95</v>
      </c>
      <c r="E23" s="263"/>
      <c r="F23" s="264" t="str">
        <f>様式1_2!F27</f>
        <v>●●@●●●●</v>
      </c>
      <c r="G23" s="264"/>
      <c r="H23" s="264"/>
      <c r="I23" s="264"/>
      <c r="J23" s="264"/>
    </row>
    <row r="24" spans="2:14" ht="18" customHeight="1" x14ac:dyDescent="0.15">
      <c r="D24" s="186" t="s">
        <v>309</v>
      </c>
      <c r="E24" s="187"/>
      <c r="F24" s="264" t="str">
        <f>様式1_2!F28</f>
        <v>000-0000</v>
      </c>
      <c r="G24" s="264"/>
      <c r="H24" s="264"/>
      <c r="I24" s="264"/>
      <c r="J24" s="264"/>
    </row>
    <row r="25" spans="2:14" ht="18" customHeight="1" x14ac:dyDescent="0.15">
      <c r="D25" s="184" t="s">
        <v>74</v>
      </c>
      <c r="E25" s="185"/>
      <c r="F25" s="264" t="str">
        <f>様式1_2!F29</f>
        <v>秋田県●●●●●●</v>
      </c>
      <c r="G25" s="264"/>
      <c r="H25" s="264"/>
      <c r="I25" s="264"/>
      <c r="J25" s="264"/>
    </row>
    <row r="26" spans="2:14" x14ac:dyDescent="0.15">
      <c r="L26" s="85"/>
    </row>
    <row r="27" spans="2:14" x14ac:dyDescent="0.15">
      <c r="B27" t="s">
        <v>444</v>
      </c>
    </row>
    <row r="28" spans="2:14" x14ac:dyDescent="0.15">
      <c r="B28" t="s">
        <v>230</v>
      </c>
      <c r="J28" s="19" t="s">
        <v>24</v>
      </c>
    </row>
    <row r="29" spans="2:14" x14ac:dyDescent="0.15">
      <c r="C29" s="247" t="s">
        <v>35</v>
      </c>
      <c r="D29" s="268"/>
      <c r="E29" s="248"/>
      <c r="F29" s="265" t="s">
        <v>445</v>
      </c>
      <c r="G29" s="265" t="s">
        <v>43</v>
      </c>
      <c r="H29" s="247" t="s">
        <v>36</v>
      </c>
      <c r="I29" s="248"/>
      <c r="J29" s="267" t="s">
        <v>40</v>
      </c>
    </row>
    <row r="30" spans="2:14" x14ac:dyDescent="0.15">
      <c r="C30" s="247"/>
      <c r="D30" s="268"/>
      <c r="E30" s="248"/>
      <c r="F30" s="266"/>
      <c r="G30" s="266"/>
      <c r="H30" s="149" t="s">
        <v>38</v>
      </c>
      <c r="I30" s="149" t="s">
        <v>28</v>
      </c>
      <c r="J30" s="267"/>
    </row>
    <row r="31" spans="2:14" x14ac:dyDescent="0.15">
      <c r="C31" s="269" t="s">
        <v>32</v>
      </c>
      <c r="D31" s="270"/>
      <c r="E31" s="271"/>
      <c r="F31" s="24">
        <f>'様式2(実績)'!$J$4</f>
        <v>0</v>
      </c>
      <c r="G31" s="147">
        <f>'様式2(申請)'!$J$4</f>
        <v>250000</v>
      </c>
      <c r="H31" s="24">
        <f>IF(F31&gt;G31,F31-G31,0)</f>
        <v>0</v>
      </c>
      <c r="I31" s="24">
        <f>IF(F31&lt;G31,G31-F31,0)</f>
        <v>250000</v>
      </c>
      <c r="J31" s="18"/>
      <c r="M31" s="20"/>
      <c r="N31" s="20"/>
    </row>
    <row r="32" spans="2:14" x14ac:dyDescent="0.15">
      <c r="C32" s="269" t="s">
        <v>45</v>
      </c>
      <c r="D32" s="270"/>
      <c r="E32" s="271"/>
      <c r="F32" s="24">
        <f>'様式2(実績)'!J5</f>
        <v>0</v>
      </c>
      <c r="G32" s="147">
        <f>'様式2(申請)'!$J$5</f>
        <v>250000</v>
      </c>
      <c r="H32" s="24">
        <f>IF(F32&gt;G32,F32-G32,0)</f>
        <v>0</v>
      </c>
      <c r="I32" s="24">
        <f>IF(F32&lt;G32,G32-F32,0)</f>
        <v>250000</v>
      </c>
      <c r="J32" s="18"/>
      <c r="M32" s="20"/>
      <c r="N32" s="20"/>
    </row>
    <row r="33" spans="2:14" x14ac:dyDescent="0.15">
      <c r="C33" s="272" t="s">
        <v>9</v>
      </c>
      <c r="D33" s="273"/>
      <c r="E33" s="274"/>
      <c r="F33" s="143">
        <f>'様式2(実績)'!J6</f>
        <v>0</v>
      </c>
      <c r="G33" s="148">
        <f>'様式2(申請)'!$J$6</f>
        <v>0</v>
      </c>
      <c r="H33" s="143">
        <f>IF(F33&gt;G33,F33-G33,0)</f>
        <v>0</v>
      </c>
      <c r="I33" s="143">
        <f>IF(F33&lt;G33,G33-F33,0)</f>
        <v>0</v>
      </c>
      <c r="J33" s="150">
        <f>'様式2(実績)'!L6</f>
        <v>0</v>
      </c>
      <c r="M33" s="20"/>
      <c r="N33" s="20"/>
    </row>
    <row r="34" spans="2:14" x14ac:dyDescent="0.15">
      <c r="C34" s="275"/>
      <c r="D34" s="276"/>
      <c r="E34" s="277"/>
      <c r="F34" s="144">
        <f>SUM(F31:F33)</f>
        <v>0</v>
      </c>
      <c r="G34" s="144">
        <f>SUM(G31:G33)</f>
        <v>500000</v>
      </c>
      <c r="H34" s="144">
        <f>SUM(H31:H33)</f>
        <v>0</v>
      </c>
      <c r="I34" s="144">
        <f>SUM(I31:I33)</f>
        <v>500000</v>
      </c>
      <c r="J34" s="71"/>
    </row>
    <row r="36" spans="2:14" x14ac:dyDescent="0.15">
      <c r="B36" t="s">
        <v>460</v>
      </c>
      <c r="J36" s="19" t="s">
        <v>24</v>
      </c>
    </row>
    <row r="37" spans="2:14" x14ac:dyDescent="0.15">
      <c r="C37" s="247" t="s">
        <v>35</v>
      </c>
      <c r="D37" s="268"/>
      <c r="E37" s="248"/>
      <c r="F37" s="265" t="s">
        <v>445</v>
      </c>
      <c r="G37" s="265" t="s">
        <v>43</v>
      </c>
      <c r="H37" s="247" t="s">
        <v>36</v>
      </c>
      <c r="I37" s="248"/>
      <c r="J37" s="267" t="s">
        <v>40</v>
      </c>
    </row>
    <row r="38" spans="2:14" x14ac:dyDescent="0.15">
      <c r="C38" s="247"/>
      <c r="D38" s="268"/>
      <c r="E38" s="248"/>
      <c r="F38" s="266"/>
      <c r="G38" s="266"/>
      <c r="H38" s="149" t="s">
        <v>38</v>
      </c>
      <c r="I38" s="149" t="s">
        <v>28</v>
      </c>
      <c r="J38" s="267"/>
    </row>
    <row r="39" spans="2:14" x14ac:dyDescent="0.15">
      <c r="C39" s="278" t="s">
        <v>71</v>
      </c>
      <c r="D39" s="279"/>
      <c r="E39" s="280"/>
      <c r="F39" s="24">
        <f>'様式2(実績)'!D4</f>
        <v>0</v>
      </c>
      <c r="G39" s="147">
        <f>'様式2(申請)'!$D$4</f>
        <v>500000</v>
      </c>
      <c r="H39" s="24">
        <f>IF(F39&gt;G39,F39-G39,0)</f>
        <v>0</v>
      </c>
      <c r="I39" s="24">
        <f>IF(F39&lt;G39,G39-F39,0)</f>
        <v>500000</v>
      </c>
      <c r="J39" s="18"/>
    </row>
    <row r="40" spans="2:14" x14ac:dyDescent="0.15">
      <c r="C40" s="269" t="s">
        <v>79</v>
      </c>
      <c r="D40" s="270"/>
      <c r="E40" s="271"/>
      <c r="F40" s="24">
        <f>'様式2(実績)'!D5</f>
        <v>0</v>
      </c>
      <c r="G40" s="147">
        <f>'様式2(申請)'!$D$5</f>
        <v>0</v>
      </c>
      <c r="H40" s="24">
        <f>IF(F40&gt;G40,F40-G40,0)</f>
        <v>0</v>
      </c>
      <c r="I40" s="24">
        <f>IF(F40&lt;G40,G40-F40,0)</f>
        <v>0</v>
      </c>
      <c r="J40" s="18"/>
    </row>
    <row r="41" spans="2:14" x14ac:dyDescent="0.15">
      <c r="C41" s="272" t="s">
        <v>73</v>
      </c>
      <c r="D41" s="273"/>
      <c r="E41" s="274"/>
      <c r="F41" s="143">
        <f>'様式2(実績)'!D6</f>
        <v>0</v>
      </c>
      <c r="G41" s="148">
        <f>'様式2(申請)'!$D$6</f>
        <v>0</v>
      </c>
      <c r="H41" s="143">
        <f>IF(F41&gt;G41,F41-G41,0)</f>
        <v>0</v>
      </c>
      <c r="I41" s="143">
        <f>IF(F41&lt;G41,G41-F41,0)</f>
        <v>0</v>
      </c>
      <c r="J41" s="151"/>
    </row>
    <row r="42" spans="2:14" x14ac:dyDescent="0.15">
      <c r="C42" s="275"/>
      <c r="D42" s="276"/>
      <c r="E42" s="277"/>
      <c r="F42" s="144">
        <f>SUM(F39:F41)</f>
        <v>0</v>
      </c>
      <c r="G42" s="144">
        <f>SUM(G39:G41)</f>
        <v>500000</v>
      </c>
      <c r="H42" s="144">
        <f>SUM(H39:H41)</f>
        <v>0</v>
      </c>
      <c r="I42" s="144">
        <f>SUM(I39:I41)</f>
        <v>500000</v>
      </c>
      <c r="J42" s="71"/>
    </row>
  </sheetData>
  <mergeCells count="46">
    <mergeCell ref="J37:J38"/>
    <mergeCell ref="C39:E39"/>
    <mergeCell ref="C40:E40"/>
    <mergeCell ref="C41:E41"/>
    <mergeCell ref="C42:E42"/>
    <mergeCell ref="H37:I37"/>
    <mergeCell ref="F37:F38"/>
    <mergeCell ref="G37:G38"/>
    <mergeCell ref="C37:E38"/>
    <mergeCell ref="C31:E31"/>
    <mergeCell ref="C32:E32"/>
    <mergeCell ref="C33:E33"/>
    <mergeCell ref="C34:E34"/>
    <mergeCell ref="F24:J24"/>
    <mergeCell ref="D25:E25"/>
    <mergeCell ref="F25:J25"/>
    <mergeCell ref="H29:I29"/>
    <mergeCell ref="F29:F30"/>
    <mergeCell ref="G29:G30"/>
    <mergeCell ref="J29:J30"/>
    <mergeCell ref="C29:E30"/>
    <mergeCell ref="D24:E24"/>
    <mergeCell ref="F21:J21"/>
    <mergeCell ref="D22:E22"/>
    <mergeCell ref="F22:J22"/>
    <mergeCell ref="D23:E23"/>
    <mergeCell ref="F23:J23"/>
    <mergeCell ref="D21:E21"/>
    <mergeCell ref="F16:J16"/>
    <mergeCell ref="D17:E17"/>
    <mergeCell ref="F17:J17"/>
    <mergeCell ref="D20:E20"/>
    <mergeCell ref="F20:J20"/>
    <mergeCell ref="D15:E16"/>
    <mergeCell ref="F11:J11"/>
    <mergeCell ref="D14:E14"/>
    <mergeCell ref="F14:J14"/>
    <mergeCell ref="F15:J15"/>
    <mergeCell ref="F4:J4"/>
    <mergeCell ref="F5:J5"/>
    <mergeCell ref="F6:J6"/>
    <mergeCell ref="F7:J7"/>
    <mergeCell ref="D10:J10"/>
    <mergeCell ref="D4:E5"/>
    <mergeCell ref="D6:E7"/>
    <mergeCell ref="D11:E11"/>
  </mergeCells>
  <phoneticPr fontId="2" type="Hiragana"/>
  <pageMargins left="0.7" right="0.7" top="0.75" bottom="0.75" header="0.3" footer="0.3"/>
  <pageSetup paperSize="9"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BE"/>
  </sheetPr>
  <dimension ref="A1:M43"/>
  <sheetViews>
    <sheetView view="pageBreakPreview" zoomScaleSheetLayoutView="100" workbookViewId="0"/>
  </sheetViews>
  <sheetFormatPr defaultRowHeight="14.25" x14ac:dyDescent="0.15"/>
  <cols>
    <col min="1" max="1" width="1.625" customWidth="1"/>
    <col min="2" max="2" width="2.125" customWidth="1"/>
    <col min="3" max="3" width="21.625" customWidth="1"/>
    <col min="4" max="8" width="9.625" customWidth="1"/>
    <col min="9" max="12" width="7.625" customWidth="1"/>
    <col min="13" max="13" width="18.625" customWidth="1"/>
    <col min="14" max="14" width="1.625" customWidth="1"/>
  </cols>
  <sheetData>
    <row r="1" spans="1:13" x14ac:dyDescent="0.15">
      <c r="A1" t="s">
        <v>17</v>
      </c>
    </row>
    <row r="2" spans="1:13" x14ac:dyDescent="0.15">
      <c r="A2" t="s">
        <v>437</v>
      </c>
      <c r="F2" s="111" t="s">
        <v>24</v>
      </c>
      <c r="I2" t="s">
        <v>438</v>
      </c>
      <c r="K2" s="111" t="s">
        <v>24</v>
      </c>
    </row>
    <row r="3" spans="1:13" ht="33.75" x14ac:dyDescent="0.15">
      <c r="C3" s="95" t="s">
        <v>321</v>
      </c>
      <c r="D3" s="103" t="s">
        <v>39</v>
      </c>
      <c r="E3" s="103" t="s">
        <v>160</v>
      </c>
      <c r="F3" s="214" t="s">
        <v>218</v>
      </c>
      <c r="G3" s="215"/>
      <c r="I3" s="95" t="s">
        <v>35</v>
      </c>
      <c r="J3" s="216" t="s">
        <v>77</v>
      </c>
      <c r="K3" s="216"/>
      <c r="L3" s="217" t="s">
        <v>40</v>
      </c>
      <c r="M3" s="217"/>
    </row>
    <row r="4" spans="1:13" x14ac:dyDescent="0.15">
      <c r="C4" s="89" t="s">
        <v>71</v>
      </c>
      <c r="D4" s="104">
        <f>+E17</f>
        <v>0</v>
      </c>
      <c r="E4" s="104">
        <f>+H17</f>
        <v>0</v>
      </c>
      <c r="F4" s="218"/>
      <c r="G4" s="218"/>
      <c r="I4" s="89" t="s">
        <v>32</v>
      </c>
      <c r="J4" s="219">
        <f>+J7-SUM(J5:J6)</f>
        <v>0</v>
      </c>
      <c r="K4" s="219"/>
      <c r="L4" s="218"/>
      <c r="M4" s="218"/>
    </row>
    <row r="5" spans="1:13" x14ac:dyDescent="0.15">
      <c r="C5" s="89" t="s">
        <v>79</v>
      </c>
      <c r="D5" s="104">
        <f>+E24</f>
        <v>0</v>
      </c>
      <c r="E5" s="104">
        <f>+H24</f>
        <v>0</v>
      </c>
      <c r="F5" s="218"/>
      <c r="G5" s="218"/>
      <c r="I5" s="89" t="s">
        <v>45</v>
      </c>
      <c r="J5" s="219">
        <f>F7</f>
        <v>0</v>
      </c>
      <c r="K5" s="219"/>
      <c r="L5" s="218"/>
      <c r="M5" s="218"/>
    </row>
    <row r="6" spans="1:13" x14ac:dyDescent="0.15">
      <c r="C6" s="96" t="s">
        <v>73</v>
      </c>
      <c r="D6" s="105">
        <f>+E31</f>
        <v>0</v>
      </c>
      <c r="E6" s="105">
        <f>+H31</f>
        <v>0</v>
      </c>
      <c r="F6" s="220"/>
      <c r="G6" s="221"/>
      <c r="I6" s="96" t="s">
        <v>9</v>
      </c>
      <c r="J6" s="222"/>
      <c r="K6" s="222"/>
      <c r="L6" s="223"/>
      <c r="M6" s="223"/>
    </row>
    <row r="7" spans="1:13" x14ac:dyDescent="0.15">
      <c r="C7" s="97" t="s">
        <v>244</v>
      </c>
      <c r="D7" s="106">
        <f>SUM(D4:D6)</f>
        <v>0</v>
      </c>
      <c r="E7" s="106">
        <f>SUM(E4:E6)</f>
        <v>0</v>
      </c>
      <c r="F7" s="225">
        <f>IF(E7&lt;200000,0,MIN(ROUNDDOWN(E7/2,-3),300000))</f>
        <v>0</v>
      </c>
      <c r="G7" s="226"/>
      <c r="I7" s="97" t="s">
        <v>29</v>
      </c>
      <c r="J7" s="227">
        <f>+E7</f>
        <v>0</v>
      </c>
      <c r="K7" s="227"/>
      <c r="L7" s="228"/>
      <c r="M7" s="228"/>
    </row>
    <row r="9" spans="1:13" x14ac:dyDescent="0.15">
      <c r="A9" s="22" t="s">
        <v>439</v>
      </c>
    </row>
    <row r="10" spans="1:13" x14ac:dyDescent="0.15">
      <c r="A10" s="40"/>
      <c r="B10" s="87" t="s">
        <v>71</v>
      </c>
      <c r="C10" s="40"/>
      <c r="D10" s="40"/>
      <c r="E10" s="40"/>
      <c r="F10" s="40"/>
      <c r="G10" s="40"/>
      <c r="H10" s="111" t="s">
        <v>24</v>
      </c>
      <c r="I10" s="113" t="s">
        <v>103</v>
      </c>
      <c r="J10" s="224" t="s">
        <v>86</v>
      </c>
      <c r="K10" s="224"/>
      <c r="L10" s="224"/>
      <c r="M10" s="40"/>
    </row>
    <row r="11" spans="1:13" ht="33.75" x14ac:dyDescent="0.15">
      <c r="A11" s="40"/>
      <c r="B11" s="88"/>
      <c r="C11" s="95" t="s">
        <v>101</v>
      </c>
      <c r="D11" s="103" t="s">
        <v>31</v>
      </c>
      <c r="E11" s="103" t="s">
        <v>165</v>
      </c>
      <c r="F11" s="103" t="s">
        <v>168</v>
      </c>
      <c r="G11" s="103" t="s">
        <v>170</v>
      </c>
      <c r="H11" s="103" t="s">
        <v>123</v>
      </c>
      <c r="I11" s="103" t="s">
        <v>162</v>
      </c>
      <c r="J11" s="103" t="s">
        <v>106</v>
      </c>
      <c r="K11" s="103" t="s">
        <v>80</v>
      </c>
      <c r="L11" s="103" t="s">
        <v>104</v>
      </c>
      <c r="M11" s="95" t="s">
        <v>99</v>
      </c>
    </row>
    <row r="12" spans="1:13" x14ac:dyDescent="0.15">
      <c r="A12" s="40"/>
      <c r="B12" s="89">
        <v>1</v>
      </c>
      <c r="C12" s="98"/>
      <c r="D12" s="107"/>
      <c r="E12" s="109">
        <f>INT(D12/1.1)</f>
        <v>0</v>
      </c>
      <c r="F12" s="104">
        <f>+D12-E12</f>
        <v>0</v>
      </c>
      <c r="G12" s="107"/>
      <c r="H12" s="104">
        <f>+E12-G12</f>
        <v>0</v>
      </c>
      <c r="I12" s="152"/>
      <c r="J12" s="153"/>
      <c r="K12" s="153"/>
      <c r="L12" s="153"/>
      <c r="M12" s="98"/>
    </row>
    <row r="13" spans="1:13" x14ac:dyDescent="0.15">
      <c r="A13" s="40"/>
      <c r="B13" s="89">
        <v>2</v>
      </c>
      <c r="C13" s="98"/>
      <c r="D13" s="107"/>
      <c r="E13" s="109">
        <f>INT(D13/1.1)</f>
        <v>0</v>
      </c>
      <c r="F13" s="104">
        <f>+D13-E13</f>
        <v>0</v>
      </c>
      <c r="G13" s="107"/>
      <c r="H13" s="104">
        <f>+E13-G13</f>
        <v>0</v>
      </c>
      <c r="I13" s="152"/>
      <c r="J13" s="153"/>
      <c r="K13" s="153"/>
      <c r="L13" s="153"/>
      <c r="M13" s="98"/>
    </row>
    <row r="14" spans="1:13" x14ac:dyDescent="0.15">
      <c r="A14" s="40"/>
      <c r="B14" s="89">
        <v>3</v>
      </c>
      <c r="C14" s="98"/>
      <c r="D14" s="107"/>
      <c r="E14" s="109">
        <f>INT(D14/1.1)</f>
        <v>0</v>
      </c>
      <c r="F14" s="104">
        <f>+D14-E14</f>
        <v>0</v>
      </c>
      <c r="G14" s="107"/>
      <c r="H14" s="104">
        <f>+E14-G14</f>
        <v>0</v>
      </c>
      <c r="I14" s="152"/>
      <c r="J14" s="153"/>
      <c r="K14" s="153"/>
      <c r="L14" s="153"/>
      <c r="M14" s="98"/>
    </row>
    <row r="15" spans="1:13" x14ac:dyDescent="0.15">
      <c r="A15" s="40"/>
      <c r="B15" s="89">
        <v>4</v>
      </c>
      <c r="C15" s="98"/>
      <c r="D15" s="107"/>
      <c r="E15" s="109">
        <f>INT(D15/1.1)</f>
        <v>0</v>
      </c>
      <c r="F15" s="104">
        <f>+D15-E15</f>
        <v>0</v>
      </c>
      <c r="G15" s="107"/>
      <c r="H15" s="104">
        <f>+E15-G15</f>
        <v>0</v>
      </c>
      <c r="I15" s="152"/>
      <c r="J15" s="153"/>
      <c r="K15" s="153"/>
      <c r="L15" s="153"/>
      <c r="M15" s="98"/>
    </row>
    <row r="16" spans="1:13" x14ac:dyDescent="0.15">
      <c r="A16" s="40"/>
      <c r="B16" s="89">
        <v>5</v>
      </c>
      <c r="C16" s="98"/>
      <c r="D16" s="107"/>
      <c r="E16" s="109">
        <f>INT(D16/1.1)</f>
        <v>0</v>
      </c>
      <c r="F16" s="104">
        <f>+D16-E16</f>
        <v>0</v>
      </c>
      <c r="G16" s="107"/>
      <c r="H16" s="104">
        <f>+E16-G16</f>
        <v>0</v>
      </c>
      <c r="I16" s="152"/>
      <c r="J16" s="153"/>
      <c r="K16" s="153"/>
      <c r="L16" s="153"/>
      <c r="M16" s="98"/>
    </row>
    <row r="17" spans="1:13" x14ac:dyDescent="0.15">
      <c r="A17" s="40"/>
      <c r="B17" s="90" t="s">
        <v>29</v>
      </c>
      <c r="C17" s="99"/>
      <c r="D17" s="104">
        <f>SUM(D12:D16)</f>
        <v>0</v>
      </c>
      <c r="E17" s="104">
        <f>SUM(E12:E16)</f>
        <v>0</v>
      </c>
      <c r="F17" s="112"/>
      <c r="G17" s="99"/>
      <c r="H17" s="104">
        <f>SUM(H12:H16)</f>
        <v>0</v>
      </c>
      <c r="I17" s="90"/>
      <c r="J17" s="112"/>
      <c r="K17" s="112"/>
      <c r="L17" s="112"/>
      <c r="M17" s="99"/>
    </row>
    <row r="18" spans="1:13" x14ac:dyDescent="0.15">
      <c r="A18" s="40"/>
      <c r="B18" s="40"/>
      <c r="C18" s="40"/>
      <c r="D18" s="40"/>
      <c r="E18" s="40"/>
      <c r="F18" s="40"/>
      <c r="G18" s="40"/>
      <c r="H18" s="40"/>
      <c r="I18" s="40"/>
      <c r="J18" s="40"/>
      <c r="K18" s="40"/>
      <c r="L18" s="40"/>
      <c r="M18" s="40"/>
    </row>
    <row r="19" spans="1:13" x14ac:dyDescent="0.15">
      <c r="A19" s="40"/>
      <c r="B19" s="87" t="s">
        <v>79</v>
      </c>
      <c r="C19" s="40"/>
      <c r="D19" s="40"/>
      <c r="E19" s="40"/>
      <c r="F19" s="40"/>
      <c r="G19" s="40"/>
      <c r="H19" s="111" t="s">
        <v>24</v>
      </c>
      <c r="I19" s="113" t="s">
        <v>103</v>
      </c>
      <c r="J19" s="224" t="s">
        <v>86</v>
      </c>
      <c r="K19" s="224"/>
      <c r="L19" s="224"/>
      <c r="M19" s="40"/>
    </row>
    <row r="20" spans="1:13" ht="33.75" x14ac:dyDescent="0.15">
      <c r="A20" s="40"/>
      <c r="B20" s="88"/>
      <c r="C20" s="95" t="s">
        <v>101</v>
      </c>
      <c r="D20" s="103" t="s">
        <v>31</v>
      </c>
      <c r="E20" s="103" t="s">
        <v>165</v>
      </c>
      <c r="F20" s="103" t="s">
        <v>168</v>
      </c>
      <c r="G20" s="103" t="s">
        <v>170</v>
      </c>
      <c r="H20" s="103" t="s">
        <v>123</v>
      </c>
      <c r="I20" s="103" t="s">
        <v>162</v>
      </c>
      <c r="J20" s="103" t="s">
        <v>106</v>
      </c>
      <c r="K20" s="103" t="s">
        <v>80</v>
      </c>
      <c r="L20" s="103" t="s">
        <v>104</v>
      </c>
      <c r="M20" s="95" t="s">
        <v>99</v>
      </c>
    </row>
    <row r="21" spans="1:13" x14ac:dyDescent="0.15">
      <c r="A21" s="40"/>
      <c r="B21" s="89">
        <v>1</v>
      </c>
      <c r="C21" s="98"/>
      <c r="D21" s="107"/>
      <c r="E21" s="109">
        <f>INT(D21/1.1)</f>
        <v>0</v>
      </c>
      <c r="F21" s="104">
        <f>+D21-E21</f>
        <v>0</v>
      </c>
      <c r="G21" s="107"/>
      <c r="H21" s="104">
        <f>+E21-G21</f>
        <v>0</v>
      </c>
      <c r="I21" s="152"/>
      <c r="J21" s="153"/>
      <c r="K21" s="153"/>
      <c r="L21" s="153"/>
      <c r="M21" s="98"/>
    </row>
    <row r="22" spans="1:13" x14ac:dyDescent="0.15">
      <c r="A22" s="40"/>
      <c r="B22" s="89">
        <v>2</v>
      </c>
      <c r="C22" s="98"/>
      <c r="D22" s="107"/>
      <c r="E22" s="109">
        <f>INT(D22/1.1)</f>
        <v>0</v>
      </c>
      <c r="F22" s="104">
        <f>+D22-E22</f>
        <v>0</v>
      </c>
      <c r="G22" s="107"/>
      <c r="H22" s="104">
        <f>+E22-G22</f>
        <v>0</v>
      </c>
      <c r="I22" s="152"/>
      <c r="J22" s="153"/>
      <c r="K22" s="153"/>
      <c r="L22" s="153"/>
      <c r="M22" s="98"/>
    </row>
    <row r="23" spans="1:13" x14ac:dyDescent="0.15">
      <c r="A23" s="40"/>
      <c r="B23" s="89">
        <v>3</v>
      </c>
      <c r="C23" s="98"/>
      <c r="D23" s="107"/>
      <c r="E23" s="109">
        <f>INT(D23/1.1)</f>
        <v>0</v>
      </c>
      <c r="F23" s="104">
        <f>+D23-E23</f>
        <v>0</v>
      </c>
      <c r="G23" s="107"/>
      <c r="H23" s="104">
        <f>+E23-G23</f>
        <v>0</v>
      </c>
      <c r="I23" s="152"/>
      <c r="J23" s="153"/>
      <c r="K23" s="153"/>
      <c r="L23" s="153"/>
      <c r="M23" s="98"/>
    </row>
    <row r="24" spans="1:13" x14ac:dyDescent="0.15">
      <c r="A24" s="40"/>
      <c r="B24" s="90" t="s">
        <v>29</v>
      </c>
      <c r="C24" s="99"/>
      <c r="D24" s="104">
        <f>SUM(D21:D23)</f>
        <v>0</v>
      </c>
      <c r="E24" s="104">
        <f>SUM(E21:E23)</f>
        <v>0</v>
      </c>
      <c r="F24" s="112"/>
      <c r="G24" s="99"/>
      <c r="H24" s="104">
        <f>SUM(H21:H23)</f>
        <v>0</v>
      </c>
      <c r="I24" s="90"/>
      <c r="J24" s="112"/>
      <c r="K24" s="112"/>
      <c r="L24" s="112"/>
      <c r="M24" s="99"/>
    </row>
    <row r="25" spans="1:13" x14ac:dyDescent="0.15">
      <c r="A25" s="40"/>
      <c r="B25" s="40"/>
      <c r="C25" s="40"/>
      <c r="D25" s="40"/>
      <c r="E25" s="40"/>
      <c r="F25" s="40"/>
      <c r="G25" s="40"/>
      <c r="H25" s="40"/>
      <c r="I25" s="40"/>
      <c r="J25" s="40"/>
      <c r="K25" s="40"/>
      <c r="L25" s="40"/>
      <c r="M25" s="40"/>
    </row>
    <row r="26" spans="1:13" x14ac:dyDescent="0.15">
      <c r="A26" s="40"/>
      <c r="B26" s="87" t="s">
        <v>73</v>
      </c>
      <c r="C26" s="40"/>
      <c r="D26" s="40"/>
      <c r="E26" s="40"/>
      <c r="F26" s="40"/>
      <c r="G26" s="40"/>
      <c r="H26" s="111" t="s">
        <v>24</v>
      </c>
      <c r="I26" s="113" t="s">
        <v>103</v>
      </c>
      <c r="J26" s="224" t="s">
        <v>86</v>
      </c>
      <c r="K26" s="224"/>
      <c r="L26" s="224"/>
      <c r="M26" s="40"/>
    </row>
    <row r="27" spans="1:13" ht="33.75" x14ac:dyDescent="0.15">
      <c r="A27" s="40"/>
      <c r="B27" s="88"/>
      <c r="C27" s="95" t="s">
        <v>101</v>
      </c>
      <c r="D27" s="103" t="s">
        <v>31</v>
      </c>
      <c r="E27" s="103" t="s">
        <v>165</v>
      </c>
      <c r="F27" s="103" t="s">
        <v>168</v>
      </c>
      <c r="G27" s="103" t="s">
        <v>170</v>
      </c>
      <c r="H27" s="103" t="s">
        <v>123</v>
      </c>
      <c r="I27" s="103" t="s">
        <v>162</v>
      </c>
      <c r="J27" s="103" t="s">
        <v>106</v>
      </c>
      <c r="K27" s="103" t="s">
        <v>80</v>
      </c>
      <c r="L27" s="103" t="s">
        <v>104</v>
      </c>
      <c r="M27" s="95" t="s">
        <v>99</v>
      </c>
    </row>
    <row r="28" spans="1:13" x14ac:dyDescent="0.15">
      <c r="A28" s="40"/>
      <c r="B28" s="89">
        <v>1</v>
      </c>
      <c r="C28" s="98"/>
      <c r="D28" s="107"/>
      <c r="E28" s="109">
        <f>INT(D28/1.1)</f>
        <v>0</v>
      </c>
      <c r="F28" s="104">
        <f>+D28-E28</f>
        <v>0</v>
      </c>
      <c r="G28" s="107"/>
      <c r="H28" s="104">
        <f>+E28-G28</f>
        <v>0</v>
      </c>
      <c r="I28" s="152"/>
      <c r="J28" s="153"/>
      <c r="K28" s="153"/>
      <c r="L28" s="153"/>
      <c r="M28" s="98"/>
    </row>
    <row r="29" spans="1:13" x14ac:dyDescent="0.15">
      <c r="A29" s="40"/>
      <c r="B29" s="89">
        <v>2</v>
      </c>
      <c r="C29" s="98"/>
      <c r="D29" s="107"/>
      <c r="E29" s="109">
        <f>INT(D29/1.1)</f>
        <v>0</v>
      </c>
      <c r="F29" s="104">
        <f>+D29-E29</f>
        <v>0</v>
      </c>
      <c r="G29" s="107"/>
      <c r="H29" s="104">
        <f>+E29-G29</f>
        <v>0</v>
      </c>
      <c r="I29" s="152"/>
      <c r="J29" s="153"/>
      <c r="K29" s="153"/>
      <c r="L29" s="153"/>
      <c r="M29" s="98"/>
    </row>
    <row r="30" spans="1:13" x14ac:dyDescent="0.15">
      <c r="A30" s="40"/>
      <c r="B30" s="89">
        <v>3</v>
      </c>
      <c r="C30" s="98"/>
      <c r="D30" s="107"/>
      <c r="E30" s="109">
        <f>INT(D30/1.1)</f>
        <v>0</v>
      </c>
      <c r="F30" s="104">
        <f>+D30-E30</f>
        <v>0</v>
      </c>
      <c r="G30" s="107"/>
      <c r="H30" s="104">
        <f>+E30-G30</f>
        <v>0</v>
      </c>
      <c r="I30" s="152"/>
      <c r="J30" s="153"/>
      <c r="K30" s="153"/>
      <c r="L30" s="153"/>
      <c r="M30" s="98"/>
    </row>
    <row r="31" spans="1:13" x14ac:dyDescent="0.15">
      <c r="A31" s="40"/>
      <c r="B31" s="90" t="s">
        <v>29</v>
      </c>
      <c r="C31" s="99"/>
      <c r="D31" s="104">
        <f>SUM(D28:D30)</f>
        <v>0</v>
      </c>
      <c r="E31" s="104">
        <f>SUM(E28:E30)</f>
        <v>0</v>
      </c>
      <c r="F31" s="112"/>
      <c r="G31" s="99"/>
      <c r="H31" s="104">
        <f>SUM(H28:H30)</f>
        <v>0</v>
      </c>
      <c r="I31" s="90"/>
      <c r="J31" s="112"/>
      <c r="K31" s="112"/>
      <c r="L31" s="112"/>
      <c r="M31" s="99"/>
    </row>
    <row r="32" spans="1:13" x14ac:dyDescent="0.15">
      <c r="A32" s="40"/>
      <c r="B32" s="40"/>
      <c r="C32" s="40"/>
      <c r="D32" s="40"/>
      <c r="E32" s="40"/>
      <c r="F32" s="40"/>
      <c r="G32" s="40"/>
      <c r="H32" s="40"/>
      <c r="I32" s="40"/>
      <c r="J32" s="40"/>
      <c r="K32" s="40"/>
      <c r="L32" s="40"/>
      <c r="M32" s="40"/>
    </row>
    <row r="33" spans="1:13" x14ac:dyDescent="0.15">
      <c r="A33" s="86"/>
      <c r="B33" s="40"/>
      <c r="C33" s="40"/>
      <c r="D33" s="40"/>
      <c r="E33" s="40"/>
      <c r="F33" s="40"/>
      <c r="G33" s="40"/>
      <c r="J33" s="40"/>
      <c r="K33" s="40"/>
      <c r="L33" s="40"/>
      <c r="M33" s="40"/>
    </row>
    <row r="34" spans="1:13" x14ac:dyDescent="0.15">
      <c r="A34" s="86"/>
      <c r="B34" s="91"/>
      <c r="C34" s="100"/>
      <c r="D34" s="100"/>
      <c r="E34" s="110"/>
      <c r="F34" s="110"/>
      <c r="G34" s="110"/>
      <c r="H34" s="100"/>
      <c r="I34" s="100"/>
      <c r="J34" s="115"/>
      <c r="K34" s="40"/>
      <c r="L34" s="40"/>
      <c r="M34" s="40"/>
    </row>
    <row r="35" spans="1:13" x14ac:dyDescent="0.15">
      <c r="A35" s="86"/>
      <c r="B35" s="92"/>
      <c r="C35" s="29" t="s">
        <v>194</v>
      </c>
      <c r="D35" s="108"/>
      <c r="E35" s="108"/>
      <c r="F35" s="108"/>
      <c r="G35" s="108"/>
      <c r="J35" s="116"/>
      <c r="K35" s="40"/>
      <c r="L35" s="40"/>
      <c r="M35" s="40"/>
    </row>
    <row r="36" spans="1:13" x14ac:dyDescent="0.15">
      <c r="B36" s="93"/>
      <c r="J36" s="117"/>
    </row>
    <row r="37" spans="1:13" x14ac:dyDescent="0.15">
      <c r="B37" s="93"/>
      <c r="C37" s="29" t="s">
        <v>5</v>
      </c>
      <c r="J37" s="117"/>
    </row>
    <row r="38" spans="1:13" x14ac:dyDescent="0.15">
      <c r="B38" s="93"/>
      <c r="C38" s="101" t="str">
        <f>IF(E7&gt;100000,"→ＯＫ","！補助対象事業費が２０万円以上となるようにしてください！")</f>
        <v>！補助対象事業費が２０万円以上となるようにしてください！</v>
      </c>
      <c r="J38" s="117"/>
    </row>
    <row r="39" spans="1:13" x14ac:dyDescent="0.15">
      <c r="B39" s="93"/>
      <c r="J39" s="117"/>
    </row>
    <row r="40" spans="1:13" x14ac:dyDescent="0.15">
      <c r="B40" s="93"/>
      <c r="C40" t="s">
        <v>347</v>
      </c>
      <c r="J40" s="117"/>
    </row>
    <row r="41" spans="1:13" x14ac:dyDescent="0.15">
      <c r="B41" s="93"/>
      <c r="C41" s="101" t="e">
        <f>IF((E5+E6)/E7&lt;0.4,"→ＯＫ","！備蓄費とその他経費の合計が全体の４割未満となるようにしてください！")</f>
        <v>#DIV/0!</v>
      </c>
      <c r="J41" s="117"/>
    </row>
    <row r="42" spans="1:13" x14ac:dyDescent="0.15">
      <c r="B42" s="93"/>
      <c r="J42" s="117"/>
    </row>
    <row r="43" spans="1:13" x14ac:dyDescent="0.15">
      <c r="B43" s="94"/>
      <c r="C43" s="102"/>
      <c r="D43" s="102"/>
      <c r="E43" s="102"/>
      <c r="F43" s="102"/>
      <c r="G43" s="102"/>
      <c r="H43" s="102"/>
      <c r="I43" s="102"/>
      <c r="J43" s="118"/>
    </row>
  </sheetData>
  <mergeCells count="18">
    <mergeCell ref="J26:L26"/>
    <mergeCell ref="F7:G7"/>
    <mergeCell ref="J7:K7"/>
    <mergeCell ref="L7:M7"/>
    <mergeCell ref="J10:L10"/>
    <mergeCell ref="J19:L19"/>
    <mergeCell ref="F5:G5"/>
    <mergeCell ref="J5:K5"/>
    <mergeCell ref="L5:M5"/>
    <mergeCell ref="F6:G6"/>
    <mergeCell ref="J6:K6"/>
    <mergeCell ref="L6:M6"/>
    <mergeCell ref="F3:G3"/>
    <mergeCell ref="J3:K3"/>
    <mergeCell ref="L3:M3"/>
    <mergeCell ref="F4:G4"/>
    <mergeCell ref="J4:K4"/>
    <mergeCell ref="L4:M4"/>
  </mergeCells>
  <phoneticPr fontId="2" type="Hiragana"/>
  <pageMargins left="0.7" right="0.7" top="0.75" bottom="0.75" header="0.3" footer="0.3"/>
  <pageSetup paperSize="9" orientation="landscape" blackAndWhite="1"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14</vt:i4>
      </vt:variant>
      <vt:variant>
        <vt:lpstr>名前付き一覧</vt:lpstr>
      </vt:variant>
      <vt:variant>
        <vt:i4>29</vt:i4>
      </vt:variant>
    </vt:vector>
  </HeadingPairs>
  <TitlesOfParts>
    <vt:vector size="43" baseType="lpstr">
      <vt:lpstr>★提出書類一覧</vt:lpstr>
      <vt:lpstr>様式1_1</vt:lpstr>
      <vt:lpstr>様式1_2</vt:lpstr>
      <vt:lpstr>様式2(申請)</vt:lpstr>
      <vt:lpstr>口座</vt:lpstr>
      <vt:lpstr>図面・写真台帳</vt:lpstr>
      <vt:lpstr>様式10_1</vt:lpstr>
      <vt:lpstr>様式10_2</vt:lpstr>
      <vt:lpstr>様式2(実績)</vt:lpstr>
      <vt:lpstr>請求書</vt:lpstr>
      <vt:lpstr>様式3</vt:lpstr>
      <vt:lpstr>様式4</vt:lpstr>
      <vt:lpstr>様式5</vt:lpstr>
      <vt:lpstr>様式11</vt:lpstr>
      <vt:lpstr>A_</vt:lpstr>
      <vt:lpstr>C_</vt:lpstr>
      <vt:lpstr>D_</vt:lpstr>
      <vt:lpstr>E_</vt:lpstr>
      <vt:lpstr>F_</vt:lpstr>
      <vt:lpstr>G_</vt:lpstr>
      <vt:lpstr>H_</vt:lpstr>
      <vt:lpstr>I_</vt:lpstr>
      <vt:lpstr>J_</vt:lpstr>
      <vt:lpstr>K_</vt:lpstr>
      <vt:lpstr>L_</vt:lpstr>
      <vt:lpstr>M_</vt:lpstr>
      <vt:lpstr>N_</vt:lpstr>
      <vt:lpstr>O_</vt:lpstr>
      <vt:lpstr>P_</vt:lpstr>
      <vt:lpstr>★提出書類一覧!Print_Area</vt:lpstr>
      <vt:lpstr>請求書!Print_Area</vt:lpstr>
      <vt:lpstr>様式1_1!Print_Area</vt:lpstr>
      <vt:lpstr>様式1_2!Print_Area</vt:lpstr>
      <vt:lpstr>様式10_1!Print_Area</vt:lpstr>
      <vt:lpstr>様式10_2!Print_Area</vt:lpstr>
      <vt:lpstr>様式11!Print_Area</vt:lpstr>
      <vt:lpstr>'様式2(実績)'!Print_Area</vt:lpstr>
      <vt:lpstr>'様式2(申請)'!Print_Area</vt:lpstr>
      <vt:lpstr>様式3!Print_Area</vt:lpstr>
      <vt:lpstr>様式4!Print_Area</vt:lpstr>
      <vt:lpstr>様式5!Print_Area</vt:lpstr>
      <vt:lpstr>Q_</vt:lpstr>
      <vt:lpstr>R_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2023-06-09T02:27:52Z</dcterms:created>
  <dcterms:modified xsi:type="dcterms:W3CDTF">2025-03-28T07:36:33Z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3.1.10.0</vt:lpwstr>
      <vt:lpwstr>3.1.9.0</vt:lpwstr>
    </vt:vector>
  </property>
  <property fmtid="{DCFEDD21-7773-49B2-8022-6FC58DB5260B}" pid="3" name="LastSavedVersion">
    <vt:lpwstr>3.1.10.0</vt:lpwstr>
  </property>
  <property fmtid="{DCFEDD21-7773-49B2-8022-6FC58DB5260B}" pid="4" name="LastSavedDate">
    <vt:filetime>2024-06-20T02:44:54Z</vt:filetime>
  </property>
</Properties>
</file>