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olors1.xml" ContentType="application/vnd.ms-office.chartcolorstyle+xml"/>
  <Override PartName="/xl/charts/colors10.xml" ContentType="application/vnd.ms-office.chartcolorstyle+xml"/>
  <Override PartName="/xl/charts/colors2.xml" ContentType="application/vnd.ms-office.chartcolorstyle+xml"/>
  <Override PartName="/xl/charts/colors3.xml" ContentType="application/vnd.ms-office.chartcolorstyle+xml"/>
  <Override PartName="/xl/charts/colors4.xml" ContentType="application/vnd.ms-office.chartcolorstyle+xml"/>
  <Override PartName="/xl/charts/colors5.xml" ContentType="application/vnd.ms-office.chartcolorstyle+xml"/>
  <Override PartName="/xl/charts/colors6.xml" ContentType="application/vnd.ms-office.chartcolorstyle+xml"/>
  <Override PartName="/xl/charts/colors7.xml" ContentType="application/vnd.ms-office.chartcolorstyle+xml"/>
  <Override PartName="/xl/charts/colors8.xml" ContentType="application/vnd.ms-office.chartcolorstyle+xml"/>
  <Override PartName="/xl/charts/colors9.xml" ContentType="application/vnd.ms-office.chartcolorstyle+xml"/>
  <Override PartName="/xl/charts/style1.xml" ContentType="application/vnd.ms-office.chartstyle+xml"/>
  <Override PartName="/xl/charts/style10.xml" ContentType="application/vnd.ms-office.chartstyle+xml"/>
  <Override PartName="/xl/charts/style2.xml" ContentType="application/vnd.ms-office.chartstyle+xml"/>
  <Override PartName="/xl/charts/style3.xml" ContentType="application/vnd.ms-office.chartstyle+xml"/>
  <Override PartName="/xl/charts/style4.xml" ContentType="application/vnd.ms-office.chartstyle+xml"/>
  <Override PartName="/xl/charts/style5.xml" ContentType="application/vnd.ms-office.chartstyle+xml"/>
  <Override PartName="/xl/charts/style6.xml" ContentType="application/vnd.ms-office.chartstyle+xml"/>
  <Override PartName="/xl/charts/style7.xml" ContentType="application/vnd.ms-office.chartstyle+xml"/>
  <Override PartName="/xl/charts/style8.xml" ContentType="application/vnd.ms-office.chartstyle+xml"/>
  <Override PartName="/xl/charts/style9.xml" ContentType="application/vnd.ms-office.chartsty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4750" windowHeight="8390" tabRatio="887"/>
  </bookViews>
  <sheets>
    <sheet name="はじめに" sheetId="3" r:id="rId1"/>
    <sheet name="入力用（チェック表）" sheetId="1" r:id="rId2"/>
    <sheet name="配付用（チェック表）" sheetId="11" r:id="rId3"/>
    <sheet name="研修シート（１回目）" sheetId="4" r:id="rId4"/>
    <sheet name="KPTシート（印刷用1）" sheetId="6" r:id="rId5"/>
    <sheet name="研修シート（２回目）" sheetId="7" r:id="rId6"/>
    <sheet name="KPTシート（印刷用2）" sheetId="12" r:id="rId7"/>
    <sheet name="研修シート（３回目）" sheetId="8" r:id="rId8"/>
    <sheet name="KPTシート（印刷用3）" sheetId="13" r:id="rId9"/>
    <sheet name="研修シート (書き方例)" sheetId="5" r:id="rId10"/>
    <sheet name="集計シート" sheetId="2" r:id="rId11"/>
    <sheet name="KPTシート（印刷用1） (2)" sheetId="9" r:id="rId12"/>
  </sheets>
  <definedNames>
    <definedName name="_xlnm.Print_Area" localSheetId="1">'入力用（チェック表）'!$B$1:$P$22</definedName>
    <definedName name="_xlnm.Print_Area" localSheetId="3">'研修シート（１回目）'!$A$1:$K$29</definedName>
    <definedName name="_xlnm.Print_Area" localSheetId="9">'研修シート (書き方例)'!$A$1:$K$29</definedName>
    <definedName name="_xlnm.Print_Area" localSheetId="5">'研修シート（２回目）'!$A$1:$K$29</definedName>
    <definedName name="_xlnm.Print_Area" localSheetId="7">'研修シート（３回目）'!$A$1:$K$29</definedName>
    <definedName name="_xlnm.Print_Area" localSheetId="2">'配付用（チェック表）'!$A$1:$E$21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<sst xmlns="http://schemas.openxmlformats.org/spreadsheetml/2006/main" xmlns:r="http://schemas.openxmlformats.org/officeDocument/2006/relationships" count="115" uniqueCount="115">
  <si>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C</t>
  </si>
  <si>
    <t>○学校名・氏名を入力してください。</t>
  </si>
  <si>
    <t>□指導内容の見直しと改善</t>
  </si>
  <si>
    <t>学校名</t>
  </si>
  <si>
    <t>○このファイルに含まれているシートの使い方や留意点をまとめています。</t>
  </si>
  <si>
    <t>シート名</t>
  </si>
  <si>
    <t>児童生徒に互いの意見・考え方・作品などを共有させたり，比較検討させたりするために，コンピュータや提示装置などを活用して児童生徒の意見などを効果的に提示する。</t>
  </si>
  <si>
    <t>秋田町立秋田小学校</t>
  </si>
  <si>
    <t>氏名</t>
  </si>
  <si>
    <t>No</t>
  </si>
  <si>
    <t>入力／印刷する役割</t>
  </si>
  <si>
    <t>秋田　太郎</t>
  </si>
  <si>
    <t>使い方や留意点</t>
  </si>
  <si>
    <t>A-2</t>
  </si>
  <si>
    <t>入力用（チェック表）</t>
  </si>
  <si>
    <t>習得期の教員が入力する</t>
  </si>
  <si>
    <t>わりにできる</t>
  </si>
  <si>
    <t>KPTシート　研修例</t>
  </si>
  <si>
    <t>研修シート（１回目）～（３回目）</t>
  </si>
  <si>
    <t>C-1</t>
  </si>
  <si>
    <t>習得期の教員が入力が入力し印刷する</t>
  </si>
  <si>
    <t>研修シート（書き方例）</t>
  </si>
  <si>
    <t>・チェック表の集計シートです。グラフ作成用のシートですので、基本的には操作の必要はありません。</t>
  </si>
  <si>
    <t>・研修後に書く振り返りも全て書いた例です。参考にしてください。</t>
  </si>
  <si>
    <t>A-4</t>
  </si>
  <si>
    <t>KPTシート（印刷用1）～（印刷用3）</t>
  </si>
  <si>
    <t>・KPTシートに付箋を貼ったり、話し合いで出てきたキーワードを書き込んだりした例です。</t>
  </si>
  <si>
    <t>習得期の教員が印刷する</t>
  </si>
  <si>
    <t>・KPTシートはA3横に設定しています。研修に適したサイズでお使いください。
・「協議テーマ」「Keep」「Problem」の部分は各『研修シート（〇回目）』とリンクしています。
・協議中は、「Try」の部分に付箋を貼り、話し合いで出されたキーワードを書き込みます。「Keep」と「Problem」と関連する部分は線で結ぶと分かりやすくなります。</t>
  </si>
  <si>
    <t>□</t>
  </si>
  <si>
    <t>配布用（チェック表）</t>
  </si>
  <si>
    <t>習得期の教員が印刷する
指導教員から参加者へ説明し、配付するのが望ましい</t>
  </si>
  <si>
    <t>キャリア指標</t>
  </si>
  <si>
    <t>・参加者には、研修シート（1回目）～（3回目）と配布用（チェック表）を前渡しする。参加者は、「２」と「５」のシートを元に、アイディアやアドバイスを考えて付箋にキーワードを書いていきます。協議の時間を充実させるために、付箋に書く作業を事前にしませてもらうようにしてください。</t>
  </si>
  <si>
    <t>センター研修との対応表</t>
  </si>
  <si>
    <t>・チェック表の内容とセンター研修の対応表です。講座の資料を事前に読んでみることも事前研修となります。</t>
  </si>
  <si>
    <t>C-4</t>
  </si>
  <si>
    <t>集計シート</t>
  </si>
  <si>
    <t>実施月日</t>
  </si>
  <si>
    <t>小学校</t>
  </si>
  <si>
    <t>第1回</t>
  </si>
  <si>
    <t>第2回</t>
  </si>
  <si>
    <t>研修前</t>
  </si>
  <si>
    <t>児童生徒が互いの考えを交換し共有して話合いなどができるように，コンピュータやソフトウェアなどを活用することを指導する。</t>
  </si>
  <si>
    <t>第3回</t>
  </si>
  <si>
    <t>研修後</t>
  </si>
  <si>
    <t>児童生徒が情報セキュリティの基本的な知識を身に付け，パスワードを適切に設定・管理するなど，コンピュータやインターネットを安全に利用できるように指導する。</t>
  </si>
  <si>
    <t>A</t>
  </si>
  <si>
    <t>A-3</t>
  </si>
  <si>
    <t>B-3</t>
  </si>
  <si>
    <t>A-1</t>
  </si>
  <si>
    <t>B</t>
  </si>
  <si>
    <t>B-2</t>
  </si>
  <si>
    <t>ややできる</t>
  </si>
  <si>
    <t>教科等指導力①②</t>
  </si>
  <si>
    <t>あまりできない</t>
  </si>
  <si>
    <t>C-3</t>
  </si>
  <si>
    <t>D</t>
  </si>
  <si>
    <t>ほとんどできない</t>
  </si>
  <si>
    <t>E</t>
  </si>
  <si>
    <t>授業で使う教材や校務分掌に必要な資料などを集めたり，保護者・地域との連携に必要な情報を発信したりするためにインターネットなどを活用する。</t>
  </si>
  <si>
    <t>B-1</t>
  </si>
  <si>
    <t>中学校</t>
  </si>
  <si>
    <t>B-4</t>
  </si>
  <si>
    <t>C-2</t>
  </si>
  <si>
    <t>D-1</t>
  </si>
  <si>
    <t>D-2</t>
  </si>
  <si>
    <t>D-3</t>
  </si>
  <si>
    <t>D-4</t>
  </si>
  <si>
    <t>実施日</t>
  </si>
  <si>
    <t>記号</t>
  </si>
  <si>
    <t>Keep</t>
  </si>
  <si>
    <t>継続していきたいこと</t>
  </si>
  <si>
    <t>Problem</t>
  </si>
  <si>
    <t>■時間の配分</t>
  </si>
  <si>
    <t>□情報交換</t>
  </si>
  <si>
    <t>■</t>
  </si>
  <si>
    <t>研修を終えて</t>
  </si>
  <si>
    <t>協議テーマ</t>
  </si>
  <si>
    <t>Try</t>
  </si>
  <si>
    <t>新たに取り組むアイディア</t>
  </si>
  <si>
    <t>ＩＣＴ活用指導力を高める校内研修</t>
  </si>
  <si>
    <t>□児童一人一人の操作スキルを把握する</t>
  </si>
  <si>
    <t>ＩＣＴ活用指導力の向上を図るための校内研修シート１</t>
    <rPh sb="9" eb="11">
      <t>こうじょう</t>
    </rPh>
    <rPh sb="12" eb="13">
      <t>はか</t>
    </rPh>
    <phoneticPr fontId="18" type="Hiragana"/>
  </si>
  <si>
    <t>ＩＣＴ活用指導力の向上を図るための校内研修シート２</t>
    <rPh sb="9" eb="11">
      <t>こうじょう</t>
    </rPh>
    <rPh sb="12" eb="13">
      <t>はか</t>
    </rPh>
    <phoneticPr fontId="18" type="Hiragana"/>
  </si>
  <si>
    <t>ＩＣＴ活用指導力の向上を図るための校内研修シート３</t>
    <rPh sb="9" eb="11">
      <t>こうじょう</t>
    </rPh>
    <rPh sb="12" eb="13">
      <t>はか</t>
    </rPh>
    <phoneticPr fontId="18" type="Hiragana"/>
  </si>
  <si>
    <t>教育効果を上げるために，コンピュータやインターネットなどの利用場面を計画して活用する。</t>
  </si>
  <si>
    <t>授業に必要なプリントや提示資料，学級経営や校務分掌に必要な文書や資料などを作成するために，ワープロソフト，表計算ソフトやプレゼンテーションソフトなどを活用する。</t>
  </si>
  <si>
    <t>学習状況を把握するために児童生徒の作品・レポート・ワークシートなどをコンピュータなどを活用して記録・整理し，評価に活用する。</t>
  </si>
  <si>
    <t>児童生徒の興味・関心を高めたり，課題を明確につかませたり，学習内容を的確にまとめさせたりするために，コンピュータや提示装置などを活用して資料などを効果的に提示する。</t>
  </si>
  <si>
    <t>知識の定着や技能の習熟をねらいとして，学習用ソフトウェアなどを活用して，繰り返し学習する課題や児童生徒一人一人の理解・習熟の程度に応じた課題などに取り組ませる。</t>
  </si>
  <si>
    <t>グループで話し合って考えをまとめたり，協働してレポート・資料・作品などを制作したりするなどの学習の際に，コンピュータやソフトウェアなどを効果的に活用させる。</t>
  </si>
  <si>
    <t>学習活動に必要な，コンピュータなどの基本的な操作技能（文字入力やファイル操作など）を児童生徒が身に付けることができるように指導する。</t>
  </si>
  <si>
    <t>児童生徒がコンピュータやインターネットなどを活用して，情報を収集したり，目的に応じた情報や信頼できる情報を選択したりできるように指導する。</t>
  </si>
  <si>
    <t xml:space="preserve"> 児童生徒がワープロソフト・表計算ソフト・プレゼンテーションソフトなどを活用して，調べたことや自分の考えを整理したり，文章・表・グラフ・図などに分かりやすくまとめたりすることができるように指導する。</t>
  </si>
  <si>
    <t>児童生徒が情報社会への参画にあたって自らの行動に責任を持ち，相手のことを考え，自他の権利を尊重して，ルールやマナーを守って情報を集めたり発信したりできるように指導する。</t>
  </si>
  <si>
    <t>児童生徒がコンピュータやインターネットの便利さに気付き，学習に活用したり，その仕組みを理解したりしようとする意欲が育まれるように指導する。</t>
  </si>
  <si>
    <t>教材研究・指導の準備・評価・校務などにＩＣＴを活用する能力</t>
  </si>
  <si>
    <t>授業にＩＣＴを活用して指導する能力</t>
  </si>
  <si>
    <t>児童生徒のＩＣＴ活用を指導する能力</t>
  </si>
  <si>
    <t>情報活用の基盤となる知識や態度について指導する能力</t>
  </si>
  <si>
    <t>情報教育研修【教員のICT活用指導力のチェックリスト】H30.6改訂</t>
    <rPh sb="32" eb="34">
      <t>かいてい</t>
    </rPh>
    <phoneticPr fontId="18" type="Hiragana"/>
  </si>
  <si>
    <t>児童生徒がインターネットなどを利用する際に，反社会的な行為や違法な行為，ネット犯罪などの危険を適切に回避したり，健康面に留意して適切に利用したりできるように指導する。</t>
  </si>
  <si>
    <t>生徒指導力①
教科等指導力①②</t>
    <rPh sb="7" eb="10">
      <t>きょうかとう</t>
    </rPh>
    <rPh sb="10" eb="13">
      <t>しどうりょく</t>
    </rPh>
    <phoneticPr fontId="18" type="Hiragana"/>
  </si>
  <si>
    <t>マネジメント能力③⑤</t>
    <rPh sb="6" eb="8">
      <t>のうりょく</t>
    </rPh>
    <phoneticPr fontId="18" type="Hiragana"/>
  </si>
  <si>
    <t>情報教育研修【教員のICT活用指導力のチェックリスト】</t>
  </si>
  <si>
    <t>生徒指導力①②
教科等指導力①②</t>
    <rPh sb="8" eb="11">
      <t>きょうかとう</t>
    </rPh>
    <rPh sb="11" eb="14">
      <t>しどうりょく</t>
    </rPh>
    <phoneticPr fontId="18" type="Hiragana"/>
  </si>
  <si>
    <t>４：できる　　３：ややできる　　２：あまりできない　　１：ほとんどできない</t>
  </si>
  <si>
    <t>■児童の思考を深めるための利用</t>
    <rPh sb="1" eb="3">
      <t>じどう</t>
    </rPh>
    <rPh sb="4" eb="6">
      <t>しこう</t>
    </rPh>
    <rPh sb="7" eb="8">
      <t>ふか</t>
    </rPh>
    <rPh sb="13" eb="15">
      <t>りよう</t>
    </rPh>
    <phoneticPr fontId="18" type="Hiragana"/>
  </si>
  <si>
    <t>1単位時間や単元、題材のまとまりの中で、どのようにしてコンピュータやインターネットを利用すれば効果的か考える。</t>
    <rPh sb="1" eb="3">
      <t>たんい</t>
    </rPh>
    <rPh sb="3" eb="5">
      <t>じかん</t>
    </rPh>
    <rPh sb="6" eb="8">
      <t>たんげん</t>
    </rPh>
    <rPh sb="9" eb="11">
      <t>だいざい</t>
    </rPh>
    <rPh sb="17" eb="18">
      <t>なか</t>
    </rPh>
    <rPh sb="42" eb="44">
      <t>りよう</t>
    </rPh>
    <rPh sb="47" eb="50">
      <t>こうかてき</t>
    </rPh>
    <rPh sb="51" eb="52">
      <t>かんが</t>
    </rPh>
    <phoneticPr fontId="18" type="Hiragana"/>
  </si>
  <si>
    <t>焦点化した研修テーマ</t>
    <rPh sb="0" eb="3">
      <t>しょうてんか</t>
    </rPh>
    <rPh sb="5" eb="7">
      <t>けんしゅう</t>
    </rPh>
    <phoneticPr fontId="18" type="Hiragana"/>
  </si>
  <si>
    <t>・各項目について4段階で自己評価します。
・３回評価の機会を持てるように設定していますが、回数は学校事情に合わせて設定してください。
・焦点化した研修テーマを、チェックリストの内容を踏まえて設定します。</t>
    <rPh sb="70" eb="73">
      <t>しょうてんか</t>
    </rPh>
    <rPh sb="75" eb="77">
      <t>けんしゅう</t>
    </rPh>
    <rPh sb="90" eb="92">
      <t>ないよう</t>
    </rPh>
    <rPh sb="93" eb="94">
      <t>ふ</t>
    </rPh>
    <rPh sb="97" eb="99">
      <t>せってい</t>
    </rPh>
    <phoneticPr fontId="18" type="Hiragana"/>
  </si>
  <si>
    <t>ICT活用指導力</t>
    <rPh sb="3" eb="5">
      <t>かつよう</t>
    </rPh>
    <rPh sb="5" eb="7">
      <t>しどう</t>
    </rPh>
    <rPh sb="7" eb="8">
      <t>りょく</t>
    </rPh>
    <phoneticPr fontId="18" type="Hiragana"/>
  </si>
  <si>
    <t>･チェック表の入力をすると、自己評価の結果が反映されます。
・結果を受けて、研修で深めたいICT活用指導力を検討します。数値の低いテーマにしてもいいですし、もっと知りたいと思うテーマを選んでもかまいません。「ICT活用指導力」の枠内の記号とNoを選ぶと、「チェックリスト」の内容と「焦点化した研修テーマ」がリンクで反映されます。
・KeepとProblemの部分を入力します。３つずつ入力できるように準備していますが、３つ全てを埋めなくても結構です。指導教員と相談して決めてください。
・「研修を終えて」の部分は、研修後に入力します。フォントサイズを適当に変更してください。</t>
    <rPh sb="49" eb="51">
      <t>かつよう</t>
    </rPh>
    <rPh sb="51" eb="54">
      <t>しどうりょく</t>
    </rPh>
    <rPh sb="55" eb="57">
      <t>けんとう</t>
    </rPh>
    <rPh sb="108" eb="110">
      <t>かつよう</t>
    </rPh>
    <rPh sb="110" eb="113">
      <t>しどうりょく</t>
    </rPh>
    <rPh sb="142" eb="145">
      <t>しょうてんか</t>
    </rPh>
    <rPh sb="147" eb="149">
      <t>けんしゅう</t>
    </rPh>
    <phoneticPr fontId="18" type="Hiragana"/>
  </si>
  <si>
    <t>悩みや課題だと感じていること</t>
    <rPh sb="0" eb="1">
      <t>なや</t>
    </rPh>
    <phoneticPr fontId="18" type="Hiragana"/>
  </si>
</sst>
</file>

<file path=xl/styles.xml><?xml version="1.0" encoding="utf-8"?>
<styleSheet xmlns="http://schemas.openxmlformats.org/spreadsheetml/2006/main" xmlns:r="http://schemas.openxmlformats.org/officeDocument/2006/relationships" xmlns:mc="http://schemas.openxmlformats.org/markup-compatibility/2006">
  <fonts count="44">
    <font>
      <sz val="11"/>
      <color theme="1"/>
      <name val="ＭＳ Ｐゴシック"/>
      <family val="3"/>
      <scheme val="minor"/>
    </font>
    <font>
      <sz val="11"/>
      <color theme="1"/>
      <name val="ＭＳ Ｐゴシック"/>
      <family val="3"/>
      <scheme val="minor"/>
    </font>
    <font>
      <sz val="11"/>
      <color theme="0"/>
      <name val="ＭＳ Ｐゴシック"/>
      <scheme val="minor"/>
    </font>
    <font>
      <sz val="11"/>
      <color rgb="FF9C6500"/>
      <name val="ＭＳ Ｐゴシック"/>
      <scheme val="minor"/>
    </font>
    <font>
      <b/>
      <sz val="18"/>
      <color theme="3"/>
      <name val="ＭＳ Ｐゴシック"/>
      <scheme val="minor"/>
    </font>
    <font>
      <b/>
      <sz val="11"/>
      <color rgb="FFFFFFFF"/>
      <name val="ＭＳ Ｐゴシック"/>
      <scheme val="minor"/>
    </font>
    <font>
      <sz val="11"/>
      <color rgb="FFFA7D00"/>
      <name val="ＭＳ Ｐゴシック"/>
      <scheme val="minor"/>
    </font>
    <font>
      <sz val="11"/>
      <color rgb="FF3F3F76"/>
      <name val="ＭＳ Ｐゴシック"/>
      <scheme val="minor"/>
    </font>
    <font>
      <b/>
      <sz val="11"/>
      <color rgb="FF3F3F3F"/>
      <name val="ＭＳ Ｐゴシック"/>
      <scheme val="minor"/>
    </font>
    <font>
      <sz val="11"/>
      <color rgb="FF9C0006"/>
      <name val="ＭＳ Ｐゴシック"/>
      <scheme val="minor"/>
    </font>
    <font>
      <sz val="11"/>
      <color rgb="FF006100"/>
      <name val="ＭＳ Ｐゴシック"/>
      <scheme val="minor"/>
    </font>
    <font>
      <b/>
      <sz val="15"/>
      <color theme="3"/>
      <name val="ＭＳ Ｐゴシック"/>
      <scheme val="minor"/>
    </font>
    <font>
      <b/>
      <sz val="13"/>
      <color theme="3"/>
      <name val="ＭＳ Ｐゴシック"/>
      <scheme val="minor"/>
    </font>
    <font>
      <b/>
      <sz val="11"/>
      <color theme="3"/>
      <name val="ＭＳ Ｐゴシック"/>
      <scheme val="minor"/>
    </font>
    <font>
      <b/>
      <sz val="11"/>
      <color rgb="FFFA7D00"/>
      <name val="ＭＳ Ｐゴシック"/>
      <scheme val="minor"/>
    </font>
    <font>
      <i/>
      <sz val="11"/>
      <color rgb="FF7F7F7F"/>
      <name val="ＭＳ Ｐゴシック"/>
      <scheme val="minor"/>
    </font>
    <font>
      <sz val="11"/>
      <color rgb="FFFF0000"/>
      <name val="ＭＳ Ｐゴシック"/>
      <scheme val="minor"/>
    </font>
    <font>
      <b/>
      <sz val="11"/>
      <color theme="1"/>
      <name val="ＭＳ Ｐゴシック"/>
      <scheme val="minor"/>
    </font>
    <font>
      <sz val="6"/>
      <color auto="1"/>
      <name val="游ゴシック"/>
      <family val="3"/>
    </font>
    <font>
      <sz val="10"/>
      <color theme="1"/>
      <name val="UD デジタル 教科書体 NK-R"/>
      <family val="1"/>
    </font>
    <font>
      <sz val="10"/>
      <color theme="1"/>
      <name val="ＭＳ ゴシック"/>
      <family val="3"/>
    </font>
    <font>
      <sz val="12"/>
      <color theme="0"/>
      <name val="ＭＳ ゴシック"/>
      <family val="3"/>
    </font>
    <font>
      <b/>
      <sz val="10"/>
      <color rgb="FFFF0000"/>
      <name val="ＭＳ ゴシック"/>
      <family val="3"/>
    </font>
    <font>
      <b/>
      <sz val="11"/>
      <color theme="0"/>
      <name val="ＭＳ ゴシック"/>
      <family val="3"/>
    </font>
    <font>
      <b/>
      <sz val="10"/>
      <color theme="0"/>
      <name val="ＭＳ ゴシック"/>
      <family val="3"/>
    </font>
    <font>
      <sz val="12"/>
      <color theme="1"/>
      <name val="ＭＳ ゴシック"/>
      <family val="3"/>
    </font>
    <font>
      <b/>
      <sz val="12"/>
      <color theme="0"/>
      <name val="ＭＳ ゴシック"/>
      <family val="3"/>
    </font>
    <font>
      <sz val="11"/>
      <color theme="1"/>
      <name val="ＭＳ ゴシック"/>
      <family val="3"/>
    </font>
    <font>
      <sz val="10"/>
      <color rgb="FFFF0000"/>
      <name val="ＭＳ ゴシック"/>
      <family val="3"/>
    </font>
    <font>
      <sz val="11"/>
      <color theme="1"/>
      <name val="UD デジタル 教科書体 NK-R"/>
      <family val="1"/>
    </font>
    <font>
      <sz val="16"/>
      <color theme="1"/>
      <name val="UD デジタル 教科書体 NK-R"/>
      <family val="1"/>
    </font>
    <font>
      <sz val="11"/>
      <color theme="0"/>
      <name val="UD デジタル 教科書体 NK-R"/>
      <family val="1"/>
    </font>
    <font>
      <sz val="14"/>
      <color theme="1"/>
      <name val="UD デジタル 教科書体 NK-R"/>
      <family val="1"/>
    </font>
    <font>
      <b/>
      <sz val="11"/>
      <color rgb="FF002060"/>
      <name val="UD デジタル 教科書体 NK-R"/>
      <family val="1"/>
    </font>
    <font>
      <i/>
      <sz val="11"/>
      <color theme="1"/>
      <name val="UD デジタル 教科書体 NK-R"/>
      <family val="1"/>
    </font>
    <font>
      <b/>
      <sz val="11"/>
      <color rgb="FFFF0000"/>
      <name val="UD デジタル 教科書体 NK-R"/>
      <family val="1"/>
    </font>
    <font>
      <sz val="22"/>
      <color theme="1"/>
      <name val="UD デジタル 教科書体 NK-R"/>
      <family val="1"/>
    </font>
    <font>
      <sz val="28"/>
      <color theme="1"/>
      <name val="UD デジタル 教科書体 NK-R"/>
      <family val="1"/>
    </font>
    <font>
      <b/>
      <sz val="40"/>
      <color rgb="FF0070C0"/>
      <name val="UD デジタル 教科書体 NK-R"/>
      <family val="1"/>
    </font>
    <font>
      <sz val="24"/>
      <color theme="1"/>
      <name val="UD デジタル 教科書体 NK-R"/>
    </font>
    <font>
      <b/>
      <sz val="40"/>
      <color rgb="FFFF0000"/>
      <name val="UD デジタル 教科書体 NK-R"/>
      <family val="1"/>
    </font>
    <font>
      <i/>
      <sz val="22"/>
      <color theme="1"/>
      <name val="UD デジタル 教科書体 NK-R"/>
    </font>
    <font>
      <sz val="40"/>
      <color rgb="FF00B050"/>
      <name val="UD デジタル 教科書体 NK-R"/>
      <family val="1"/>
    </font>
    <font>
      <sz val="20"/>
      <color theme="1"/>
      <name val="UD デジタル 教科書体 NK-R"/>
      <family val="1"/>
    </font>
  </fonts>
  <fills count="36">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0"/>
        <bgColor indexed="64"/>
      </patternFill>
    </fill>
    <fill>
      <patternFill patternType="solid">
        <fgColor theme="3"/>
        <bgColor indexed="64"/>
      </patternFill>
    </fill>
    <fill>
      <patternFill patternType="solid">
        <fgColor rgb="FFFDB9B2"/>
        <bgColor indexed="64"/>
      </patternFill>
    </fill>
  </fills>
  <borders count="73">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5"/>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auto="1"/>
      </bottom>
      <diagonal/>
    </border>
    <border>
      <left style="medium">
        <color indexed="64"/>
      </left>
      <right/>
      <top/>
      <bottom style="medium">
        <color indexed="64"/>
      </bottom>
      <diagonal/>
    </border>
    <border>
      <left/>
      <right/>
      <top style="medium">
        <color indexed="64"/>
      </top>
      <bottom/>
      <diagonal/>
    </border>
    <border>
      <left/>
      <right/>
      <top/>
      <bottom style="thin">
        <color auto="1"/>
      </bottom>
      <diagonal/>
    </border>
    <border>
      <left/>
      <right/>
      <top style="thin">
        <color auto="1"/>
      </top>
      <bottom/>
      <diagonal/>
    </border>
    <border>
      <left/>
      <right/>
      <top/>
      <bottom style="medium">
        <color indexed="64"/>
      </bottom>
      <diagonal/>
    </border>
    <border>
      <left/>
      <right/>
      <top style="medium">
        <color indexed="64"/>
      </top>
      <bottom style="thin">
        <color auto="1"/>
      </bottom>
      <diagonal/>
    </border>
    <border>
      <left style="thin">
        <color auto="1"/>
      </left>
      <right/>
      <top/>
      <bottom/>
      <diagonal/>
    </border>
    <border>
      <left style="thin">
        <color auto="1"/>
      </left>
      <right/>
      <top/>
      <bottom style="thin">
        <color auto="1"/>
      </bottom>
      <diagonal/>
    </border>
    <border>
      <left/>
      <right/>
      <top style="thin">
        <color auto="1"/>
      </top>
      <bottom style="thin">
        <color auto="1"/>
      </bottom>
      <diagonal/>
    </border>
    <border>
      <left style="thin">
        <color auto="1"/>
      </left>
      <right/>
      <top/>
      <bottom style="medium">
        <color indexed="64"/>
      </bottom>
      <diagonal/>
    </border>
    <border>
      <left style="thin">
        <color auto="1"/>
      </left>
      <right style="thin">
        <color auto="1"/>
      </right>
      <top style="thin">
        <color auto="1"/>
      </top>
      <bottom style="medium">
        <color indexed="64"/>
      </bottom>
      <diagonal/>
    </border>
    <border>
      <left/>
      <right style="medium">
        <color auto="1"/>
      </right>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auto="1"/>
      </left>
      <right/>
      <top style="medium">
        <color auto="1"/>
      </top>
      <bottom style="thin">
        <color auto="1"/>
      </bottom>
      <diagonal/>
    </border>
    <border>
      <left style="medium">
        <color auto="1"/>
      </left>
      <right/>
      <top/>
      <bottom/>
      <diagonal/>
    </border>
    <border>
      <left style="medium">
        <color indexed="64"/>
      </left>
      <right/>
      <top style="medium">
        <color indexed="64"/>
      </top>
      <bottom style="medium">
        <color auto="1"/>
      </bottom>
      <diagonal/>
    </border>
    <border>
      <left style="medium">
        <color indexed="64"/>
      </left>
      <right style="thin">
        <color auto="1"/>
      </right>
      <top style="thin">
        <color auto="1"/>
      </top>
      <bottom style="thin">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medium">
        <color indexed="64"/>
      </bottom>
      <diagonal/>
    </border>
    <border>
      <left/>
      <right/>
      <top style="medium">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indexed="64"/>
      </top>
      <bottom style="medium">
        <color auto="1"/>
      </bottom>
      <diagonal/>
    </border>
    <border>
      <left style="hair">
        <color theme="0" tint="-0.25"/>
      </left>
      <right/>
      <top style="thin">
        <color auto="1"/>
      </top>
      <bottom style="thin">
        <color auto="1"/>
      </bottom>
      <diagonal/>
    </border>
    <border>
      <left/>
      <right style="medium">
        <color indexed="64"/>
      </right>
      <top style="medium">
        <color indexed="64"/>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mediumDashed">
        <color rgb="FFFF0000"/>
      </left>
      <right/>
      <top style="mediumDashed">
        <color rgb="FFFF0000"/>
      </top>
      <bottom style="mediumDashed">
        <color rgb="FFFF0000"/>
      </bottom>
      <diagonal/>
    </border>
    <border>
      <left/>
      <right/>
      <top style="mediumDashed">
        <color rgb="FFFF0000"/>
      </top>
      <bottom style="mediumDashed">
        <color rgb="FFFF0000"/>
      </bottom>
      <diagonal/>
    </border>
    <border>
      <left style="medium">
        <color auto="1"/>
      </left>
      <right style="medium">
        <color auto="1"/>
      </right>
      <top style="medium">
        <color auto="1"/>
      </top>
      <bottom style="medium">
        <color auto="1"/>
      </bottom>
      <diagonal/>
    </border>
    <border>
      <left/>
      <right style="thin">
        <color auto="1"/>
      </right>
      <top/>
      <bottom style="thin">
        <color auto="1"/>
      </bottom>
      <diagonal/>
    </border>
    <border>
      <left/>
      <right style="mediumDashed">
        <color rgb="FFFF0000"/>
      </right>
      <top style="mediumDashed">
        <color rgb="FFFF0000"/>
      </top>
      <bottom style="mediumDashed">
        <color rgb="FFFF0000"/>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bottom style="medium">
        <color indexed="64"/>
      </bottom>
      <diagonal/>
    </border>
    <border>
      <left/>
      <right/>
      <top style="thin">
        <color indexed="64"/>
      </top>
      <bottom style="thin">
        <color indexed="64"/>
      </bottom>
      <diagonal/>
    </border>
    <border>
      <left/>
      <right/>
      <top style="medium">
        <color auto="1"/>
      </top>
      <bottom/>
      <diagonal/>
    </border>
    <border>
      <left/>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style="medium">
        <color auto="1"/>
      </right>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auto="1"/>
      </bottom>
      <diagonal/>
    </border>
    <border>
      <left style="medium">
        <color indexed="64"/>
      </left>
      <right/>
      <top style="medium">
        <color auto="1"/>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auto="1"/>
      </bottom>
      <diagonal/>
    </border>
    <border>
      <left/>
      <right style="medium">
        <color indexed="64"/>
      </right>
      <top style="medium">
        <color auto="1"/>
      </top>
      <bottom/>
      <diagonal/>
    </border>
    <border>
      <left/>
      <right style="medium">
        <color indexed="64"/>
      </right>
      <top/>
      <bottom style="medium">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0" fontId="1" fillId="28" borderId="2" applyNumberFormat="0" applyFont="0" applyAlignment="0" applyProtection="0">
      <alignment vertical="center"/>
    </xf>
    <xf numFmtId="0" fontId="6" fillId="0" borderId="3" applyNumberFormat="0" applyFill="0" applyAlignment="0" applyProtection="0">
      <alignment vertical="center"/>
    </xf>
    <xf numFmtId="0" fontId="7" fillId="29" borderId="4" applyNumberFormat="0" applyAlignment="0" applyProtection="0">
      <alignment vertical="center"/>
    </xf>
    <xf numFmtId="0" fontId="8" fillId="30" borderId="5" applyNumberFormat="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0" borderId="4" applyNumberForma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cellStyleXfs>
  <cellXfs count="180">
    <xf numFmtId="0" fontId="0" fillId="0" borderId="0" xfId="0">
      <alignment vertical="center"/>
    </xf>
    <xf numFmtId="0" fontId="19" fillId="33" borderId="0" xfId="0" applyFont="1" applyFill="1">
      <alignment vertical="center"/>
    </xf>
    <xf numFmtId="0" fontId="19" fillId="6" borderId="0" xfId="0" applyFont="1" applyFill="1">
      <alignment vertical="center"/>
    </xf>
    <xf numFmtId="0" fontId="19" fillId="33" borderId="9" xfId="0" applyFont="1" applyFill="1" applyBorder="1" applyAlignment="1">
      <alignment horizontal="center" vertical="center"/>
    </xf>
    <xf numFmtId="0" fontId="19" fillId="33" borderId="9" xfId="0" applyFont="1" applyFill="1" applyBorder="1">
      <alignment vertical="center"/>
    </xf>
    <xf numFmtId="0" fontId="19" fillId="24" borderId="9" xfId="0" applyFont="1" applyFill="1" applyBorder="1">
      <alignment vertical="center"/>
    </xf>
    <xf numFmtId="0" fontId="19" fillId="33" borderId="9" xfId="0" applyFont="1" applyFill="1" applyBorder="1" applyAlignment="1">
      <alignment vertical="center" wrapText="1"/>
    </xf>
    <xf numFmtId="0" fontId="20" fillId="33" borderId="0" xfId="0" applyFont="1" applyFill="1">
      <alignment vertical="center"/>
    </xf>
    <xf numFmtId="0" fontId="20" fillId="33" borderId="0" xfId="0" applyFont="1" applyFill="1" applyAlignment="1">
      <alignment horizontal="center" vertical="center"/>
    </xf>
    <xf numFmtId="0" fontId="21" fillId="34" borderId="0" xfId="0" applyFont="1" applyFill="1" applyBorder="1" applyAlignment="1">
      <alignment horizontal="center" vertical="center"/>
    </xf>
    <xf numFmtId="0" fontId="22" fillId="33" borderId="0" xfId="0" applyFont="1" applyFill="1" applyAlignment="1">
      <alignment horizontal="center" vertical="center"/>
    </xf>
    <xf numFmtId="0" fontId="23" fillId="34" borderId="10" xfId="0" applyFont="1" applyFill="1" applyBorder="1" applyAlignment="1">
      <alignment horizontal="center" vertical="center"/>
    </xf>
    <xf numFmtId="0" fontId="23" fillId="34" borderId="11" xfId="0" applyFont="1" applyFill="1" applyBorder="1" applyAlignment="1">
      <alignment horizontal="center" vertical="center"/>
    </xf>
    <xf numFmtId="0" fontId="23" fillId="34" borderId="12" xfId="0" applyFont="1" applyFill="1" applyBorder="1" applyAlignment="1">
      <alignment horizontal="center" vertical="center"/>
    </xf>
    <xf numFmtId="0" fontId="23" fillId="34" borderId="13" xfId="0" applyFont="1" applyFill="1" applyBorder="1" applyAlignment="1">
      <alignment horizontal="center" vertical="center"/>
    </xf>
    <xf numFmtId="0" fontId="24" fillId="34" borderId="14" xfId="0" applyFont="1" applyFill="1" applyBorder="1">
      <alignment vertical="center"/>
    </xf>
    <xf numFmtId="0" fontId="24" fillId="34" borderId="0" xfId="0" applyFont="1" applyFill="1" applyBorder="1">
      <alignment vertical="center"/>
    </xf>
    <xf numFmtId="0" fontId="24" fillId="34" borderId="15" xfId="0" applyFont="1" applyFill="1" applyBorder="1">
      <alignment vertical="center"/>
    </xf>
    <xf numFmtId="0" fontId="24" fillId="34" borderId="16" xfId="0" applyFont="1" applyFill="1" applyBorder="1">
      <alignment vertical="center"/>
    </xf>
    <xf numFmtId="0" fontId="24" fillId="34" borderId="17" xfId="0" applyFont="1" applyFill="1" applyBorder="1">
      <alignment vertical="center"/>
    </xf>
    <xf numFmtId="0" fontId="24" fillId="34" borderId="18" xfId="0" applyFont="1" applyFill="1" applyBorder="1" applyAlignment="1">
      <alignment horizontal="center" vertical="center"/>
    </xf>
    <xf numFmtId="0" fontId="24" fillId="34" borderId="19" xfId="0" applyFont="1" applyFill="1" applyBorder="1" applyAlignment="1">
      <alignment horizontal="center" vertical="center"/>
    </xf>
    <xf numFmtId="0" fontId="24" fillId="34" borderId="20" xfId="0" applyFont="1" applyFill="1" applyBorder="1" applyAlignment="1">
      <alignment horizontal="center" vertical="center"/>
    </xf>
    <xf numFmtId="0" fontId="24" fillId="34" borderId="21" xfId="0" applyFont="1" applyFill="1" applyBorder="1" applyAlignment="1">
      <alignment horizontal="center" vertical="center"/>
    </xf>
    <xf numFmtId="0" fontId="24" fillId="34" borderId="22" xfId="0" applyFont="1" applyFill="1" applyBorder="1" applyAlignment="1">
      <alignment horizontal="center" vertical="center"/>
    </xf>
    <xf numFmtId="0" fontId="20" fillId="33" borderId="9" xfId="0" applyFont="1" applyFill="1" applyBorder="1" applyAlignment="1">
      <alignment vertical="center" wrapText="1"/>
    </xf>
    <xf numFmtId="0" fontId="24" fillId="34" borderId="16" xfId="0" applyFont="1" applyFill="1" applyBorder="1" applyAlignment="1">
      <alignment vertical="center" wrapText="1"/>
    </xf>
    <xf numFmtId="0" fontId="20" fillId="33" borderId="23" xfId="0" applyFont="1" applyFill="1" applyBorder="1" applyAlignment="1">
      <alignment vertical="center" wrapText="1"/>
    </xf>
    <xf numFmtId="0" fontId="21" fillId="34"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26" xfId="0" applyFont="1" applyFill="1" applyBorder="1">
      <alignment vertical="center"/>
    </xf>
    <xf numFmtId="0" fontId="20" fillId="34" borderId="26" xfId="0" applyFont="1" applyFill="1" applyBorder="1">
      <alignment vertical="center"/>
    </xf>
    <xf numFmtId="0" fontId="20" fillId="2" borderId="26" xfId="0" applyFont="1" applyFill="1" applyBorder="1" applyAlignment="1">
      <alignment vertical="center" wrapText="1"/>
    </xf>
    <xf numFmtId="0" fontId="20" fillId="2" borderId="27" xfId="0" applyFont="1" applyFill="1" applyBorder="1" applyAlignment="1">
      <alignment vertical="center" wrapText="1"/>
    </xf>
    <xf numFmtId="0" fontId="25" fillId="24" borderId="28" xfId="0" applyFont="1" applyFill="1" applyBorder="1" applyAlignment="1">
      <alignment horizontal="center" vertical="center"/>
    </xf>
    <xf numFmtId="0" fontId="20" fillId="24" borderId="29" xfId="0" applyFont="1" applyFill="1" applyBorder="1" applyAlignment="1">
      <alignment horizontal="center" vertical="center"/>
    </xf>
    <xf numFmtId="56" fontId="20" fillId="33" borderId="30" xfId="0" applyNumberFormat="1" applyFont="1" applyFill="1" applyBorder="1" applyAlignment="1">
      <alignment vertical="center"/>
    </xf>
    <xf numFmtId="0" fontId="20" fillId="9" borderId="31" xfId="0" applyFont="1" applyFill="1" applyBorder="1" applyAlignment="1">
      <alignment horizontal="center" vertical="center"/>
    </xf>
    <xf numFmtId="0" fontId="20" fillId="34" borderId="32" xfId="0" applyFont="1" applyFill="1" applyBorder="1" applyAlignment="1">
      <alignment horizontal="center" vertical="center"/>
    </xf>
    <xf numFmtId="0" fontId="20" fillId="9" borderId="33" xfId="0" applyFont="1" applyFill="1" applyBorder="1" applyAlignment="1">
      <alignment horizontal="center" vertical="center"/>
    </xf>
    <xf numFmtId="0" fontId="25" fillId="24" borderId="34" xfId="0" applyFont="1" applyFill="1" applyBorder="1" applyAlignment="1">
      <alignment horizontal="center" vertical="center"/>
    </xf>
    <xf numFmtId="0" fontId="20" fillId="24" borderId="35" xfId="0" applyFont="1" applyFill="1" applyBorder="1" applyAlignment="1">
      <alignment horizontal="center" vertical="center"/>
    </xf>
    <xf numFmtId="56" fontId="20" fillId="33" borderId="36" xfId="0" applyNumberFormat="1" applyFont="1" applyFill="1" applyBorder="1" applyAlignment="1">
      <alignment vertical="center"/>
    </xf>
    <xf numFmtId="0" fontId="20" fillId="9" borderId="9" xfId="0" applyFont="1" applyFill="1" applyBorder="1" applyAlignment="1">
      <alignment horizontal="center" vertical="center"/>
    </xf>
    <xf numFmtId="0" fontId="20" fillId="34" borderId="37" xfId="0" applyFont="1" applyFill="1" applyBorder="1" applyAlignment="1">
      <alignment horizontal="center" vertical="center"/>
    </xf>
    <xf numFmtId="0" fontId="20" fillId="34" borderId="21" xfId="0" applyFont="1" applyFill="1" applyBorder="1" applyAlignment="1">
      <alignment horizontal="center" vertical="center"/>
    </xf>
    <xf numFmtId="0" fontId="20" fillId="9" borderId="23" xfId="0" applyFont="1" applyFill="1" applyBorder="1" applyAlignment="1">
      <alignment horizontal="center" vertical="center"/>
    </xf>
    <xf numFmtId="0" fontId="20" fillId="24" borderId="0" xfId="0" applyFont="1" applyFill="1" applyBorder="1" applyAlignment="1">
      <alignment horizontal="center" vertical="center"/>
    </xf>
    <xf numFmtId="0" fontId="20" fillId="33" borderId="38" xfId="0" applyFont="1" applyFill="1" applyBorder="1" applyAlignment="1">
      <alignment horizontal="center" vertical="center"/>
    </xf>
    <xf numFmtId="0" fontId="20" fillId="9" borderId="26" xfId="0" applyFont="1" applyFill="1" applyBorder="1" applyAlignment="1">
      <alignment horizontal="center" vertical="center"/>
    </xf>
    <xf numFmtId="0" fontId="20" fillId="9" borderId="27" xfId="0" applyFont="1" applyFill="1" applyBorder="1" applyAlignment="1">
      <alignment horizontal="center" vertical="center"/>
    </xf>
    <xf numFmtId="0" fontId="26" fillId="34" borderId="39" xfId="0" applyFont="1" applyFill="1" applyBorder="1" applyAlignment="1">
      <alignment horizontal="center" vertical="center"/>
    </xf>
    <xf numFmtId="0" fontId="26" fillId="34" borderId="40" xfId="0" applyFont="1" applyFill="1" applyBorder="1" applyAlignment="1">
      <alignment horizontal="center" vertical="center"/>
    </xf>
    <xf numFmtId="0" fontId="26" fillId="34" borderId="41" xfId="0" applyFont="1" applyFill="1" applyBorder="1" applyAlignment="1">
      <alignment horizontal="center" vertical="center"/>
    </xf>
    <xf numFmtId="0" fontId="20" fillId="33" borderId="42" xfId="0" applyFont="1" applyFill="1" applyBorder="1" applyAlignment="1">
      <alignment vertical="center" wrapText="1"/>
    </xf>
    <xf numFmtId="0" fontId="20" fillId="33" borderId="43" xfId="0" applyFont="1" applyFill="1" applyBorder="1" applyAlignment="1">
      <alignment vertical="center" wrapText="1"/>
    </xf>
    <xf numFmtId="0" fontId="20" fillId="34" borderId="43" xfId="0" applyFont="1" applyFill="1" applyBorder="1" applyAlignment="1">
      <alignment vertical="center" wrapText="1"/>
    </xf>
    <xf numFmtId="0" fontId="20" fillId="33" borderId="44" xfId="0" applyFont="1" applyFill="1" applyBorder="1" applyAlignment="1">
      <alignment vertical="center" wrapText="1"/>
    </xf>
    <xf numFmtId="0" fontId="27" fillId="33" borderId="0" xfId="0" applyFont="1" applyFill="1">
      <alignment vertical="center"/>
    </xf>
    <xf numFmtId="0" fontId="28" fillId="33" borderId="0" xfId="0" applyFont="1" applyFill="1">
      <alignment vertical="center"/>
    </xf>
    <xf numFmtId="0" fontId="21" fillId="34" borderId="19" xfId="0" applyFont="1" applyFill="1" applyBorder="1" applyAlignment="1">
      <alignment horizontal="center" vertical="center"/>
    </xf>
    <xf numFmtId="0" fontId="23" fillId="34" borderId="19" xfId="0" applyFont="1" applyFill="1" applyBorder="1" applyAlignment="1">
      <alignment horizontal="center" vertical="center"/>
    </xf>
    <xf numFmtId="0" fontId="23" fillId="34" borderId="20" xfId="0" applyFont="1" applyFill="1" applyBorder="1" applyAlignment="1">
      <alignment horizontal="center" vertical="center"/>
    </xf>
    <xf numFmtId="0" fontId="21" fillId="34" borderId="0" xfId="0" applyFont="1" applyFill="1" applyAlignment="1">
      <alignment horizontal="center" vertical="center"/>
    </xf>
    <xf numFmtId="0" fontId="24" fillId="34" borderId="15" xfId="0" applyFont="1" applyFill="1" applyBorder="1" applyAlignment="1">
      <alignment horizontal="center" vertical="center"/>
    </xf>
    <xf numFmtId="0" fontId="24" fillId="34" borderId="45" xfId="0" applyFont="1" applyFill="1" applyBorder="1">
      <alignment vertical="center"/>
    </xf>
    <xf numFmtId="0" fontId="24" fillId="34" borderId="46" xfId="0" applyFont="1" applyFill="1" applyBorder="1" applyAlignment="1">
      <alignment vertical="center" wrapText="1"/>
    </xf>
    <xf numFmtId="0" fontId="20" fillId="2" borderId="47" xfId="0" applyFont="1" applyFill="1" applyBorder="1" applyAlignment="1">
      <alignment horizontal="center" vertical="center"/>
    </xf>
    <xf numFmtId="0" fontId="20" fillId="2" borderId="9" xfId="0" applyFont="1" applyFill="1" applyBorder="1">
      <alignment vertical="center"/>
    </xf>
    <xf numFmtId="0" fontId="20" fillId="34" borderId="9" xfId="0" applyFont="1" applyFill="1" applyBorder="1">
      <alignment vertical="center"/>
    </xf>
    <xf numFmtId="0" fontId="20" fillId="2" borderId="9" xfId="0" applyFont="1" applyFill="1" applyBorder="1" applyAlignment="1">
      <alignment vertical="center" wrapText="1"/>
    </xf>
    <xf numFmtId="0" fontId="29" fillId="33" borderId="0" xfId="0" applyFont="1" applyFill="1">
      <alignment vertical="center"/>
    </xf>
    <xf numFmtId="0" fontId="30" fillId="33" borderId="0" xfId="0" applyFont="1" applyFill="1" applyAlignment="1">
      <alignment horizontal="center" vertical="center"/>
    </xf>
    <xf numFmtId="0" fontId="31" fillId="33" borderId="0" xfId="0" applyFont="1" applyFill="1">
      <alignment vertical="center"/>
    </xf>
    <xf numFmtId="0" fontId="29" fillId="33" borderId="48" xfId="0" applyFont="1" applyFill="1" applyBorder="1">
      <alignment vertical="center"/>
    </xf>
    <xf numFmtId="0" fontId="30" fillId="33" borderId="19" xfId="0" applyFont="1" applyFill="1" applyBorder="1">
      <alignment vertical="center"/>
    </xf>
    <xf numFmtId="0" fontId="29" fillId="33" borderId="20" xfId="0" applyFont="1" applyFill="1" applyBorder="1">
      <alignment vertical="center"/>
    </xf>
    <xf numFmtId="0" fontId="29" fillId="13" borderId="48" xfId="0" applyFont="1" applyFill="1" applyBorder="1" applyAlignment="1">
      <alignment vertical="center"/>
    </xf>
    <xf numFmtId="0" fontId="29" fillId="33" borderId="19" xfId="0" applyFont="1" applyFill="1" applyBorder="1" applyAlignment="1">
      <alignment horizontal="left" vertical="center" wrapText="1"/>
    </xf>
    <xf numFmtId="0" fontId="32" fillId="3" borderId="49" xfId="0" applyFont="1" applyFill="1" applyBorder="1" applyAlignment="1">
      <alignment horizontal="left" vertical="center" wrapText="1"/>
    </xf>
    <xf numFmtId="0" fontId="33" fillId="33" borderId="0" xfId="0" applyFont="1" applyFill="1">
      <alignment vertical="center"/>
    </xf>
    <xf numFmtId="0" fontId="29" fillId="33" borderId="15" xfId="0" applyFont="1" applyFill="1" applyBorder="1">
      <alignment vertical="center"/>
    </xf>
    <xf numFmtId="0" fontId="29" fillId="33" borderId="26" xfId="0" applyFont="1" applyFill="1" applyBorder="1" applyAlignment="1">
      <alignment vertical="center"/>
    </xf>
    <xf numFmtId="56" fontId="29" fillId="24" borderId="0" xfId="0" applyNumberFormat="1" applyFont="1" applyFill="1">
      <alignment vertical="center"/>
    </xf>
    <xf numFmtId="0" fontId="29" fillId="33" borderId="16" xfId="0" applyFont="1" applyFill="1" applyBorder="1">
      <alignment vertical="center"/>
    </xf>
    <xf numFmtId="0" fontId="29" fillId="33" borderId="0" xfId="0" applyFont="1" applyFill="1" applyBorder="1">
      <alignment vertical="center"/>
    </xf>
    <xf numFmtId="0" fontId="29" fillId="13" borderId="16" xfId="0" applyFont="1" applyFill="1" applyBorder="1" applyAlignment="1">
      <alignment vertical="center"/>
    </xf>
    <xf numFmtId="0" fontId="29" fillId="33" borderId="0" xfId="0" applyFont="1" applyFill="1" applyBorder="1" applyAlignment="1">
      <alignment horizontal="left" vertical="center" wrapText="1"/>
    </xf>
    <xf numFmtId="0" fontId="32" fillId="3" borderId="50" xfId="0" applyFont="1" applyFill="1" applyBorder="1" applyAlignment="1">
      <alignment horizontal="left" vertical="center" wrapText="1"/>
    </xf>
    <xf numFmtId="0" fontId="33" fillId="33" borderId="0" xfId="0" applyFont="1" applyFill="1" applyAlignment="1">
      <alignment horizontal="left" vertical="center"/>
    </xf>
    <xf numFmtId="0" fontId="29" fillId="33" borderId="21" xfId="0" applyFont="1" applyFill="1" applyBorder="1" applyAlignment="1">
      <alignment vertical="center"/>
    </xf>
    <xf numFmtId="0" fontId="30" fillId="33" borderId="0" xfId="0" applyFont="1" applyFill="1">
      <alignment vertical="center"/>
    </xf>
    <xf numFmtId="0" fontId="29" fillId="8" borderId="15" xfId="0" applyFont="1" applyFill="1" applyBorder="1" applyAlignment="1">
      <alignment horizontal="center" vertical="center"/>
    </xf>
    <xf numFmtId="0" fontId="29" fillId="33" borderId="0" xfId="0" applyFont="1" applyFill="1" applyBorder="1" applyAlignment="1">
      <alignment horizontal="right" vertical="center"/>
    </xf>
    <xf numFmtId="0" fontId="34" fillId="8" borderId="51" xfId="0" applyFont="1" applyFill="1" applyBorder="1" applyAlignment="1">
      <alignment horizontal="center" vertical="center"/>
    </xf>
    <xf numFmtId="0" fontId="35" fillId="33" borderId="0" xfId="0" applyFont="1" applyFill="1">
      <alignment vertical="center"/>
    </xf>
    <xf numFmtId="0" fontId="35" fillId="33" borderId="0" xfId="0" applyFont="1" applyFill="1" applyAlignment="1">
      <alignment horizontal="left" vertical="center"/>
    </xf>
    <xf numFmtId="0" fontId="29" fillId="33" borderId="0" xfId="0" applyFont="1" applyFill="1" applyAlignment="1">
      <alignment horizontal="right" vertical="center"/>
    </xf>
    <xf numFmtId="0" fontId="29" fillId="33" borderId="46" xfId="0" applyFont="1" applyFill="1" applyBorder="1">
      <alignment vertical="center"/>
    </xf>
    <xf numFmtId="0" fontId="29" fillId="33" borderId="45" xfId="0" applyFont="1" applyFill="1" applyBorder="1">
      <alignment vertical="center"/>
    </xf>
    <xf numFmtId="0" fontId="29" fillId="33" borderId="52" xfId="0" applyFont="1" applyFill="1" applyBorder="1">
      <alignment vertical="center"/>
    </xf>
    <xf numFmtId="0" fontId="29" fillId="13" borderId="46" xfId="0" applyFont="1" applyFill="1" applyBorder="1" applyAlignment="1">
      <alignment vertical="center"/>
    </xf>
    <xf numFmtId="0" fontId="29" fillId="33" borderId="45" xfId="0" applyFont="1" applyFill="1" applyBorder="1" applyAlignment="1">
      <alignment horizontal="left" vertical="center" wrapText="1"/>
    </xf>
    <xf numFmtId="0" fontId="32" fillId="3" borderId="53" xfId="0" applyFont="1" applyFill="1" applyBorder="1" applyAlignment="1">
      <alignment horizontal="left" vertical="center" wrapText="1"/>
    </xf>
    <xf numFmtId="0" fontId="29" fillId="33" borderId="54" xfId="0" applyFont="1" applyFill="1" applyBorder="1" applyAlignment="1">
      <alignment vertical="center"/>
    </xf>
    <xf numFmtId="0" fontId="30" fillId="0" borderId="0" xfId="0" applyFont="1">
      <alignment vertical="center"/>
    </xf>
    <xf numFmtId="0" fontId="36" fillId="33" borderId="0" xfId="0" applyFont="1" applyFill="1" applyAlignment="1">
      <alignment vertical="center"/>
    </xf>
    <xf numFmtId="0" fontId="36" fillId="33" borderId="55" xfId="0" applyFont="1" applyFill="1" applyBorder="1" applyAlignment="1">
      <alignment vertical="center" wrapText="1"/>
    </xf>
    <xf numFmtId="0" fontId="37" fillId="6" borderId="0" xfId="0" applyFont="1" applyFill="1" applyAlignment="1">
      <alignment vertical="center"/>
    </xf>
    <xf numFmtId="0" fontId="36" fillId="33" borderId="0" xfId="0" applyFont="1" applyFill="1" applyBorder="1" applyAlignment="1">
      <alignment vertical="center" wrapText="1"/>
    </xf>
    <xf numFmtId="0" fontId="37" fillId="33" borderId="49" xfId="0" applyFont="1" applyFill="1" applyBorder="1" applyAlignment="1">
      <alignment vertical="center" wrapText="1"/>
    </xf>
    <xf numFmtId="0" fontId="38" fillId="2" borderId="56" xfId="0" applyFont="1" applyFill="1" applyBorder="1" applyAlignment="1">
      <alignment horizontal="center" vertical="center"/>
    </xf>
    <xf numFmtId="0" fontId="36" fillId="33" borderId="29" xfId="0" applyFont="1" applyFill="1" applyBorder="1">
      <alignment vertical="center"/>
    </xf>
    <xf numFmtId="0" fontId="36" fillId="33" borderId="29" xfId="0" applyFont="1" applyFill="1" applyBorder="1" applyAlignment="1">
      <alignment vertical="center" wrapText="1"/>
    </xf>
    <xf numFmtId="0" fontId="36" fillId="33" borderId="29" xfId="0" applyFont="1" applyFill="1" applyBorder="1" applyAlignment="1">
      <alignment vertical="center"/>
    </xf>
    <xf numFmtId="0" fontId="39" fillId="33" borderId="57" xfId="0" applyFont="1" applyFill="1" applyBorder="1">
      <alignment vertical="center"/>
    </xf>
    <xf numFmtId="0" fontId="40" fillId="35" borderId="56" xfId="0" applyFont="1" applyFill="1" applyBorder="1" applyAlignment="1">
      <alignment horizontal="center" vertical="center"/>
    </xf>
    <xf numFmtId="0" fontId="36" fillId="33" borderId="58" xfId="0" applyFont="1" applyFill="1" applyBorder="1" applyAlignment="1">
      <alignment vertical="center"/>
    </xf>
    <xf numFmtId="0" fontId="36" fillId="33" borderId="59" xfId="0" applyFont="1" applyFill="1" applyBorder="1" applyAlignment="1">
      <alignment vertical="center" wrapText="1"/>
    </xf>
    <xf numFmtId="0" fontId="37" fillId="33" borderId="50" xfId="0" applyFont="1" applyFill="1" applyBorder="1" applyAlignment="1">
      <alignment vertical="center" wrapText="1"/>
    </xf>
    <xf numFmtId="0" fontId="38" fillId="2" borderId="60" xfId="0" applyFont="1" applyFill="1" applyBorder="1" applyAlignment="1">
      <alignment horizontal="center" vertical="center"/>
    </xf>
    <xf numFmtId="0" fontId="39" fillId="33" borderId="0" xfId="0" applyFont="1" applyFill="1" applyBorder="1">
      <alignment vertical="center"/>
    </xf>
    <xf numFmtId="0" fontId="36" fillId="33" borderId="0" xfId="0" applyFont="1" applyFill="1" applyBorder="1" applyAlignment="1">
      <alignment vertical="center"/>
    </xf>
    <xf numFmtId="0" fontId="39" fillId="33" borderId="61" xfId="0" applyFont="1" applyFill="1" applyBorder="1">
      <alignment vertical="center"/>
    </xf>
    <xf numFmtId="0" fontId="40" fillId="35" borderId="60" xfId="0" applyFont="1" applyFill="1" applyBorder="1" applyAlignment="1">
      <alignment horizontal="center" vertical="center"/>
    </xf>
    <xf numFmtId="0" fontId="30" fillId="33" borderId="0" xfId="0" applyFont="1" applyFill="1" applyBorder="1">
      <alignment vertical="center"/>
    </xf>
    <xf numFmtId="0" fontId="36" fillId="33" borderId="17" xfId="0" applyFont="1" applyFill="1" applyBorder="1" applyAlignment="1">
      <alignment vertical="center"/>
    </xf>
    <xf numFmtId="0" fontId="30" fillId="6" borderId="0" xfId="0" applyFont="1" applyFill="1">
      <alignment vertical="center"/>
    </xf>
    <xf numFmtId="0" fontId="41" fillId="6" borderId="0" xfId="0" applyFont="1" applyFill="1" applyAlignment="1">
      <alignment horizontal="center" vertical="center"/>
    </xf>
    <xf numFmtId="0" fontId="38" fillId="2" borderId="62" xfId="0" applyFont="1" applyFill="1" applyBorder="1" applyAlignment="1">
      <alignment horizontal="center" vertical="center"/>
    </xf>
    <xf numFmtId="0" fontId="39" fillId="33" borderId="24" xfId="0" applyFont="1" applyFill="1" applyBorder="1">
      <alignment vertical="center"/>
    </xf>
    <xf numFmtId="0" fontId="36" fillId="33" borderId="24" xfId="0" applyFont="1" applyFill="1" applyBorder="1" applyAlignment="1">
      <alignment vertical="center" wrapText="1"/>
    </xf>
    <xf numFmtId="0" fontId="36" fillId="33" borderId="24" xfId="0" applyFont="1" applyFill="1" applyBorder="1" applyAlignment="1">
      <alignment vertical="center"/>
    </xf>
    <xf numFmtId="0" fontId="39" fillId="33" borderId="63" xfId="0" applyFont="1" applyFill="1" applyBorder="1">
      <alignment vertical="center"/>
    </xf>
    <xf numFmtId="0" fontId="40" fillId="35" borderId="62" xfId="0" applyFont="1" applyFill="1" applyBorder="1" applyAlignment="1">
      <alignment horizontal="center" vertical="center"/>
    </xf>
    <xf numFmtId="0" fontId="30" fillId="33" borderId="24" xfId="0" applyFont="1" applyFill="1" applyBorder="1">
      <alignment vertical="center"/>
    </xf>
    <xf numFmtId="0" fontId="36" fillId="33" borderId="64" xfId="0" applyFont="1" applyFill="1" applyBorder="1" applyAlignment="1">
      <alignment vertical="center"/>
    </xf>
    <xf numFmtId="0" fontId="42" fillId="7" borderId="56" xfId="0" applyFont="1" applyFill="1" applyBorder="1" applyAlignment="1">
      <alignment horizontal="center" vertical="center"/>
    </xf>
    <xf numFmtId="0" fontId="30" fillId="33" borderId="29" xfId="0" applyFont="1" applyFill="1" applyBorder="1">
      <alignment vertical="center"/>
    </xf>
    <xf numFmtId="0" fontId="30" fillId="33" borderId="57" xfId="0" applyFont="1" applyFill="1" applyBorder="1">
      <alignment vertical="center"/>
    </xf>
    <xf numFmtId="0" fontId="42" fillId="7" borderId="60" xfId="0" applyFont="1" applyFill="1" applyBorder="1" applyAlignment="1">
      <alignment horizontal="center" vertical="center"/>
    </xf>
    <xf numFmtId="0" fontId="30" fillId="33" borderId="61" xfId="0" applyFont="1" applyFill="1" applyBorder="1">
      <alignment vertical="center"/>
    </xf>
    <xf numFmtId="0" fontId="36" fillId="33" borderId="60" xfId="0" applyFont="1" applyFill="1" applyBorder="1" applyAlignment="1">
      <alignment vertical="top"/>
    </xf>
    <xf numFmtId="0" fontId="30" fillId="33" borderId="60" xfId="0" applyFont="1" applyFill="1" applyBorder="1">
      <alignment vertical="center"/>
    </xf>
    <xf numFmtId="0" fontId="39" fillId="33" borderId="0" xfId="0" applyFont="1" applyFill="1" applyAlignment="1">
      <alignment horizontal="center" vertical="center"/>
    </xf>
    <xf numFmtId="56" fontId="30" fillId="24" borderId="0" xfId="0" applyNumberFormat="1" applyFont="1" applyFill="1" applyBorder="1" applyAlignment="1">
      <alignment horizontal="center" vertical="center"/>
    </xf>
    <xf numFmtId="0" fontId="36" fillId="33" borderId="65" xfId="0" applyFont="1" applyFill="1" applyBorder="1" applyAlignment="1">
      <alignment vertical="center" wrapText="1"/>
    </xf>
    <xf numFmtId="0" fontId="37" fillId="33" borderId="53" xfId="0" applyFont="1" applyFill="1" applyBorder="1" applyAlignment="1">
      <alignment vertical="center" wrapText="1"/>
    </xf>
    <xf numFmtId="0" fontId="30" fillId="33" borderId="62" xfId="0" applyFont="1" applyFill="1" applyBorder="1">
      <alignment vertical="center"/>
    </xf>
    <xf numFmtId="0" fontId="30" fillId="33" borderId="63" xfId="0" applyFont="1" applyFill="1" applyBorder="1">
      <alignment vertical="center"/>
    </xf>
    <xf numFmtId="0" fontId="29" fillId="33" borderId="20" xfId="0" applyFont="1" applyFill="1" applyBorder="1" applyAlignment="1">
      <alignment horizontal="left" vertical="center" wrapText="1"/>
    </xf>
    <xf numFmtId="0" fontId="29" fillId="33" borderId="15" xfId="0" applyFont="1" applyFill="1" applyBorder="1" applyAlignment="1">
      <alignment horizontal="left" vertical="center" wrapText="1"/>
    </xf>
    <xf numFmtId="0" fontId="29" fillId="33" borderId="52" xfId="0" applyFont="1" applyFill="1" applyBorder="1" applyAlignment="1">
      <alignment horizontal="left" vertical="center" wrapText="1"/>
    </xf>
    <xf numFmtId="0" fontId="38" fillId="2" borderId="10" xfId="0" applyFont="1" applyFill="1" applyBorder="1" applyAlignment="1">
      <alignment horizontal="center" vertical="center"/>
    </xf>
    <xf numFmtId="0" fontId="43" fillId="33" borderId="11" xfId="0" applyFont="1" applyFill="1" applyBorder="1">
      <alignment vertical="center"/>
    </xf>
    <xf numFmtId="0" fontId="36" fillId="33" borderId="11" xfId="0" applyFont="1" applyFill="1" applyBorder="1" applyAlignment="1">
      <alignment vertical="center" wrapText="1"/>
    </xf>
    <xf numFmtId="0" fontId="36" fillId="33" borderId="11" xfId="0" applyFont="1" applyFill="1" applyBorder="1" applyAlignment="1">
      <alignment vertical="center"/>
    </xf>
    <xf numFmtId="0" fontId="39" fillId="33" borderId="66" xfId="0" applyFont="1" applyFill="1" applyBorder="1">
      <alignment vertical="center"/>
    </xf>
    <xf numFmtId="0" fontId="40" fillId="35" borderId="67" xfId="0" applyFont="1" applyFill="1" applyBorder="1" applyAlignment="1">
      <alignment horizontal="center" vertical="center"/>
    </xf>
    <xf numFmtId="0" fontId="36" fillId="33" borderId="13" xfId="0" applyFont="1" applyFill="1" applyBorder="1" applyAlignment="1">
      <alignment vertical="center"/>
    </xf>
    <xf numFmtId="0" fontId="38" fillId="2" borderId="14" xfId="0" applyFont="1" applyFill="1" applyBorder="1" applyAlignment="1">
      <alignment horizontal="center" vertical="center"/>
    </xf>
    <xf numFmtId="0" fontId="38" fillId="2" borderId="68" xfId="0" applyFont="1" applyFill="1" applyBorder="1" applyAlignment="1">
      <alignment horizontal="center" vertical="center"/>
    </xf>
    <xf numFmtId="0" fontId="39" fillId="33" borderId="69" xfId="0" applyFont="1" applyFill="1" applyBorder="1">
      <alignment vertical="center"/>
    </xf>
    <xf numFmtId="0" fontId="36" fillId="33" borderId="69" xfId="0" applyFont="1" applyFill="1" applyBorder="1" applyAlignment="1">
      <alignment vertical="center" wrapText="1"/>
    </xf>
    <xf numFmtId="0" fontId="36" fillId="33" borderId="69" xfId="0" applyFont="1" applyFill="1" applyBorder="1" applyAlignment="1">
      <alignment vertical="center"/>
    </xf>
    <xf numFmtId="0" fontId="39" fillId="33" borderId="70" xfId="0" applyFont="1" applyFill="1" applyBorder="1">
      <alignment vertical="center"/>
    </xf>
    <xf numFmtId="0" fontId="40" fillId="35" borderId="71" xfId="0" applyFont="1" applyFill="1" applyBorder="1" applyAlignment="1">
      <alignment horizontal="center" vertical="center"/>
    </xf>
    <xf numFmtId="0" fontId="30" fillId="33" borderId="69" xfId="0" applyFont="1" applyFill="1" applyBorder="1">
      <alignment vertical="center"/>
    </xf>
    <xf numFmtId="0" fontId="36" fillId="33" borderId="72" xfId="0" applyFont="1" applyFill="1" applyBorder="1" applyAlignment="1">
      <alignment vertical="center"/>
    </xf>
    <xf numFmtId="0" fontId="42" fillId="7" borderId="10" xfId="0" applyFont="1" applyFill="1" applyBorder="1" applyAlignment="1">
      <alignment horizontal="center" vertical="center"/>
    </xf>
    <xf numFmtId="0" fontId="30" fillId="33" borderId="11" xfId="0" applyFont="1" applyFill="1" applyBorder="1">
      <alignment vertical="center"/>
    </xf>
    <xf numFmtId="0" fontId="30" fillId="33" borderId="13" xfId="0" applyFont="1" applyFill="1" applyBorder="1">
      <alignment vertical="center"/>
    </xf>
    <xf numFmtId="0" fontId="42" fillId="7" borderId="14" xfId="0" applyFont="1" applyFill="1" applyBorder="1" applyAlignment="1">
      <alignment horizontal="center" vertical="center"/>
    </xf>
    <xf numFmtId="0" fontId="30" fillId="33" borderId="17" xfId="0" applyFont="1" applyFill="1" applyBorder="1">
      <alignment vertical="center"/>
    </xf>
    <xf numFmtId="0" fontId="43" fillId="33" borderId="14" xfId="0" applyFont="1" applyFill="1" applyBorder="1" applyAlignment="1">
      <alignment vertical="top"/>
    </xf>
    <xf numFmtId="0" fontId="30" fillId="33" borderId="14" xfId="0" applyFont="1" applyFill="1" applyBorder="1">
      <alignment vertical="center"/>
    </xf>
    <xf numFmtId="0" fontId="30" fillId="33" borderId="68" xfId="0" applyFont="1" applyFill="1" applyBorder="1">
      <alignment vertical="center"/>
    </xf>
    <xf numFmtId="0" fontId="30" fillId="33" borderId="72" xfId="0" applyFont="1" applyFill="1" applyBorder="1">
      <alignment vertical="center"/>
    </xf>
    <xf numFmtId="0" fontId="27" fillId="33" borderId="9" xfId="0" applyFont="1" applyFill="1" applyBorder="1" applyAlignment="1">
      <alignment horizontal="center" vertical="center"/>
    </xf>
    <xf numFmtId="0" fontId="27" fillId="33" borderId="9" xfId="0" applyFont="1" applyFill="1" applyBorder="1">
      <alignment vertical="center"/>
    </xf>
  </cellXfs>
  <cellStyles count="42">
    <cellStyle name="20% - アクセント 1" xfId="1" builtinId="30"/>
    <cellStyle name="20% - アクセント 2" xfId="2" builtinId="34"/>
    <cellStyle name="20% - アクセント 3" xfId="3" builtinId="38"/>
    <cellStyle name="20% - アクセント 4" xfId="4" builtinId="42"/>
    <cellStyle name="20% - アクセント 5" xfId="5" builtinId="46"/>
    <cellStyle name="20% - アクセント 6" xfId="6" builtinId="50"/>
    <cellStyle name="40% - アクセント 1" xfId="7" builtinId="31"/>
    <cellStyle name="40% - アクセント 2" xfId="8" builtinId="35"/>
    <cellStyle name="40% - アクセント 3" xfId="9" builtinId="39"/>
    <cellStyle name="40% - アクセント 4" xfId="10" builtinId="43"/>
    <cellStyle name="40% - アクセント 5" xfId="11" builtinId="47"/>
    <cellStyle name="40% - アクセント 6" xfId="12" builtinId="51"/>
    <cellStyle name="60% - アクセント 1" xfId="13" builtinId="32"/>
    <cellStyle name="60% - アクセント 2" xfId="14" builtinId="36"/>
    <cellStyle name="60% - アクセント 3" xfId="15" builtinId="40"/>
    <cellStyle name="60% - アクセント 4" xfId="16" builtinId="44"/>
    <cellStyle name="60% - アクセント 5" xfId="17" builtinId="48"/>
    <cellStyle name="60% - アクセント 6" xfId="18" builtinId="52"/>
    <cellStyle name="どちらでもない" xfId="19" builtinId="28"/>
    <cellStyle name="アクセント 1" xfId="20" builtinId="29"/>
    <cellStyle name="アクセント 2" xfId="21" builtinId="33"/>
    <cellStyle name="アクセント 3" xfId="22" builtinId="37"/>
    <cellStyle name="アクセント 4" xfId="23" builtinId="41"/>
    <cellStyle name="アクセント 5" xfId="24" builtinId="45"/>
    <cellStyle name="アクセント 6" xfId="25" builtinId="49"/>
    <cellStyle name="タイトル" xfId="26" builtinId="15"/>
    <cellStyle name="チェックセル" xfId="27" builtinId="23"/>
    <cellStyle name="メモ" xfId="28" builtinId="10"/>
    <cellStyle name="リンクセル" xfId="29" builtinId="24"/>
    <cellStyle name="入力" xfId="30" builtinId="20"/>
    <cellStyle name="出力" xfId="31" builtinId="21"/>
    <cellStyle name="悪い" xfId="32" builtinId="27"/>
    <cellStyle name="標準" xfId="0" builtinId="0"/>
    <cellStyle name="良い" xfId="33" builtinId="26"/>
    <cellStyle name="見出し 1" xfId="34" builtinId="16"/>
    <cellStyle name="見出し 2" xfId="35" builtinId="17"/>
    <cellStyle name="見出し 3" xfId="36" builtinId="18"/>
    <cellStyle name="見出し 4" xfId="37" builtinId="19"/>
    <cellStyle name="計算" xfId="38" builtinId="22"/>
    <cellStyle name="説明文" xfId="39" builtinId="53"/>
    <cellStyle name="警告文" xfId="40" builtinId="11"/>
    <cellStyle name="集計" xfId="41" builtinId="25"/>
  </cellStyles>
  <tableStyles count="0" defaultTableStyle="TableStyleMedium2" defaultPivotStyle="PivotStyleLight16"/>
  <colors>
    <mruColors>
      <color rgb="FFFDB9B2"/>
    </mruColors>
  </colors>
  <extLst>
    <ext xmlns:x14="http://schemas.microsoft.com/office/spreadsheetml/2009/9/main" uri="{EB79DEF2-80B8-43e5-95BD-54CBDDF9020C}">
      <x14:slicerStyles xmlns:r="http://schemas.openxmlformats.org/officeDocument/2006/relationships" xmlns:mc="http://schemas.openxmlformats.org/markup-compatibility/2006" xmlns="http://schemas.openxmlformats.org/spreadsheetml/2006/main"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theme" Target="theme/theme1.xml" /><Relationship Id="rId14" Type="http://schemas.openxmlformats.org/officeDocument/2006/relationships/sharedStrings" Target="sharedStrings.xml" /><Relationship Id="rId15" Type="http://schemas.openxmlformats.org/officeDocument/2006/relationships/styles" Target="styles.xml" /></Relationships>
</file>

<file path=xl/charts/_rels/chart1.xml.rels><?xml version="1.0" encoding="UTF-8"?><Relationships xmlns="http://schemas.openxmlformats.org/package/2006/relationships"><Relationship Id="rId1" Type="http://schemas.microsoft.com/office/2011/relationships/chartColorStyle" Target="colors1.xml" /><Relationship Id="rId2" Type="http://schemas.microsoft.com/office/2011/relationships/chartStyle" Target="style1.xml" /></Relationships>
</file>

<file path=xl/charts/_rels/chart10.xml.rels><?xml version="1.0" encoding="UTF-8"?><Relationships xmlns="http://schemas.openxmlformats.org/package/2006/relationships"><Relationship Id="rId1" Type="http://schemas.microsoft.com/office/2011/relationships/chartColorStyle" Target="colors10.xml" /><Relationship Id="rId2" Type="http://schemas.microsoft.com/office/2011/relationships/chartStyle" Target="style10.xml" /></Relationships>
</file>

<file path=xl/charts/_rels/chart2.xml.rels><?xml version="1.0" encoding="UTF-8"?><Relationships xmlns="http://schemas.openxmlformats.org/package/2006/relationships"><Relationship Id="rId1" Type="http://schemas.microsoft.com/office/2011/relationships/chartColorStyle" Target="colors2.xml" /><Relationship Id="rId2" Type="http://schemas.microsoft.com/office/2011/relationships/chartStyle" Target="style2.xml" /></Relationships>
</file>

<file path=xl/charts/_rels/chart3.xml.rels><?xml version="1.0" encoding="UTF-8"?><Relationships xmlns="http://schemas.openxmlformats.org/package/2006/relationships"><Relationship Id="rId1" Type="http://schemas.microsoft.com/office/2011/relationships/chartColorStyle" Target="colors3.xml" /><Relationship Id="rId2" Type="http://schemas.microsoft.com/office/2011/relationships/chartStyle" Target="style3.xml" /></Relationships>
</file>

<file path=xl/charts/_rels/chart4.xml.rels><?xml version="1.0" encoding="UTF-8"?><Relationships xmlns="http://schemas.openxmlformats.org/package/2006/relationships"><Relationship Id="rId1" Type="http://schemas.microsoft.com/office/2011/relationships/chartColorStyle" Target="colors4.xml" /><Relationship Id="rId2" Type="http://schemas.microsoft.com/office/2011/relationships/chartStyle" Target="style4.xml" /></Relationships>
</file>

<file path=xl/charts/_rels/chart5.xml.rels><?xml version="1.0" encoding="UTF-8"?><Relationships xmlns="http://schemas.openxmlformats.org/package/2006/relationships"><Relationship Id="rId1" Type="http://schemas.microsoft.com/office/2011/relationships/chartColorStyle" Target="colors5.xml" /><Relationship Id="rId2" Type="http://schemas.microsoft.com/office/2011/relationships/chartStyle" Target="style5.xml" /></Relationships>
</file>

<file path=xl/charts/_rels/chart6.xml.rels><?xml version="1.0" encoding="UTF-8"?><Relationships xmlns="http://schemas.openxmlformats.org/package/2006/relationships"><Relationship Id="rId1" Type="http://schemas.microsoft.com/office/2011/relationships/chartColorStyle" Target="colors6.xml" /><Relationship Id="rId2" Type="http://schemas.microsoft.com/office/2011/relationships/chartStyle" Target="style6.xml" /></Relationships>
</file>

<file path=xl/charts/_rels/chart7.xml.rels><?xml version="1.0" encoding="UTF-8"?><Relationships xmlns="http://schemas.openxmlformats.org/package/2006/relationships"><Relationship Id="rId1" Type="http://schemas.microsoft.com/office/2011/relationships/chartColorStyle" Target="colors7.xml" /><Relationship Id="rId2" Type="http://schemas.microsoft.com/office/2011/relationships/chartStyle" Target="style7.xml" /></Relationships>
</file>

<file path=xl/charts/_rels/chart8.xml.rels><?xml version="1.0" encoding="UTF-8"?><Relationships xmlns="http://schemas.openxmlformats.org/package/2006/relationships"><Relationship Id="rId1" Type="http://schemas.microsoft.com/office/2011/relationships/chartColorStyle" Target="colors8.xml" /><Relationship Id="rId2" Type="http://schemas.microsoft.com/office/2011/relationships/chartStyle" Target="style8.xml" /></Relationships>
</file>

<file path=xl/charts/_rels/chart9.xml.rels><?xml version="1.0" encoding="UTF-8"?><Relationships xmlns="http://schemas.openxmlformats.org/package/2006/relationships"><Relationship Id="rId1" Type="http://schemas.microsoft.com/office/2011/relationships/chartColorStyle" Target="colors9.xml" /><Relationship Id="rId2" Type="http://schemas.microsoft.com/office/2011/relationships/chartStyle" Target="style9.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kumimoji="0" lang="ja-JP" altLang="en-US" sz="1200" b="0" i="0" u="none" strike="noStrike" kern="1200" spc="0" baseline="0">
                <a:solidFill>
                  <a:schemeClr val="tx1">
                    <a:lumMod val="65000"/>
                    <a:lumOff val="35000"/>
                  </a:schemeClr>
                </a:solidFill>
                <a:latin typeface="+mn-lt"/>
                <a:ea typeface="+mn-ea"/>
                <a:cs typeface="+mn-cs"/>
              </a:defRPr>
            </a:pPr>
            <a:r>
              <a:rPr kumimoji="0" lang="ja-JP" altLang="en-US" sz="1200" b="0" i="0" u="none" strike="noStrike" kern="1200" spc="0" baseline="0">
                <a:solidFill>
                  <a:schemeClr val="tx1">
                    <a:lumMod val="65000"/>
                    <a:lumOff val="35000"/>
                  </a:schemeClr>
                </a:solidFill>
                <a:latin typeface="+mn-lt"/>
                <a:ea typeface="+mn-ea"/>
                <a:cs typeface="+mn-cs"/>
              </a:rPr>
              <a:t>ＩＣＴ活用指導力チェック表</a:t>
            </a:r>
            <a:r>
              <a:rPr kumimoji="0" lang="en-US" altLang="ja-JP" sz="1200" b="0" i="0" u="none" strike="noStrike" kern="1200" spc="0" baseline="0">
                <a:solidFill>
                  <a:schemeClr val="tx1">
                    <a:lumMod val="65000"/>
                    <a:lumOff val="35000"/>
                  </a:schemeClr>
                </a:solidFill>
                <a:latin typeface="+mn-lt"/>
                <a:ea typeface="+mn-ea"/>
                <a:cs typeface="+mn-cs"/>
              </a:rPr>
              <a:t>Ⅰ</a:t>
            </a:r>
            <a:r>
              <a:rPr kumimoji="0" lang="ja-JP" altLang="en-US" sz="1200" b="0" i="0" u="none" strike="noStrike" kern="1200" spc="0" baseline="0">
                <a:solidFill>
                  <a:schemeClr val="tx1">
                    <a:lumMod val="65000"/>
                    <a:lumOff val="35000"/>
                  </a:schemeClr>
                </a:solidFill>
                <a:latin typeface="+mn-lt"/>
                <a:ea typeface="+mn-ea"/>
                <a:cs typeface="+mn-cs"/>
              </a:rPr>
              <a:t>（全項目）</a:t>
            </a:r>
            <a:endParaRPr kumimoji="0" lang="ja-JP" altLang="en-US" sz="12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集計シート!$B$1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集計シート!$B$2:$B$17</c:f>
              <c:numCache>
                <c:formatCode>General</c:formatCode>
                <c:ptCount val="16"/>
                <c:pt idx="0">
                  <c:v>3</c:v>
                </c:pt>
                <c:pt idx="1">
                  <c:v>3</c:v>
                </c:pt>
                <c:pt idx="2">
                  <c:v>4</c:v>
                </c:pt>
                <c:pt idx="3">
                  <c:v>3</c:v>
                </c:pt>
                <c:pt idx="4">
                  <c:v>3</c:v>
                </c:pt>
                <c:pt idx="5">
                  <c:v>2</c:v>
                </c:pt>
                <c:pt idx="6">
                  <c:v>2</c:v>
                </c:pt>
                <c:pt idx="7">
                  <c:v>3</c:v>
                </c:pt>
                <c:pt idx="8">
                  <c:v>3</c:v>
                </c:pt>
                <c:pt idx="9">
                  <c:v>3</c:v>
                </c:pt>
                <c:pt idx="10">
                  <c:v>3</c:v>
                </c:pt>
                <c:pt idx="11">
                  <c:v>3</c:v>
                </c:pt>
                <c:pt idx="12">
                  <c:v>3</c:v>
                </c:pt>
                <c:pt idx="13">
                  <c:v>3</c:v>
                </c:pt>
                <c:pt idx="14">
                  <c:v>3</c:v>
                </c:pt>
                <c:pt idx="15">
                  <c:v>3</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ctr" anchorCtr="1"/>
          <a:lstStyle/>
          <a:p>
            <a:pPr algn="ctr" rtl="0">
              <a:defRPr lang="ja-JP" altLang="en-US" sz="1400" b="0" i="0" u="none" strike="noStrike" kern="1200" spc="0" baseline="0">
                <a:solidFill>
                  <a:schemeClr val="tx1">
                    <a:lumMod val="65000"/>
                    <a:lumOff val="35000"/>
                  </a:schemeClr>
                </a:solidFill>
                <a:latin typeface="+mn-lt"/>
                <a:ea typeface="+mn-ea"/>
                <a:cs typeface="+mn-cs"/>
              </a:defRPr>
            </a:pPr>
            <a:r>
              <a:rPr lang="en-US" altLang="ja-JP" sz="1400" b="0" i="0" u="none" strike="noStrike" kern="1200" spc="0" baseline="0">
                <a:solidFill>
                  <a:schemeClr val="tx1">
                    <a:lumMod val="65000"/>
                    <a:lumOff val="35000"/>
                  </a:schemeClr>
                </a:solidFill>
                <a:latin typeface="+mn-lt"/>
                <a:ea typeface="+mn-ea"/>
                <a:cs typeface="+mn-cs"/>
              </a:rPr>
              <a:t>ICT</a:t>
            </a:r>
            <a:r>
              <a:rPr lang="ja-JP" altLang="en-US" sz="1400" b="0" i="0" u="none" strike="noStrike" kern="1200" spc="0" baseline="0">
                <a:solidFill>
                  <a:schemeClr val="tx1">
                    <a:lumMod val="65000"/>
                    <a:lumOff val="35000"/>
                  </a:schemeClr>
                </a:solidFill>
                <a:latin typeface="+mn-lt"/>
                <a:ea typeface="+mn-ea"/>
                <a:cs typeface="+mn-cs"/>
              </a:rPr>
              <a:t>活用指導力チェック表</a:t>
            </a:r>
            <a:r>
              <a:rPr lang="en-US" altLang="ja-JP" sz="1400" b="0" i="0" u="none" strike="noStrike" kern="1200" spc="0" baseline="0">
                <a:solidFill>
                  <a:schemeClr val="tx1">
                    <a:lumMod val="65000"/>
                    <a:lumOff val="35000"/>
                  </a:schemeClr>
                </a:solidFill>
                <a:latin typeface="+mn-lt"/>
                <a:ea typeface="+mn-ea"/>
                <a:cs typeface="+mn-cs"/>
              </a:rPr>
              <a:t>Ⅱ</a:t>
            </a:r>
            <a:r>
              <a:rPr lang="ja-JP" altLang="en-US" sz="1400" b="0" i="0" u="none" strike="noStrike" kern="1200" spc="0" baseline="0">
                <a:solidFill>
                  <a:schemeClr val="tx1">
                    <a:lumMod val="65000"/>
                    <a:lumOff val="35000"/>
                  </a:schemeClr>
                </a:solidFill>
                <a:latin typeface="+mn-lt"/>
                <a:ea typeface="+mn-ea"/>
                <a:cs typeface="+mn-cs"/>
              </a:rPr>
              <a:t>（平均）</a:t>
            </a:r>
            <a:endParaRPr lang="ja-JP" altLang="en-US" sz="14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集計シート!$O$1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集計シート!$O$2:$O$5</c:f>
              <c:numCache>
                <c:formatCode>General</c:formatCode>
                <c:ptCount val="4"/>
                <c:pt idx="0">
                  <c:v>3.3</c:v>
                </c:pt>
                <c:pt idx="1">
                  <c:v>2.5</c:v>
                </c:pt>
                <c:pt idx="2">
                  <c:v>3</c:v>
                </c:pt>
                <c:pt idx="3">
                  <c:v>3</c:v>
                </c:pt>
              </c:numCache>
            </c:numRef>
          </c:val>
        </c:ser>
        <c:ser>
          <c:idx val="1"/>
          <c:order val="1"/>
          <c:tx>
            <c:strRef>
              <c:f>集計シート!$P$1</c:f>
              <c:strCache>
                <c:ptCount val="1"/>
                <c:pt idx="0">
                  <c:v>第2回</c:v>
                </c:pt>
              </c:strCache>
            </c:strRef>
          </c:tx>
          <c:spPr>
            <a:noFill/>
            <a:ln w="28575" cap="rnd">
              <a:solidFill>
                <a:schemeClr val="accent2"/>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集計シート!$P$2:$P$5</c:f>
              <c:numCache>
                <c:formatCode>General</c:formatCode>
                <c:ptCount val="4"/>
                <c:pt idx="0">
                  <c:v>3.5</c:v>
                </c:pt>
                <c:pt idx="1">
                  <c:v>3.8</c:v>
                </c:pt>
                <c:pt idx="2">
                  <c:v>4</c:v>
                </c:pt>
                <c:pt idx="3">
                  <c:v>3.8</c:v>
                </c:pt>
              </c:numCache>
            </c:numRef>
          </c:val>
        </c:ser>
        <c:ser>
          <c:idx val="2"/>
          <c:order val="2"/>
          <c:tx>
            <c:strRef>
              <c:f>集計シート!$Q$1</c:f>
              <c:strCache>
                <c:ptCount val="1"/>
                <c:pt idx="0">
                  <c:v>第3回</c:v>
                </c:pt>
              </c:strCache>
            </c:strRef>
          </c:tx>
          <c:spPr>
            <a:noFill/>
            <a:ln w="28575" cap="rnd">
              <a:solidFill>
                <a:schemeClr val="accent3"/>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集計シート!$Q$2:$Q$5</c:f>
              <c:numCache>
                <c:formatCode>General</c:formatCode>
                <c:ptCount val="4"/>
                <c:pt idx="0">
                  <c:v>0</c:v>
                </c:pt>
                <c:pt idx="1">
                  <c:v>0</c:v>
                </c:pt>
                <c:pt idx="2">
                  <c:v>0</c:v>
                </c:pt>
                <c:pt idx="3">
                  <c:v>0</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kumimoji="0" lang="ja-JP" altLang="en-US" sz="1200" b="0" i="0" u="none" strike="noStrike" kern="1200" spc="0" baseline="0">
                <a:solidFill>
                  <a:schemeClr val="tx1">
                    <a:lumMod val="65000"/>
                    <a:lumOff val="35000"/>
                  </a:schemeClr>
                </a:solidFill>
                <a:latin typeface="+mn-lt"/>
                <a:ea typeface="+mn-ea"/>
                <a:cs typeface="+mn-cs"/>
              </a:defRPr>
            </a:pPr>
            <a:r>
              <a:rPr kumimoji="0" lang="ja-JP" altLang="en-US" sz="1200" b="0" i="0" u="none" strike="noStrike" kern="1200" spc="0" baseline="0">
                <a:solidFill>
                  <a:schemeClr val="tx1">
                    <a:lumMod val="65000"/>
                    <a:lumOff val="35000"/>
                  </a:schemeClr>
                </a:solidFill>
                <a:latin typeface="+mn-lt"/>
                <a:ea typeface="+mn-ea"/>
                <a:cs typeface="+mn-cs"/>
              </a:rPr>
              <a:t>ＩＣＴ活用指導力チェック表</a:t>
            </a:r>
            <a:r>
              <a:rPr kumimoji="0" lang="en-US" altLang="ja-JP" sz="1200" b="0" i="0" u="none" strike="noStrike" kern="1200" spc="0" baseline="0">
                <a:solidFill>
                  <a:schemeClr val="tx1">
                    <a:lumMod val="65000"/>
                    <a:lumOff val="35000"/>
                  </a:schemeClr>
                </a:solidFill>
                <a:latin typeface="+mn-lt"/>
                <a:ea typeface="+mn-ea"/>
                <a:cs typeface="+mn-cs"/>
              </a:rPr>
              <a:t>Ⅱ</a:t>
            </a:r>
            <a:r>
              <a:rPr kumimoji="0" lang="ja-JP" altLang="en-US" sz="1200" b="0" i="0" u="none" strike="noStrike" kern="1200" spc="0" baseline="0">
                <a:solidFill>
                  <a:schemeClr val="tx1">
                    <a:lumMod val="65000"/>
                    <a:lumOff val="35000"/>
                  </a:schemeClr>
                </a:solidFill>
                <a:latin typeface="+mn-lt"/>
                <a:ea typeface="+mn-ea"/>
                <a:cs typeface="+mn-cs"/>
              </a:rPr>
              <a:t>（平均）</a:t>
            </a:r>
            <a:endParaRPr kumimoji="0" lang="ja-JP" altLang="en-US" sz="12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集計シート!$O$1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集計シート!$O$2:$O$5</c:f>
              <c:numCache>
                <c:formatCode>General</c:formatCode>
                <c:ptCount val="4"/>
                <c:pt idx="0">
                  <c:v>3.3</c:v>
                </c:pt>
                <c:pt idx="1">
                  <c:v>2.5</c:v>
                </c:pt>
                <c:pt idx="2">
                  <c:v>3</c:v>
                </c:pt>
                <c:pt idx="3">
                  <c:v>3</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kumimoji="0" lang="ja-JP" altLang="en-US" sz="1200" b="0" i="0" u="none" strike="noStrike" kern="1200" spc="0" baseline="0">
                <a:solidFill>
                  <a:schemeClr val="tx1">
                    <a:lumMod val="65000"/>
                    <a:lumOff val="35000"/>
                  </a:schemeClr>
                </a:solidFill>
                <a:latin typeface="+mn-lt"/>
                <a:ea typeface="+mn-ea"/>
                <a:cs typeface="+mn-cs"/>
              </a:defRPr>
            </a:pPr>
            <a:r>
              <a:rPr kumimoji="0" lang="ja-JP" altLang="en-US" sz="1200" b="0" i="0" u="none" strike="noStrike" kern="1200" spc="0" baseline="0">
                <a:solidFill>
                  <a:schemeClr val="tx1">
                    <a:lumMod val="65000"/>
                    <a:lumOff val="35000"/>
                  </a:schemeClr>
                </a:solidFill>
                <a:latin typeface="+mn-lt"/>
                <a:ea typeface="+mn-ea"/>
                <a:cs typeface="+mn-cs"/>
              </a:rPr>
              <a:t>ＩＣＴ活用指導力チェック表</a:t>
            </a:r>
            <a:r>
              <a:rPr kumimoji="0" lang="en-US" altLang="ja-JP" sz="1200" b="0" i="0" u="none" strike="noStrike" kern="1200" spc="0" baseline="0">
                <a:solidFill>
                  <a:schemeClr val="tx1">
                    <a:lumMod val="65000"/>
                    <a:lumOff val="35000"/>
                  </a:schemeClr>
                </a:solidFill>
                <a:latin typeface="+mn-lt"/>
                <a:ea typeface="+mn-ea"/>
                <a:cs typeface="+mn-cs"/>
              </a:rPr>
              <a:t>Ⅰ</a:t>
            </a:r>
            <a:r>
              <a:rPr kumimoji="0" lang="ja-JP" altLang="en-US" sz="1200" b="0" i="0" u="none" strike="noStrike" kern="1200" spc="0" baseline="0">
                <a:solidFill>
                  <a:schemeClr val="tx1">
                    <a:lumMod val="65000"/>
                    <a:lumOff val="35000"/>
                  </a:schemeClr>
                </a:solidFill>
                <a:latin typeface="+mn-lt"/>
                <a:ea typeface="+mn-ea"/>
                <a:cs typeface="+mn-cs"/>
              </a:rPr>
              <a:t>（全項目）</a:t>
            </a:r>
            <a:endParaRPr kumimoji="0" lang="ja-JP" altLang="en-US" sz="12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集計シート!$B$1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集計シート!$B$2:$B$17</c:f>
              <c:numCache>
                <c:formatCode>General</c:formatCode>
                <c:ptCount val="16"/>
                <c:pt idx="0">
                  <c:v>3</c:v>
                </c:pt>
                <c:pt idx="1">
                  <c:v>3</c:v>
                </c:pt>
                <c:pt idx="2">
                  <c:v>4</c:v>
                </c:pt>
                <c:pt idx="3">
                  <c:v>3</c:v>
                </c:pt>
                <c:pt idx="4">
                  <c:v>3</c:v>
                </c:pt>
                <c:pt idx="5">
                  <c:v>2</c:v>
                </c:pt>
                <c:pt idx="6">
                  <c:v>2</c:v>
                </c:pt>
                <c:pt idx="7">
                  <c:v>3</c:v>
                </c:pt>
                <c:pt idx="8">
                  <c:v>3</c:v>
                </c:pt>
                <c:pt idx="9">
                  <c:v>3</c:v>
                </c:pt>
                <c:pt idx="10">
                  <c:v>3</c:v>
                </c:pt>
                <c:pt idx="11">
                  <c:v>3</c:v>
                </c:pt>
                <c:pt idx="12">
                  <c:v>3</c:v>
                </c:pt>
                <c:pt idx="13">
                  <c:v>3</c:v>
                </c:pt>
                <c:pt idx="14">
                  <c:v>3</c:v>
                </c:pt>
                <c:pt idx="15">
                  <c:v>3</c:v>
                </c:pt>
              </c:numCache>
            </c:numRef>
          </c:val>
        </c:ser>
        <c:ser>
          <c:idx val="1"/>
          <c:order val="1"/>
          <c:tx>
            <c:strRef>
              <c:f>集計シート!$C$1</c:f>
              <c:strCache>
                <c:ptCount val="1"/>
                <c:pt idx="0">
                  <c:v>第2回</c:v>
                </c:pt>
              </c:strCache>
            </c:strRef>
          </c:tx>
          <c:spPr>
            <a:noFill/>
            <a:ln w="28575" cap="rnd">
              <a:solidFill>
                <a:schemeClr val="accent2"/>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集計シート!$C$2:$C$17</c:f>
              <c:numCache>
                <c:formatCode>General</c:formatCode>
                <c:ptCount val="16"/>
                <c:pt idx="0">
                  <c:v>3</c:v>
                </c:pt>
                <c:pt idx="1">
                  <c:v>4</c:v>
                </c:pt>
                <c:pt idx="2">
                  <c:v>4</c:v>
                </c:pt>
                <c:pt idx="3">
                  <c:v>3</c:v>
                </c:pt>
                <c:pt idx="4">
                  <c:v>4</c:v>
                </c:pt>
                <c:pt idx="5">
                  <c:v>4</c:v>
                </c:pt>
                <c:pt idx="6">
                  <c:v>3</c:v>
                </c:pt>
                <c:pt idx="7">
                  <c:v>4</c:v>
                </c:pt>
                <c:pt idx="8">
                  <c:v>4</c:v>
                </c:pt>
                <c:pt idx="9">
                  <c:v>4</c:v>
                </c:pt>
                <c:pt idx="10">
                  <c:v>4</c:v>
                </c:pt>
                <c:pt idx="11">
                  <c:v>4</c:v>
                </c:pt>
                <c:pt idx="12">
                  <c:v>4</c:v>
                </c:pt>
                <c:pt idx="13">
                  <c:v>4</c:v>
                </c:pt>
                <c:pt idx="14">
                  <c:v>3</c:v>
                </c:pt>
                <c:pt idx="15">
                  <c:v>4</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kumimoji="0" lang="ja-JP" altLang="en-US" sz="1200" b="0" i="0" u="none" strike="noStrike" kern="1200" spc="0" baseline="0">
                <a:solidFill>
                  <a:schemeClr val="tx1">
                    <a:lumMod val="65000"/>
                    <a:lumOff val="35000"/>
                  </a:schemeClr>
                </a:solidFill>
                <a:latin typeface="+mn-lt"/>
                <a:ea typeface="+mn-ea"/>
                <a:cs typeface="+mn-cs"/>
              </a:defRPr>
            </a:pPr>
            <a:r>
              <a:rPr kumimoji="0" lang="ja-JP" altLang="en-US" sz="1200" b="0" i="0" u="none" strike="noStrike" kern="1200" spc="0" baseline="0">
                <a:solidFill>
                  <a:schemeClr val="tx1">
                    <a:lumMod val="65000"/>
                    <a:lumOff val="35000"/>
                  </a:schemeClr>
                </a:solidFill>
                <a:latin typeface="+mn-lt"/>
                <a:ea typeface="+mn-ea"/>
                <a:cs typeface="+mn-cs"/>
              </a:rPr>
              <a:t>ＩＣＴ活用指導力チェック表</a:t>
            </a:r>
            <a:r>
              <a:rPr kumimoji="0" lang="en-US" altLang="ja-JP" sz="1200" b="0" i="0" u="none" strike="noStrike" kern="1200" spc="0" baseline="0">
                <a:solidFill>
                  <a:schemeClr val="tx1">
                    <a:lumMod val="65000"/>
                    <a:lumOff val="35000"/>
                  </a:schemeClr>
                </a:solidFill>
                <a:latin typeface="+mn-lt"/>
                <a:ea typeface="+mn-ea"/>
                <a:cs typeface="+mn-cs"/>
              </a:rPr>
              <a:t>Ⅱ</a:t>
            </a:r>
            <a:r>
              <a:rPr kumimoji="0" lang="ja-JP" altLang="en-US" sz="1200" b="0" i="0" u="none" strike="noStrike" kern="1200" spc="0" baseline="0">
                <a:solidFill>
                  <a:schemeClr val="tx1">
                    <a:lumMod val="65000"/>
                    <a:lumOff val="35000"/>
                  </a:schemeClr>
                </a:solidFill>
                <a:latin typeface="+mn-lt"/>
                <a:ea typeface="+mn-ea"/>
                <a:cs typeface="+mn-cs"/>
              </a:rPr>
              <a:t>（平均）</a:t>
            </a:r>
            <a:endParaRPr kumimoji="0" lang="ja-JP" altLang="en-US" sz="12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集計シート!$O$1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集計シート!$O$2:$O$5</c:f>
              <c:numCache>
                <c:formatCode>General</c:formatCode>
                <c:ptCount val="4"/>
                <c:pt idx="0">
                  <c:v>3.3</c:v>
                </c:pt>
                <c:pt idx="1">
                  <c:v>2.5</c:v>
                </c:pt>
                <c:pt idx="2">
                  <c:v>3</c:v>
                </c:pt>
                <c:pt idx="3">
                  <c:v>3</c:v>
                </c:pt>
              </c:numCache>
            </c:numRef>
          </c:val>
        </c:ser>
        <c:ser>
          <c:idx val="1"/>
          <c:order val="1"/>
          <c:tx>
            <c:strRef>
              <c:f>集計シート!$P$1</c:f>
              <c:strCache>
                <c:ptCount val="1"/>
                <c:pt idx="0">
                  <c:v>第2回</c:v>
                </c:pt>
              </c:strCache>
            </c:strRef>
          </c:tx>
          <c:spPr>
            <a:noFill/>
            <a:ln w="28575" cap="rnd">
              <a:solidFill>
                <a:schemeClr val="accent2"/>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集計シート!$P$2:$P$5</c:f>
              <c:numCache>
                <c:formatCode>General</c:formatCode>
                <c:ptCount val="4"/>
                <c:pt idx="0">
                  <c:v>3.5</c:v>
                </c:pt>
                <c:pt idx="1">
                  <c:v>3.8</c:v>
                </c:pt>
                <c:pt idx="2">
                  <c:v>4</c:v>
                </c:pt>
                <c:pt idx="3">
                  <c:v>3.8</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kumimoji="0" lang="ja-JP" altLang="en-US" sz="1200" b="0" i="0" u="none" strike="noStrike" kern="1200" spc="0" baseline="0">
                <a:solidFill>
                  <a:schemeClr val="tx1">
                    <a:lumMod val="65000"/>
                    <a:lumOff val="35000"/>
                  </a:schemeClr>
                </a:solidFill>
                <a:latin typeface="+mn-lt"/>
                <a:ea typeface="+mn-ea"/>
                <a:cs typeface="+mn-cs"/>
              </a:defRPr>
            </a:pPr>
            <a:r>
              <a:rPr kumimoji="0" lang="ja-JP" altLang="en-US" sz="1200" b="0" i="0" u="none" strike="noStrike" kern="1200" spc="0" baseline="0">
                <a:solidFill>
                  <a:schemeClr val="tx1">
                    <a:lumMod val="65000"/>
                    <a:lumOff val="35000"/>
                  </a:schemeClr>
                </a:solidFill>
                <a:latin typeface="+mn-lt"/>
                <a:ea typeface="+mn-ea"/>
                <a:cs typeface="+mn-cs"/>
              </a:rPr>
              <a:t>ＩＣＴ活用指導力チェック表</a:t>
            </a:r>
            <a:r>
              <a:rPr kumimoji="0" lang="en-US" altLang="ja-JP" sz="1200" b="0" i="0" u="none" strike="noStrike" kern="1200" spc="0" baseline="0">
                <a:solidFill>
                  <a:schemeClr val="tx1">
                    <a:lumMod val="65000"/>
                    <a:lumOff val="35000"/>
                  </a:schemeClr>
                </a:solidFill>
                <a:latin typeface="+mn-lt"/>
                <a:ea typeface="+mn-ea"/>
                <a:cs typeface="+mn-cs"/>
              </a:rPr>
              <a:t>Ⅰ</a:t>
            </a:r>
            <a:r>
              <a:rPr kumimoji="0" lang="ja-JP" altLang="en-US" sz="1200" b="0" i="0" u="none" strike="noStrike" kern="1200" spc="0" baseline="0">
                <a:solidFill>
                  <a:schemeClr val="tx1">
                    <a:lumMod val="65000"/>
                    <a:lumOff val="35000"/>
                  </a:schemeClr>
                </a:solidFill>
                <a:latin typeface="+mn-lt"/>
                <a:ea typeface="+mn-ea"/>
                <a:cs typeface="+mn-cs"/>
              </a:rPr>
              <a:t>（全項目）</a:t>
            </a:r>
            <a:endParaRPr kumimoji="0" lang="ja-JP" altLang="en-US" sz="12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集計シート!$B$1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集計シート!$B$2:$B$17</c:f>
              <c:numCache>
                <c:formatCode>General</c:formatCode>
                <c:ptCount val="16"/>
                <c:pt idx="0">
                  <c:v>3</c:v>
                </c:pt>
                <c:pt idx="1">
                  <c:v>3</c:v>
                </c:pt>
                <c:pt idx="2">
                  <c:v>4</c:v>
                </c:pt>
                <c:pt idx="3">
                  <c:v>3</c:v>
                </c:pt>
                <c:pt idx="4">
                  <c:v>3</c:v>
                </c:pt>
                <c:pt idx="5">
                  <c:v>2</c:v>
                </c:pt>
                <c:pt idx="6">
                  <c:v>2</c:v>
                </c:pt>
                <c:pt idx="7">
                  <c:v>3</c:v>
                </c:pt>
                <c:pt idx="8">
                  <c:v>3</c:v>
                </c:pt>
                <c:pt idx="9">
                  <c:v>3</c:v>
                </c:pt>
                <c:pt idx="10">
                  <c:v>3</c:v>
                </c:pt>
                <c:pt idx="11">
                  <c:v>3</c:v>
                </c:pt>
                <c:pt idx="12">
                  <c:v>3</c:v>
                </c:pt>
                <c:pt idx="13">
                  <c:v>3</c:v>
                </c:pt>
                <c:pt idx="14">
                  <c:v>3</c:v>
                </c:pt>
                <c:pt idx="15">
                  <c:v>3</c:v>
                </c:pt>
              </c:numCache>
            </c:numRef>
          </c:val>
        </c:ser>
        <c:ser>
          <c:idx val="1"/>
          <c:order val="1"/>
          <c:tx>
            <c:strRef>
              <c:f>集計シート!$C$1</c:f>
              <c:strCache>
                <c:ptCount val="1"/>
                <c:pt idx="0">
                  <c:v>第2回</c:v>
                </c:pt>
              </c:strCache>
            </c:strRef>
          </c:tx>
          <c:spPr>
            <a:noFill/>
            <a:ln w="28575" cap="rnd">
              <a:solidFill>
                <a:schemeClr val="accent2"/>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集計シート!$C$2:$C$17</c:f>
              <c:numCache>
                <c:formatCode>General</c:formatCode>
                <c:ptCount val="16"/>
                <c:pt idx="0">
                  <c:v>3</c:v>
                </c:pt>
                <c:pt idx="1">
                  <c:v>4</c:v>
                </c:pt>
                <c:pt idx="2">
                  <c:v>4</c:v>
                </c:pt>
                <c:pt idx="3">
                  <c:v>3</c:v>
                </c:pt>
                <c:pt idx="4">
                  <c:v>4</c:v>
                </c:pt>
                <c:pt idx="5">
                  <c:v>4</c:v>
                </c:pt>
                <c:pt idx="6">
                  <c:v>3</c:v>
                </c:pt>
                <c:pt idx="7">
                  <c:v>4</c:v>
                </c:pt>
                <c:pt idx="8">
                  <c:v>4</c:v>
                </c:pt>
                <c:pt idx="9">
                  <c:v>4</c:v>
                </c:pt>
                <c:pt idx="10">
                  <c:v>4</c:v>
                </c:pt>
                <c:pt idx="11">
                  <c:v>4</c:v>
                </c:pt>
                <c:pt idx="12">
                  <c:v>4</c:v>
                </c:pt>
                <c:pt idx="13">
                  <c:v>4</c:v>
                </c:pt>
                <c:pt idx="14">
                  <c:v>3</c:v>
                </c:pt>
                <c:pt idx="15">
                  <c:v>4</c:v>
                </c:pt>
              </c:numCache>
            </c:numRef>
          </c:val>
        </c:ser>
        <c:ser>
          <c:idx val="2"/>
          <c:order val="2"/>
          <c:tx>
            <c:strRef>
              <c:f>集計シート!$D$1</c:f>
              <c:strCache>
                <c:ptCount val="1"/>
                <c:pt idx="0">
                  <c:v>第3回</c:v>
                </c:pt>
              </c:strCache>
            </c:strRef>
          </c:tx>
          <c:spPr>
            <a:noFill/>
            <a:ln w="28575" cap="rnd">
              <a:solidFill>
                <a:schemeClr val="accent3"/>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集計シート!$D$2:$D$17</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kumimoji="0" lang="ja-JP" altLang="en-US" sz="1200" b="0" i="0" u="none" strike="noStrike" kern="1200" spc="0" baseline="0">
                <a:solidFill>
                  <a:schemeClr val="tx1">
                    <a:lumMod val="65000"/>
                    <a:lumOff val="35000"/>
                  </a:schemeClr>
                </a:solidFill>
                <a:latin typeface="+mn-lt"/>
                <a:ea typeface="+mn-ea"/>
                <a:cs typeface="+mn-cs"/>
              </a:defRPr>
            </a:pPr>
            <a:r>
              <a:rPr kumimoji="0" lang="ja-JP" altLang="en-US" sz="1200" b="0" i="0" u="none" strike="noStrike" kern="1200" spc="0" baseline="0">
                <a:solidFill>
                  <a:schemeClr val="tx1">
                    <a:lumMod val="65000"/>
                    <a:lumOff val="35000"/>
                  </a:schemeClr>
                </a:solidFill>
                <a:latin typeface="+mn-lt"/>
                <a:ea typeface="+mn-ea"/>
                <a:cs typeface="+mn-cs"/>
              </a:rPr>
              <a:t>ＩＣＴ活用指導力チェック表</a:t>
            </a:r>
            <a:r>
              <a:rPr kumimoji="0" lang="en-US" altLang="ja-JP" sz="1200" b="0" i="0" u="none" strike="noStrike" kern="1200" spc="0" baseline="0">
                <a:solidFill>
                  <a:schemeClr val="tx1">
                    <a:lumMod val="65000"/>
                    <a:lumOff val="35000"/>
                  </a:schemeClr>
                </a:solidFill>
                <a:latin typeface="+mn-lt"/>
                <a:ea typeface="+mn-ea"/>
                <a:cs typeface="+mn-cs"/>
              </a:rPr>
              <a:t>Ⅱ</a:t>
            </a:r>
            <a:r>
              <a:rPr kumimoji="0" lang="ja-JP" altLang="en-US" sz="1200" b="0" i="0" u="none" strike="noStrike" kern="1200" spc="0" baseline="0">
                <a:solidFill>
                  <a:schemeClr val="tx1">
                    <a:lumMod val="65000"/>
                    <a:lumOff val="35000"/>
                  </a:schemeClr>
                </a:solidFill>
                <a:latin typeface="+mn-lt"/>
                <a:ea typeface="+mn-ea"/>
                <a:cs typeface="+mn-cs"/>
              </a:rPr>
              <a:t>（平均）</a:t>
            </a:r>
            <a:endParaRPr kumimoji="0" lang="ja-JP" altLang="en-US" sz="12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集計シート!$O$1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集計シート!$O$2:$O$5</c:f>
              <c:numCache>
                <c:formatCode>General</c:formatCode>
                <c:ptCount val="4"/>
                <c:pt idx="0">
                  <c:v>3.3</c:v>
                </c:pt>
                <c:pt idx="1">
                  <c:v>2.5</c:v>
                </c:pt>
                <c:pt idx="2">
                  <c:v>3</c:v>
                </c:pt>
                <c:pt idx="3">
                  <c:v>3</c:v>
                </c:pt>
              </c:numCache>
            </c:numRef>
          </c:val>
        </c:ser>
        <c:ser>
          <c:idx val="1"/>
          <c:order val="1"/>
          <c:tx>
            <c:strRef>
              <c:f>集計シート!$P$1</c:f>
              <c:strCache>
                <c:ptCount val="1"/>
                <c:pt idx="0">
                  <c:v>第2回</c:v>
                </c:pt>
              </c:strCache>
            </c:strRef>
          </c:tx>
          <c:spPr>
            <a:noFill/>
            <a:ln w="28575" cap="rnd">
              <a:solidFill>
                <a:schemeClr val="accent2"/>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集計シート!$P$2:$P$5</c:f>
              <c:numCache>
                <c:formatCode>General</c:formatCode>
                <c:ptCount val="4"/>
                <c:pt idx="0">
                  <c:v>3.5</c:v>
                </c:pt>
                <c:pt idx="1">
                  <c:v>3.8</c:v>
                </c:pt>
                <c:pt idx="2">
                  <c:v>4</c:v>
                </c:pt>
                <c:pt idx="3">
                  <c:v>3.8</c:v>
                </c:pt>
              </c:numCache>
            </c:numRef>
          </c:val>
        </c:ser>
        <c:ser>
          <c:idx val="2"/>
          <c:order val="2"/>
          <c:tx>
            <c:strRef>
              <c:f>集計シート!$Q$1</c:f>
              <c:strCache>
                <c:ptCount val="1"/>
                <c:pt idx="0">
                  <c:v>第3回</c:v>
                </c:pt>
              </c:strCache>
            </c:strRef>
          </c:tx>
          <c:spPr>
            <a:noFill/>
            <a:ln w="28575" cap="rnd">
              <a:solidFill>
                <a:schemeClr val="accent3"/>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集計シート!$Q$2:$Q$5</c:f>
              <c:numCache>
                <c:formatCode>General</c:formatCode>
                <c:ptCount val="4"/>
                <c:pt idx="0">
                  <c:v>0</c:v>
                </c:pt>
                <c:pt idx="1">
                  <c:v>0</c:v>
                </c:pt>
                <c:pt idx="2">
                  <c:v>0</c:v>
                </c:pt>
                <c:pt idx="3">
                  <c:v>0</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ctr" anchorCtr="1"/>
          <a:lstStyle/>
          <a:p>
            <a:pPr algn="ctr" rtl="0">
              <a:defRPr lang="ja-JP" altLang="en-US" sz="1400" b="0" i="0" u="none" strike="noStrike" kern="1200" spc="0" baseline="0">
                <a:solidFill>
                  <a:schemeClr val="tx1">
                    <a:lumMod val="65000"/>
                    <a:lumOff val="35000"/>
                  </a:schemeClr>
                </a:solidFill>
                <a:latin typeface="+mn-lt"/>
                <a:ea typeface="+mn-ea"/>
                <a:cs typeface="+mn-cs"/>
              </a:defRPr>
            </a:pPr>
            <a:r>
              <a:rPr lang="en-US" altLang="ja-JP" sz="1400" b="0" i="0" u="none" strike="noStrike" kern="1200" spc="0" baseline="0">
                <a:solidFill>
                  <a:schemeClr val="tx1">
                    <a:lumMod val="65000"/>
                    <a:lumOff val="35000"/>
                  </a:schemeClr>
                </a:solidFill>
                <a:latin typeface="+mn-lt"/>
                <a:ea typeface="+mn-ea"/>
                <a:cs typeface="+mn-cs"/>
              </a:rPr>
              <a:t>ICT</a:t>
            </a:r>
            <a:r>
              <a:rPr lang="ja-JP" altLang="en-US" sz="1400" b="0" i="0" u="none" strike="noStrike" kern="1200" spc="0" baseline="0">
                <a:solidFill>
                  <a:schemeClr val="tx1">
                    <a:lumMod val="65000"/>
                    <a:lumOff val="35000"/>
                  </a:schemeClr>
                </a:solidFill>
                <a:latin typeface="+mn-lt"/>
                <a:ea typeface="+mn-ea"/>
                <a:cs typeface="+mn-cs"/>
              </a:rPr>
              <a:t>活用指導力チェック表</a:t>
            </a:r>
            <a:r>
              <a:rPr lang="en-US" altLang="ja-JP" sz="1400" b="0" i="0" u="none" strike="noStrike" kern="1200" spc="0" baseline="0">
                <a:solidFill>
                  <a:schemeClr val="tx1">
                    <a:lumMod val="65000"/>
                    <a:lumOff val="35000"/>
                  </a:schemeClr>
                </a:solidFill>
                <a:latin typeface="+mn-lt"/>
                <a:ea typeface="+mn-ea"/>
                <a:cs typeface="+mn-cs"/>
              </a:rPr>
              <a:t>Ⅰ</a:t>
            </a:r>
            <a:r>
              <a:rPr lang="ja-JP" altLang="en-US" sz="1400" b="0" i="0" u="none" strike="noStrike" kern="1200" spc="0" baseline="0">
                <a:solidFill>
                  <a:schemeClr val="tx1">
                    <a:lumMod val="65000"/>
                    <a:lumOff val="35000"/>
                  </a:schemeClr>
                </a:solidFill>
                <a:latin typeface="+mn-lt"/>
                <a:ea typeface="+mn-ea"/>
                <a:cs typeface="+mn-cs"/>
              </a:rPr>
              <a:t>（全項目）</a:t>
            </a:r>
            <a:endParaRPr lang="ja-JP" altLang="en-US" sz="14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集計シート!$B$1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集計シート!$B$2:$B$17</c:f>
              <c:numCache>
                <c:formatCode>General</c:formatCode>
                <c:ptCount val="16"/>
                <c:pt idx="0">
                  <c:v>3</c:v>
                </c:pt>
                <c:pt idx="1">
                  <c:v>3</c:v>
                </c:pt>
                <c:pt idx="2">
                  <c:v>4</c:v>
                </c:pt>
                <c:pt idx="3">
                  <c:v>3</c:v>
                </c:pt>
                <c:pt idx="4">
                  <c:v>3</c:v>
                </c:pt>
                <c:pt idx="5">
                  <c:v>2</c:v>
                </c:pt>
                <c:pt idx="6">
                  <c:v>2</c:v>
                </c:pt>
                <c:pt idx="7">
                  <c:v>3</c:v>
                </c:pt>
                <c:pt idx="8">
                  <c:v>3</c:v>
                </c:pt>
                <c:pt idx="9">
                  <c:v>3</c:v>
                </c:pt>
                <c:pt idx="10">
                  <c:v>3</c:v>
                </c:pt>
                <c:pt idx="11">
                  <c:v>3</c:v>
                </c:pt>
                <c:pt idx="12">
                  <c:v>3</c:v>
                </c:pt>
                <c:pt idx="13">
                  <c:v>3</c:v>
                </c:pt>
                <c:pt idx="14">
                  <c:v>3</c:v>
                </c:pt>
                <c:pt idx="15">
                  <c:v>3</c:v>
                </c:pt>
              </c:numCache>
            </c:numRef>
          </c:val>
        </c:ser>
        <c:ser>
          <c:idx val="1"/>
          <c:order val="1"/>
          <c:tx>
            <c:strRef>
              <c:f>集計シート!$C$1</c:f>
              <c:strCache>
                <c:ptCount val="1"/>
                <c:pt idx="0">
                  <c:v>第2回</c:v>
                </c:pt>
              </c:strCache>
            </c:strRef>
          </c:tx>
          <c:spPr>
            <a:noFill/>
            <a:ln w="28575" cap="rnd">
              <a:solidFill>
                <a:schemeClr val="accent2"/>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集計シート!$C$2:$C$17</c:f>
              <c:numCache>
                <c:formatCode>General</c:formatCode>
                <c:ptCount val="16"/>
                <c:pt idx="0">
                  <c:v>3</c:v>
                </c:pt>
                <c:pt idx="1">
                  <c:v>4</c:v>
                </c:pt>
                <c:pt idx="2">
                  <c:v>4</c:v>
                </c:pt>
                <c:pt idx="3">
                  <c:v>3</c:v>
                </c:pt>
                <c:pt idx="4">
                  <c:v>4</c:v>
                </c:pt>
                <c:pt idx="5">
                  <c:v>4</c:v>
                </c:pt>
                <c:pt idx="6">
                  <c:v>3</c:v>
                </c:pt>
                <c:pt idx="7">
                  <c:v>4</c:v>
                </c:pt>
                <c:pt idx="8">
                  <c:v>4</c:v>
                </c:pt>
                <c:pt idx="9">
                  <c:v>4</c:v>
                </c:pt>
                <c:pt idx="10">
                  <c:v>4</c:v>
                </c:pt>
                <c:pt idx="11">
                  <c:v>4</c:v>
                </c:pt>
                <c:pt idx="12">
                  <c:v>4</c:v>
                </c:pt>
                <c:pt idx="13">
                  <c:v>4</c:v>
                </c:pt>
                <c:pt idx="14">
                  <c:v>3</c:v>
                </c:pt>
                <c:pt idx="15">
                  <c:v>4</c:v>
                </c:pt>
              </c:numCache>
            </c:numRef>
          </c:val>
        </c:ser>
        <c:ser>
          <c:idx val="2"/>
          <c:order val="2"/>
          <c:tx>
            <c:strRef>
              <c:f>集計シート!$D$1</c:f>
              <c:strCache>
                <c:ptCount val="1"/>
                <c:pt idx="0">
                  <c:v>第3回</c:v>
                </c:pt>
              </c:strCache>
            </c:strRef>
          </c:tx>
          <c:spPr>
            <a:noFill/>
            <a:ln w="28575" cap="rnd">
              <a:solidFill>
                <a:schemeClr val="accent3"/>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集計シート!$D$2:$D$17</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ctr" anchorCtr="1"/>
          <a:lstStyle/>
          <a:p>
            <a:pPr algn="ctr" rtl="0">
              <a:defRPr lang="ja-JP" altLang="en-US" sz="1400" b="0" i="0" u="none" strike="noStrike" kern="1200" spc="0" baseline="0">
                <a:solidFill>
                  <a:schemeClr val="tx1">
                    <a:lumMod val="65000"/>
                    <a:lumOff val="35000"/>
                  </a:schemeClr>
                </a:solidFill>
                <a:latin typeface="+mn-lt"/>
                <a:ea typeface="+mn-ea"/>
                <a:cs typeface="+mn-cs"/>
              </a:defRPr>
            </a:pPr>
            <a:r>
              <a:rPr lang="en-US" altLang="ja-JP" sz="1400" b="0" i="0" u="none" strike="noStrike" kern="1200" spc="0" baseline="0">
                <a:solidFill>
                  <a:schemeClr val="tx1">
                    <a:lumMod val="65000"/>
                    <a:lumOff val="35000"/>
                  </a:schemeClr>
                </a:solidFill>
                <a:latin typeface="+mn-lt"/>
                <a:ea typeface="+mn-ea"/>
                <a:cs typeface="+mn-cs"/>
              </a:rPr>
              <a:t>ICT</a:t>
            </a:r>
            <a:r>
              <a:rPr lang="ja-JP" altLang="en-US" sz="1400" b="0" i="0" u="none" strike="noStrike" kern="1200" spc="0" baseline="0">
                <a:solidFill>
                  <a:schemeClr val="tx1">
                    <a:lumMod val="65000"/>
                    <a:lumOff val="35000"/>
                  </a:schemeClr>
                </a:solidFill>
                <a:latin typeface="+mn-lt"/>
                <a:ea typeface="+mn-ea"/>
                <a:cs typeface="+mn-cs"/>
              </a:rPr>
              <a:t>活用指導力チェック表</a:t>
            </a:r>
            <a:r>
              <a:rPr lang="en-US" altLang="ja-JP" sz="1400" b="0" i="0" u="none" strike="noStrike" kern="1200" spc="0" baseline="0">
                <a:solidFill>
                  <a:schemeClr val="tx1">
                    <a:lumMod val="65000"/>
                    <a:lumOff val="35000"/>
                  </a:schemeClr>
                </a:solidFill>
                <a:latin typeface="+mn-lt"/>
                <a:ea typeface="+mn-ea"/>
                <a:cs typeface="+mn-cs"/>
              </a:rPr>
              <a:t>Ⅱ</a:t>
            </a:r>
            <a:r>
              <a:rPr lang="ja-JP" altLang="en-US" sz="1400" b="0" i="0" u="none" strike="noStrike" kern="1200" spc="0" baseline="0">
                <a:solidFill>
                  <a:schemeClr val="tx1">
                    <a:lumMod val="65000"/>
                    <a:lumOff val="35000"/>
                  </a:schemeClr>
                </a:solidFill>
                <a:latin typeface="+mn-lt"/>
                <a:ea typeface="+mn-ea"/>
                <a:cs typeface="+mn-cs"/>
              </a:rPr>
              <a:t>（平均）</a:t>
            </a:r>
            <a:endParaRPr lang="ja-JP" altLang="en-US" sz="14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集計シート!$O$1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集計シート!$O$2:$O$5</c:f>
              <c:numCache>
                <c:formatCode>General</c:formatCode>
                <c:ptCount val="4"/>
                <c:pt idx="0">
                  <c:v>3.3</c:v>
                </c:pt>
                <c:pt idx="1">
                  <c:v>2.5</c:v>
                </c:pt>
                <c:pt idx="2">
                  <c:v>3</c:v>
                </c:pt>
                <c:pt idx="3">
                  <c:v>3</c:v>
                </c:pt>
              </c:numCache>
            </c:numRef>
          </c:val>
        </c:ser>
        <c:ser>
          <c:idx val="1"/>
          <c:order val="1"/>
          <c:tx>
            <c:strRef>
              <c:f>集計シート!$P$1</c:f>
              <c:strCache>
                <c:ptCount val="1"/>
                <c:pt idx="0">
                  <c:v>第2回</c:v>
                </c:pt>
              </c:strCache>
            </c:strRef>
          </c:tx>
          <c:spPr>
            <a:noFill/>
            <a:ln w="28575" cap="rnd">
              <a:solidFill>
                <a:schemeClr val="accent2"/>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集計シート!$P$2:$P$5</c:f>
              <c:numCache>
                <c:formatCode>General</c:formatCode>
                <c:ptCount val="4"/>
                <c:pt idx="0">
                  <c:v>3.5</c:v>
                </c:pt>
                <c:pt idx="1">
                  <c:v>3.8</c:v>
                </c:pt>
                <c:pt idx="2">
                  <c:v>4</c:v>
                </c:pt>
                <c:pt idx="3">
                  <c:v>3.8</c:v>
                </c:pt>
              </c:numCache>
            </c:numRef>
          </c:val>
        </c:ser>
        <c:ser>
          <c:idx val="2"/>
          <c:order val="2"/>
          <c:tx>
            <c:strRef>
              <c:f>集計シート!$Q$1</c:f>
              <c:strCache>
                <c:ptCount val="1"/>
                <c:pt idx="0">
                  <c:v>第3回</c:v>
                </c:pt>
              </c:strCache>
            </c:strRef>
          </c:tx>
          <c:spPr>
            <a:noFill/>
            <a:ln w="28575" cap="rnd">
              <a:solidFill>
                <a:schemeClr val="accent3"/>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集計シート!$N$2:$N$5</c:f>
              <c:strCache>
                <c:ptCount val="4"/>
                <c:pt idx="0">
                  <c:v>A</c:v>
                </c:pt>
                <c:pt idx="1">
                  <c:v>B</c:v>
                </c:pt>
                <c:pt idx="2">
                  <c:v>C</c:v>
                </c:pt>
                <c:pt idx="3">
                  <c:v>D</c:v>
                </c:pt>
              </c:strCache>
            </c:strRef>
          </c:cat>
          <c:val>
            <c:numRef>
              <c:f>集計シート!$Q$2:$Q$5</c:f>
              <c:numCache>
                <c:formatCode>General</c:formatCode>
                <c:ptCount val="4"/>
                <c:pt idx="0">
                  <c:v>0</c:v>
                </c:pt>
                <c:pt idx="1">
                  <c:v>0</c:v>
                </c:pt>
                <c:pt idx="2">
                  <c:v>0</c:v>
                </c:pt>
                <c:pt idx="3">
                  <c:v>0</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ctr" anchorCtr="1"/>
          <a:lstStyle/>
          <a:p>
            <a:pPr algn="ctr" rtl="0">
              <a:defRPr lang="ja-JP" altLang="en-US" sz="1400" b="0" i="0" u="none" strike="noStrike" kern="1200" spc="0" baseline="0">
                <a:solidFill>
                  <a:schemeClr val="tx1">
                    <a:lumMod val="65000"/>
                    <a:lumOff val="35000"/>
                  </a:schemeClr>
                </a:solidFill>
                <a:latin typeface="+mn-lt"/>
                <a:ea typeface="+mn-ea"/>
                <a:cs typeface="+mn-cs"/>
              </a:defRPr>
            </a:pPr>
            <a:r>
              <a:rPr lang="en-US" altLang="ja-JP" sz="1400" b="0" i="0" u="none" strike="noStrike" kern="1200" spc="0" baseline="0">
                <a:solidFill>
                  <a:schemeClr val="tx1">
                    <a:lumMod val="65000"/>
                    <a:lumOff val="35000"/>
                  </a:schemeClr>
                </a:solidFill>
                <a:latin typeface="+mn-lt"/>
                <a:ea typeface="+mn-ea"/>
                <a:cs typeface="+mn-cs"/>
              </a:rPr>
              <a:t>ICT</a:t>
            </a:r>
            <a:r>
              <a:rPr lang="ja-JP" altLang="en-US" sz="1400" b="0" i="0" u="none" strike="noStrike" kern="1200" spc="0" baseline="0">
                <a:solidFill>
                  <a:schemeClr val="tx1">
                    <a:lumMod val="65000"/>
                    <a:lumOff val="35000"/>
                  </a:schemeClr>
                </a:solidFill>
                <a:latin typeface="+mn-lt"/>
                <a:ea typeface="+mn-ea"/>
                <a:cs typeface="+mn-cs"/>
              </a:rPr>
              <a:t>活用指導力チェック表</a:t>
            </a:r>
            <a:r>
              <a:rPr lang="en-US" altLang="ja-JP" sz="1400" b="0" i="0" u="none" strike="noStrike" kern="1200" spc="0" baseline="0">
                <a:solidFill>
                  <a:schemeClr val="tx1">
                    <a:lumMod val="65000"/>
                    <a:lumOff val="35000"/>
                  </a:schemeClr>
                </a:solidFill>
                <a:latin typeface="+mn-lt"/>
                <a:ea typeface="+mn-ea"/>
                <a:cs typeface="+mn-cs"/>
              </a:rPr>
              <a:t>Ⅰ</a:t>
            </a:r>
            <a:r>
              <a:rPr lang="ja-JP" altLang="en-US" sz="1400" b="0" i="0" u="none" strike="noStrike" kern="1200" spc="0" baseline="0">
                <a:solidFill>
                  <a:schemeClr val="tx1">
                    <a:lumMod val="65000"/>
                    <a:lumOff val="35000"/>
                  </a:schemeClr>
                </a:solidFill>
                <a:latin typeface="+mn-lt"/>
                <a:ea typeface="+mn-ea"/>
                <a:cs typeface="+mn-cs"/>
              </a:rPr>
              <a:t>（全項目）</a:t>
            </a:r>
            <a:endParaRPr lang="ja-JP" altLang="en-US" sz="14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集計シート!$B$1</c:f>
              <c:strCache>
                <c:ptCount val="1"/>
                <c:pt idx="0">
                  <c:v>第1回</c:v>
                </c:pt>
              </c:strCache>
            </c:strRef>
          </c:tx>
          <c:spPr>
            <a:noFill/>
            <a:ln w="28575" cap="rnd">
              <a:solidFill>
                <a:schemeClr val="accent1"/>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集計シート!$B$2:$B$17</c:f>
              <c:numCache>
                <c:formatCode>General</c:formatCode>
                <c:ptCount val="16"/>
                <c:pt idx="0">
                  <c:v>3</c:v>
                </c:pt>
                <c:pt idx="1">
                  <c:v>3</c:v>
                </c:pt>
                <c:pt idx="2">
                  <c:v>4</c:v>
                </c:pt>
                <c:pt idx="3">
                  <c:v>3</c:v>
                </c:pt>
                <c:pt idx="4">
                  <c:v>3</c:v>
                </c:pt>
                <c:pt idx="5">
                  <c:v>2</c:v>
                </c:pt>
                <c:pt idx="6">
                  <c:v>2</c:v>
                </c:pt>
                <c:pt idx="7">
                  <c:v>3</c:v>
                </c:pt>
                <c:pt idx="8">
                  <c:v>3</c:v>
                </c:pt>
                <c:pt idx="9">
                  <c:v>3</c:v>
                </c:pt>
                <c:pt idx="10">
                  <c:v>3</c:v>
                </c:pt>
                <c:pt idx="11">
                  <c:v>3</c:v>
                </c:pt>
                <c:pt idx="12">
                  <c:v>3</c:v>
                </c:pt>
                <c:pt idx="13">
                  <c:v>3</c:v>
                </c:pt>
                <c:pt idx="14">
                  <c:v>3</c:v>
                </c:pt>
                <c:pt idx="15">
                  <c:v>3</c:v>
                </c:pt>
              </c:numCache>
            </c:numRef>
          </c:val>
        </c:ser>
        <c:ser>
          <c:idx val="1"/>
          <c:order val="1"/>
          <c:tx>
            <c:strRef>
              <c:f>集計シート!$C$1</c:f>
              <c:strCache>
                <c:ptCount val="1"/>
                <c:pt idx="0">
                  <c:v>第2回</c:v>
                </c:pt>
              </c:strCache>
            </c:strRef>
          </c:tx>
          <c:spPr>
            <a:noFill/>
            <a:ln w="28575" cap="rnd">
              <a:solidFill>
                <a:schemeClr val="accent2"/>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集計シート!$C$2:$C$17</c:f>
              <c:numCache>
                <c:formatCode>General</c:formatCode>
                <c:ptCount val="16"/>
                <c:pt idx="0">
                  <c:v>3</c:v>
                </c:pt>
                <c:pt idx="1">
                  <c:v>4</c:v>
                </c:pt>
                <c:pt idx="2">
                  <c:v>4</c:v>
                </c:pt>
                <c:pt idx="3">
                  <c:v>3</c:v>
                </c:pt>
                <c:pt idx="4">
                  <c:v>4</c:v>
                </c:pt>
                <c:pt idx="5">
                  <c:v>4</c:v>
                </c:pt>
                <c:pt idx="6">
                  <c:v>3</c:v>
                </c:pt>
                <c:pt idx="7">
                  <c:v>4</c:v>
                </c:pt>
                <c:pt idx="8">
                  <c:v>4</c:v>
                </c:pt>
                <c:pt idx="9">
                  <c:v>4</c:v>
                </c:pt>
                <c:pt idx="10">
                  <c:v>4</c:v>
                </c:pt>
                <c:pt idx="11">
                  <c:v>4</c:v>
                </c:pt>
                <c:pt idx="12">
                  <c:v>4</c:v>
                </c:pt>
                <c:pt idx="13">
                  <c:v>4</c:v>
                </c:pt>
                <c:pt idx="14">
                  <c:v>3</c:v>
                </c:pt>
                <c:pt idx="15">
                  <c:v>4</c:v>
                </c:pt>
              </c:numCache>
            </c:numRef>
          </c:val>
        </c:ser>
        <c:ser>
          <c:idx val="2"/>
          <c:order val="2"/>
          <c:tx>
            <c:strRef>
              <c:f>集計シート!$D$1</c:f>
              <c:strCache>
                <c:ptCount val="1"/>
                <c:pt idx="0">
                  <c:v>第3回</c:v>
                </c:pt>
              </c:strCache>
            </c:strRef>
          </c:tx>
          <c:spPr>
            <a:noFill/>
            <a:ln w="28575" cap="rnd">
              <a:solidFill>
                <a:schemeClr val="accent3"/>
              </a:solidFill>
              <a:round/>
            </a:ln>
            <a:effectLst/>
          </c:spPr>
          <c:marker>
            <c:symbol val="none"/>
          </c:mark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集計シート!$A$2:$A$17</c:f>
              <c:strCache>
                <c:ptCount val="16"/>
                <c:pt idx="0">
                  <c:v>A-1</c:v>
                </c:pt>
                <c:pt idx="1">
                  <c:v>A-2</c:v>
                </c:pt>
                <c:pt idx="2">
                  <c:v>A-3</c:v>
                </c:pt>
                <c:pt idx="3">
                  <c:v>A-4</c:v>
                </c:pt>
                <c:pt idx="4">
                  <c:v>B-1</c:v>
                </c:pt>
                <c:pt idx="5">
                  <c:v>B-2</c:v>
                </c:pt>
                <c:pt idx="6">
                  <c:v>B-3</c:v>
                </c:pt>
                <c:pt idx="7">
                  <c:v>B-4</c:v>
                </c:pt>
                <c:pt idx="8">
                  <c:v>C-1</c:v>
                </c:pt>
                <c:pt idx="9">
                  <c:v>C-2</c:v>
                </c:pt>
                <c:pt idx="10">
                  <c:v>C-3</c:v>
                </c:pt>
                <c:pt idx="11">
                  <c:v>C-4</c:v>
                </c:pt>
                <c:pt idx="12">
                  <c:v>D-1</c:v>
                </c:pt>
                <c:pt idx="13">
                  <c:v>D-2</c:v>
                </c:pt>
                <c:pt idx="14">
                  <c:v>D-3</c:v>
                </c:pt>
                <c:pt idx="15">
                  <c:v>D-4</c:v>
                </c:pt>
              </c:strCache>
            </c:strRef>
          </c:cat>
          <c:val>
            <c:numRef>
              <c:f>集計シート!$D$2:$D$17</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ser>
        <c:dLbls>
          <c:txPr>
            <a:bodyPr rot="0" spcFirstLastPara="1" vertOverflow="ellipsis" horzOverflow="overflow" wrap="square" anchor="ctr" anchorCtr="1">
              <a:spAutoFit/>
            </a:bodyPr>
            <a:lstStyle/>
            <a:p>
              <a:pPr algn="ctr" rtl="0">
                <a:defRPr lang="ja-JP" altLang="en-US" sz="1000">
                  <a:solidFill>
                    <a:schemeClr val="tx1"/>
                  </a:solidFill>
                </a:defRPr>
              </a:pPr>
              <a:endParaRPr lang="ja-JP" altLang="en-US"/>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vertOverflow="overflow" horzOverflow="overflow" anchor="ctr" anchorCtr="1"/>
    <a:lstStyle/>
    <a:p>
      <a:pPr algn="ctr" rtl="0">
        <a:defRPr lang="ja-JP" altLang="en-US"/>
      </a:pPr>
    </a:p>
  </c:txPr>
  <c:printSettings>
    <c:pageMargins l="0.7" r="0.7" t="0.75" b="0.75" header="0.3" footer="0.3"/>
    <c:pageSetup orientation="landscape"/>
  </c:printSettings>
  <c:extLst>
    <c:ext xmlns:c14="http://schemas.microsoft.com/office/drawing/2007/8/2/chart" uri="{781A3756-C4B2-4CAC-9D66-4F8BD8637D16}"/>
  </c:extLst>
</c:chartSpace>
</file>

<file path=xl/charts/colors1.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s>
</file>

<file path=xl/drawings/_rels/drawing3.xml.rels><?xml version="1.0" encoding="UTF-8"?><Relationships xmlns="http://schemas.openxmlformats.org/package/2006/relationships"><Relationship Id="rId1" Type="http://schemas.openxmlformats.org/officeDocument/2006/relationships/chart" Target="../charts/chart3.xml" /><Relationship Id="rId2" Type="http://schemas.openxmlformats.org/officeDocument/2006/relationships/chart" Target="../charts/chart4.xml" /></Relationships>
</file>

<file path=xl/drawings/_rels/drawing4.xml.rels><?xml version="1.0" encoding="UTF-8"?><Relationships xmlns="http://schemas.openxmlformats.org/package/2006/relationships"><Relationship Id="rId1" Type="http://schemas.openxmlformats.org/officeDocument/2006/relationships/chart" Target="../charts/chart5.xml" /><Relationship Id="rId2" Type="http://schemas.openxmlformats.org/officeDocument/2006/relationships/chart" Target="../charts/chart6.xml" /></Relationships>
</file>

<file path=xl/drawings/_rels/drawing5.xml.rels><?xml version="1.0" encoding="UTF-8"?><Relationships xmlns="http://schemas.openxmlformats.org/package/2006/relationships"><Relationship Id="rId1" Type="http://schemas.openxmlformats.org/officeDocument/2006/relationships/chart" Target="../charts/chart7.xml" /><Relationship Id="rId2" Type="http://schemas.openxmlformats.org/officeDocument/2006/relationships/chart" Target="../charts/chart8.xml" /></Relationships>
</file>

<file path=xl/drawings/_rels/drawing6.xml.rels><?xml version="1.0" encoding="UTF-8"?><Relationships xmlns="http://schemas.openxmlformats.org/package/2006/relationships"><Relationship Id="rId1" Type="http://schemas.openxmlformats.org/officeDocument/2006/relationships/chart" Target="../charts/chart9.xml" /><Relationship Id="rId2" Type="http://schemas.openxmlformats.org/officeDocument/2006/relationships/chart" Target="../charts/chart10.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3</xdr:row>
      <xdr:rowOff>0</xdr:rowOff>
    </xdr:from>
    <xdr:to xmlns:xdr="http://schemas.openxmlformats.org/drawingml/2006/spreadsheetDrawing">
      <xdr:col>5</xdr:col>
      <xdr:colOff>268605</xdr:colOff>
      <xdr:row>14</xdr:row>
      <xdr:rowOff>132080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xdr:col>
      <xdr:colOff>390525</xdr:colOff>
      <xdr:row>3</xdr:row>
      <xdr:rowOff>0</xdr:rowOff>
    </xdr:from>
    <xdr:to xmlns:xdr="http://schemas.openxmlformats.org/drawingml/2006/spreadsheetDrawing">
      <xdr:col>10</xdr:col>
      <xdr:colOff>666750</xdr:colOff>
      <xdr:row>14</xdr:row>
      <xdr:rowOff>123190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13</xdr:col>
      <xdr:colOff>448310</xdr:colOff>
      <xdr:row>6</xdr:row>
      <xdr:rowOff>633730</xdr:rowOff>
    </xdr:from>
    <xdr:to xmlns:xdr="http://schemas.openxmlformats.org/drawingml/2006/spreadsheetDrawing">
      <xdr:col>21</xdr:col>
      <xdr:colOff>544830</xdr:colOff>
      <xdr:row>12</xdr:row>
      <xdr:rowOff>12700</xdr:rowOff>
    </xdr:to>
    <xdr:sp macro="" textlink="">
      <xdr:nvSpPr>
        <xdr:cNvPr id="11" name="角丸四角形 10"/>
        <xdr:cNvSpPr/>
      </xdr:nvSpPr>
      <xdr:spPr>
        <a:xfrm>
          <a:off x="9687560" y="3805555"/>
          <a:ext cx="5582920" cy="3322320"/>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ja-JP" altLang="en-US" sz="1100"/>
        </a:p>
      </xdr:txBody>
    </xdr:sp>
    <xdr:clientData/>
  </xdr:twoCellAnchor>
  <xdr:twoCellAnchor>
    <xdr:from xmlns:xdr="http://schemas.openxmlformats.org/drawingml/2006/spreadsheetDrawing">
      <xdr:col>6</xdr:col>
      <xdr:colOff>596265</xdr:colOff>
      <xdr:row>12</xdr:row>
      <xdr:rowOff>78105</xdr:rowOff>
    </xdr:from>
    <xdr:to xmlns:xdr="http://schemas.openxmlformats.org/drawingml/2006/spreadsheetDrawing">
      <xdr:col>20</xdr:col>
      <xdr:colOff>175895</xdr:colOff>
      <xdr:row>16</xdr:row>
      <xdr:rowOff>479425</xdr:rowOff>
    </xdr:to>
    <xdr:sp macro="" textlink="">
      <xdr:nvSpPr>
        <xdr:cNvPr id="10" name="角丸四角形 9"/>
        <xdr:cNvSpPr/>
      </xdr:nvSpPr>
      <xdr:spPr>
        <a:xfrm>
          <a:off x="5034915" y="7193280"/>
          <a:ext cx="9180830" cy="3344545"/>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pPr algn="l"/>
          <a:endParaRPr lang="ja-JP" altLang="en-US" sz="1100"/>
        </a:p>
      </xdr:txBody>
    </xdr:sp>
    <xdr:clientData/>
  </xdr:twoCellAnchor>
  <xdr:twoCellAnchor>
    <xdr:from xmlns:xdr="http://schemas.openxmlformats.org/drawingml/2006/spreadsheetDrawing">
      <xdr:col>7</xdr:col>
      <xdr:colOff>314960</xdr:colOff>
      <xdr:row>12</xdr:row>
      <xdr:rowOff>679450</xdr:rowOff>
    </xdr:from>
    <xdr:to xmlns:xdr="http://schemas.openxmlformats.org/drawingml/2006/spreadsheetDrawing">
      <xdr:col>13</xdr:col>
      <xdr:colOff>314960</xdr:colOff>
      <xdr:row>14</xdr:row>
      <xdr:rowOff>750570</xdr:rowOff>
    </xdr:to>
    <xdr:sp macro="" textlink="">
      <xdr:nvSpPr>
        <xdr:cNvPr id="3" name="四角形 2"/>
        <xdr:cNvSpPr/>
      </xdr:nvSpPr>
      <xdr:spPr>
        <a:xfrm>
          <a:off x="5439410" y="7794625"/>
          <a:ext cx="4114800" cy="1242695"/>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個とグループでの活用を分けて計画する</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14</xdr:col>
      <xdr:colOff>73660</xdr:colOff>
      <xdr:row>7</xdr:row>
      <xdr:rowOff>45720</xdr:rowOff>
    </xdr:from>
    <xdr:to xmlns:xdr="http://schemas.openxmlformats.org/drawingml/2006/spreadsheetDrawing">
      <xdr:col>20</xdr:col>
      <xdr:colOff>74295</xdr:colOff>
      <xdr:row>9</xdr:row>
      <xdr:rowOff>628650</xdr:rowOff>
    </xdr:to>
    <xdr:sp macro="" textlink="">
      <xdr:nvSpPr>
        <xdr:cNvPr id="4" name="四角形 3"/>
        <xdr:cNvSpPr/>
      </xdr:nvSpPr>
      <xdr:spPr>
        <a:xfrm>
          <a:off x="9998710" y="4046220"/>
          <a:ext cx="4115435" cy="1811655"/>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学級活動でコンピュータの利用スキルを高める活動を入れる</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7</xdr:col>
      <xdr:colOff>302260</xdr:colOff>
      <xdr:row>14</xdr:row>
      <xdr:rowOff>857885</xdr:rowOff>
    </xdr:from>
    <xdr:to xmlns:xdr="http://schemas.openxmlformats.org/drawingml/2006/spreadsheetDrawing">
      <xdr:col>13</xdr:col>
      <xdr:colOff>334645</xdr:colOff>
      <xdr:row>16</xdr:row>
      <xdr:rowOff>368300</xdr:rowOff>
    </xdr:to>
    <xdr:sp macro="" textlink="">
      <xdr:nvSpPr>
        <xdr:cNvPr id="5" name="四角形 4"/>
        <xdr:cNvSpPr/>
      </xdr:nvSpPr>
      <xdr:spPr>
        <a:xfrm>
          <a:off x="5426710" y="9144635"/>
          <a:ext cx="4147185" cy="1282065"/>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調べたことや考えたことを共有させるために利用する</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13</xdr:col>
      <xdr:colOff>550545</xdr:colOff>
      <xdr:row>12</xdr:row>
      <xdr:rowOff>679450</xdr:rowOff>
    </xdr:from>
    <xdr:to xmlns:xdr="http://schemas.openxmlformats.org/drawingml/2006/spreadsheetDrawing">
      <xdr:col>19</xdr:col>
      <xdr:colOff>550545</xdr:colOff>
      <xdr:row>14</xdr:row>
      <xdr:rowOff>750570</xdr:rowOff>
    </xdr:to>
    <xdr:sp macro="" textlink="">
      <xdr:nvSpPr>
        <xdr:cNvPr id="6" name="四角形 5"/>
        <xdr:cNvSpPr/>
      </xdr:nvSpPr>
      <xdr:spPr>
        <a:xfrm>
          <a:off x="9789795" y="7794625"/>
          <a:ext cx="4114800" cy="1242695"/>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〇〇小学校の研究授業を参考にしてみては？</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14</xdr:col>
      <xdr:colOff>71755</xdr:colOff>
      <xdr:row>9</xdr:row>
      <xdr:rowOff>566420</xdr:rowOff>
    </xdr:from>
    <xdr:to xmlns:xdr="http://schemas.openxmlformats.org/drawingml/2006/spreadsheetDrawing">
      <xdr:col>20</xdr:col>
      <xdr:colOff>71755</xdr:colOff>
      <xdr:row>10</xdr:row>
      <xdr:rowOff>791845</xdr:rowOff>
    </xdr:to>
    <xdr:sp macro="" textlink="">
      <xdr:nvSpPr>
        <xdr:cNvPr id="2" name="四角形 1"/>
        <xdr:cNvSpPr/>
      </xdr:nvSpPr>
      <xdr:spPr>
        <a:xfrm>
          <a:off x="9996805" y="5795645"/>
          <a:ext cx="4114800" cy="1111250"/>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pPr algn="l"/>
          <a:r>
            <a:rPr lang="ja-JP" altLang="en-US" sz="2600">
              <a:solidFill>
                <a:schemeClr val="tx1"/>
              </a:solidFill>
              <a:latin typeface="UD デジタル 教科書体 NK-R"/>
              <a:ea typeface="UD デジタル 教科書体 NK-R"/>
            </a:rPr>
            <a:t>道徳の時間での活用</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7</xdr:col>
      <xdr:colOff>334010</xdr:colOff>
      <xdr:row>10</xdr:row>
      <xdr:rowOff>375285</xdr:rowOff>
    </xdr:from>
    <xdr:to xmlns:xdr="http://schemas.openxmlformats.org/drawingml/2006/spreadsheetDrawing">
      <xdr:col>13</xdr:col>
      <xdr:colOff>235585</xdr:colOff>
      <xdr:row>12</xdr:row>
      <xdr:rowOff>588010</xdr:rowOff>
    </xdr:to>
    <xdr:sp macro="" textlink="">
      <xdr:nvSpPr>
        <xdr:cNvPr id="12" name="四角形 11"/>
        <xdr:cNvSpPr/>
      </xdr:nvSpPr>
      <xdr:spPr>
        <a:xfrm>
          <a:off x="5458460" y="6490335"/>
          <a:ext cx="4016375" cy="12128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課題解決に向けた方策</a:t>
          </a:r>
          <a:endParaRPr lang="ja-JP" altLang="en-US" sz="2600">
            <a:solidFill>
              <a:schemeClr val="tx1"/>
            </a:solidFill>
            <a:latin typeface="UD デジタル 教科書体 NK-R"/>
            <a:ea typeface="UD デジタル 教科書体 NK-R"/>
          </a:endParaRPr>
        </a:p>
        <a:p>
          <a:pPr algn="l"/>
          <a:r>
            <a:rPr lang="ja-JP" altLang="en-US" sz="2600">
              <a:solidFill>
                <a:schemeClr val="tx1"/>
              </a:solidFill>
              <a:latin typeface="UD デジタル 教科書体 NK-R"/>
              <a:ea typeface="UD デジタル 教科書体 NK-R"/>
            </a:rPr>
            <a:t>アドバイス</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14</xdr:col>
      <xdr:colOff>497840</xdr:colOff>
      <xdr:row>6</xdr:row>
      <xdr:rowOff>360680</xdr:rowOff>
    </xdr:from>
    <xdr:to xmlns:xdr="http://schemas.openxmlformats.org/drawingml/2006/spreadsheetDrawing">
      <xdr:col>19</xdr:col>
      <xdr:colOff>139065</xdr:colOff>
      <xdr:row>6</xdr:row>
      <xdr:rowOff>822325</xdr:rowOff>
    </xdr:to>
    <xdr:sp macro="" textlink="">
      <xdr:nvSpPr>
        <xdr:cNvPr id="13" name="四角形 12"/>
        <xdr:cNvSpPr/>
      </xdr:nvSpPr>
      <xdr:spPr>
        <a:xfrm>
          <a:off x="10422890" y="3532505"/>
          <a:ext cx="3070225" cy="46164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今後取り組むこと</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5</xdr:col>
      <xdr:colOff>526415</xdr:colOff>
      <xdr:row>14</xdr:row>
      <xdr:rowOff>885825</xdr:rowOff>
    </xdr:from>
    <xdr:to xmlns:xdr="http://schemas.openxmlformats.org/drawingml/2006/spreadsheetDrawing">
      <xdr:col>7</xdr:col>
      <xdr:colOff>191770</xdr:colOff>
      <xdr:row>15</xdr:row>
      <xdr:rowOff>410210</xdr:rowOff>
    </xdr:to>
    <xdr:sp macro="" textlink="">
      <xdr:nvSpPr>
        <xdr:cNvPr id="16" name="直線 14"/>
        <xdr:cNvSpPr/>
      </xdr:nvSpPr>
      <xdr:spPr>
        <a:xfrm flipV="1">
          <a:off x="4279265" y="9172575"/>
          <a:ext cx="1036955" cy="410210"/>
        </a:xfrm>
        <a:prstGeom prst="line">
          <a:avLst/>
        </a:prstGeom>
        <a:noFill/>
        <a:ln w="76200" cmpd="sng">
          <a:solidFill>
            <a:srgbClr val="FF0000"/>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mlns:xdr="http://schemas.openxmlformats.org/drawingml/2006/spreadsheetDrawing">
      <xdr:col>6</xdr:col>
      <xdr:colOff>576580</xdr:colOff>
      <xdr:row>8</xdr:row>
      <xdr:rowOff>3175</xdr:rowOff>
    </xdr:from>
    <xdr:to xmlns:xdr="http://schemas.openxmlformats.org/drawingml/2006/spreadsheetDrawing">
      <xdr:col>13</xdr:col>
      <xdr:colOff>608330</xdr:colOff>
      <xdr:row>8</xdr:row>
      <xdr:rowOff>52070</xdr:rowOff>
    </xdr:to>
    <xdr:sp macro="" textlink="">
      <xdr:nvSpPr>
        <xdr:cNvPr id="19" name="直線 17"/>
        <xdr:cNvSpPr/>
      </xdr:nvSpPr>
      <xdr:spPr>
        <a:xfrm>
          <a:off x="5015230" y="4346575"/>
          <a:ext cx="4832350" cy="48895"/>
        </a:xfrm>
        <a:prstGeom prst="line">
          <a:avLst/>
        </a:prstGeom>
        <a:noFill/>
        <a:ln w="76200" cmpd="sng">
          <a:solidFill>
            <a:srgbClr val="FF0000"/>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mlns:xdr="http://schemas.openxmlformats.org/drawingml/2006/spreadsheetDrawing">
      <xdr:col>4</xdr:col>
      <xdr:colOff>288925</xdr:colOff>
      <xdr:row>7</xdr:row>
      <xdr:rowOff>335915</xdr:rowOff>
    </xdr:from>
    <xdr:to xmlns:xdr="http://schemas.openxmlformats.org/drawingml/2006/spreadsheetDrawing">
      <xdr:col>6</xdr:col>
      <xdr:colOff>624205</xdr:colOff>
      <xdr:row>9</xdr:row>
      <xdr:rowOff>180340</xdr:rowOff>
    </xdr:to>
    <xdr:sp macro="" textlink="">
      <xdr:nvSpPr>
        <xdr:cNvPr id="20" name="直線 18"/>
        <xdr:cNvSpPr/>
      </xdr:nvSpPr>
      <xdr:spPr>
        <a:xfrm flipV="1">
          <a:off x="3355975" y="4336415"/>
          <a:ext cx="1706880" cy="1073150"/>
        </a:xfrm>
        <a:prstGeom prst="line">
          <a:avLst/>
        </a:prstGeom>
        <a:noFill/>
        <a:ln w="76200" cmpd="sng">
          <a:solidFill>
            <a:srgbClr val="FF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3</xdr:row>
      <xdr:rowOff>0</xdr:rowOff>
    </xdr:from>
    <xdr:to xmlns:xdr="http://schemas.openxmlformats.org/drawingml/2006/spreadsheetDrawing">
      <xdr:col>5</xdr:col>
      <xdr:colOff>268605</xdr:colOff>
      <xdr:row>14</xdr:row>
      <xdr:rowOff>132080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xdr:col>
      <xdr:colOff>390525</xdr:colOff>
      <xdr:row>3</xdr:row>
      <xdr:rowOff>0</xdr:rowOff>
    </xdr:from>
    <xdr:to xmlns:xdr="http://schemas.openxmlformats.org/drawingml/2006/spreadsheetDrawing">
      <xdr:col>10</xdr:col>
      <xdr:colOff>666750</xdr:colOff>
      <xdr:row>14</xdr:row>
      <xdr:rowOff>123190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3</xdr:row>
      <xdr:rowOff>0</xdr:rowOff>
    </xdr:from>
    <xdr:to xmlns:xdr="http://schemas.openxmlformats.org/drawingml/2006/spreadsheetDrawing">
      <xdr:col>5</xdr:col>
      <xdr:colOff>268605</xdr:colOff>
      <xdr:row>14</xdr:row>
      <xdr:rowOff>132080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xdr:col>
      <xdr:colOff>390525</xdr:colOff>
      <xdr:row>3</xdr:row>
      <xdr:rowOff>0</xdr:rowOff>
    </xdr:from>
    <xdr:to xmlns:xdr="http://schemas.openxmlformats.org/drawingml/2006/spreadsheetDrawing">
      <xdr:col>10</xdr:col>
      <xdr:colOff>666750</xdr:colOff>
      <xdr:row>14</xdr:row>
      <xdr:rowOff>123190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3</xdr:row>
      <xdr:rowOff>0</xdr:rowOff>
    </xdr:from>
    <xdr:to xmlns:xdr="http://schemas.openxmlformats.org/drawingml/2006/spreadsheetDrawing">
      <xdr:col>5</xdr:col>
      <xdr:colOff>268605</xdr:colOff>
      <xdr:row>14</xdr:row>
      <xdr:rowOff>132080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xdr:col>
      <xdr:colOff>390525</xdr:colOff>
      <xdr:row>3</xdr:row>
      <xdr:rowOff>0</xdr:rowOff>
    </xdr:from>
    <xdr:to xmlns:xdr="http://schemas.openxmlformats.org/drawingml/2006/spreadsheetDrawing">
      <xdr:col>10</xdr:col>
      <xdr:colOff>666750</xdr:colOff>
      <xdr:row>14</xdr:row>
      <xdr:rowOff>123190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0</xdr:col>
      <xdr:colOff>584200</xdr:colOff>
      <xdr:row>0</xdr:row>
      <xdr:rowOff>165735</xdr:rowOff>
    </xdr:from>
    <xdr:to xmlns:xdr="http://schemas.openxmlformats.org/drawingml/2006/spreadsheetDrawing">
      <xdr:col>2</xdr:col>
      <xdr:colOff>494665</xdr:colOff>
      <xdr:row>0</xdr:row>
      <xdr:rowOff>419100</xdr:rowOff>
    </xdr:to>
    <xdr:sp macro="" textlink="">
      <xdr:nvSpPr>
        <xdr:cNvPr id="4" name="線吹き出し 3(枠付き) 3"/>
        <xdr:cNvSpPr/>
      </xdr:nvSpPr>
      <xdr:spPr>
        <a:xfrm>
          <a:off x="584200" y="165735"/>
          <a:ext cx="1282065" cy="253365"/>
        </a:xfrm>
        <a:prstGeom prst="borderCallout3">
          <a:avLst>
            <a:gd name="adj1" fmla="val 18750"/>
            <a:gd name="adj2" fmla="val -8333"/>
            <a:gd name="adj3" fmla="val 18750"/>
            <a:gd name="adj4" fmla="val -16667"/>
            <a:gd name="adj5" fmla="val 100000"/>
            <a:gd name="adj6" fmla="val -16667"/>
            <a:gd name="adj7" fmla="val 160500"/>
            <a:gd name="adj8" fmla="val -219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pPr algn="ctr"/>
          <a:r>
            <a:rPr lang="ja-JP" altLang="en-US" sz="1100"/>
            <a:t>実施日を入力</a:t>
          </a:r>
          <a:endParaRPr lang="ja-JP" altLang="en-US" sz="1100"/>
        </a:p>
      </xdr:txBody>
    </xdr:sp>
    <xdr:clientData/>
  </xdr:twoCellAnchor>
  <xdr:twoCellAnchor>
    <xdr:from xmlns:xdr="http://schemas.openxmlformats.org/drawingml/2006/spreadsheetDrawing">
      <xdr:col>1</xdr:col>
      <xdr:colOff>19050</xdr:colOff>
      <xdr:row>4</xdr:row>
      <xdr:rowOff>94615</xdr:rowOff>
    </xdr:from>
    <xdr:to xmlns:xdr="http://schemas.openxmlformats.org/drawingml/2006/spreadsheetDrawing">
      <xdr:col>4</xdr:col>
      <xdr:colOff>456565</xdr:colOff>
      <xdr:row>5</xdr:row>
      <xdr:rowOff>34290</xdr:rowOff>
    </xdr:to>
    <xdr:sp macro="" textlink="">
      <xdr:nvSpPr>
        <xdr:cNvPr id="5" name="線吹き出し 3(枠付き) 4"/>
        <xdr:cNvSpPr/>
      </xdr:nvSpPr>
      <xdr:spPr>
        <a:xfrm>
          <a:off x="704850" y="1523365"/>
          <a:ext cx="2494915" cy="254000"/>
        </a:xfrm>
        <a:prstGeom prst="borderCallout3">
          <a:avLst>
            <a:gd name="adj1" fmla="val 18750"/>
            <a:gd name="adj2" fmla="val -8333"/>
            <a:gd name="adj3" fmla="val 18750"/>
            <a:gd name="adj4" fmla="val -16667"/>
            <a:gd name="adj5" fmla="val 100000"/>
            <a:gd name="adj6" fmla="val -16667"/>
            <a:gd name="adj7" fmla="val 249113"/>
            <a:gd name="adj8" fmla="val 327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ctr"/>
          <a:r>
            <a:rPr lang="ja-JP" altLang="en-US" sz="1100"/>
            <a:t>各項目の自己評価</a:t>
          </a:r>
          <a:endParaRPr lang="ja-JP" altLang="en-US" sz="1100"/>
        </a:p>
      </xdr:txBody>
    </xdr:sp>
    <xdr:clientData/>
  </xdr:twoCellAnchor>
  <xdr:twoCellAnchor>
    <xdr:from xmlns:xdr="http://schemas.openxmlformats.org/drawingml/2006/spreadsheetDrawing">
      <xdr:col>6</xdr:col>
      <xdr:colOff>285750</xdr:colOff>
      <xdr:row>4</xdr:row>
      <xdr:rowOff>82550</xdr:rowOff>
    </xdr:from>
    <xdr:to xmlns:xdr="http://schemas.openxmlformats.org/drawingml/2006/spreadsheetDrawing">
      <xdr:col>10</xdr:col>
      <xdr:colOff>94615</xdr:colOff>
      <xdr:row>5</xdr:row>
      <xdr:rowOff>22225</xdr:rowOff>
    </xdr:to>
    <xdr:sp macro="" textlink="">
      <xdr:nvSpPr>
        <xdr:cNvPr id="6" name="線吹き出し 3(枠付き) 5"/>
        <xdr:cNvSpPr/>
      </xdr:nvSpPr>
      <xdr:spPr>
        <a:xfrm>
          <a:off x="4400550" y="1511300"/>
          <a:ext cx="2552065" cy="254000"/>
        </a:xfrm>
        <a:prstGeom prst="borderCallout3">
          <a:avLst>
            <a:gd name="adj1" fmla="val 18750"/>
            <a:gd name="adj2" fmla="val -8333"/>
            <a:gd name="adj3" fmla="val 18750"/>
            <a:gd name="adj4" fmla="val -16667"/>
            <a:gd name="adj5" fmla="val 100000"/>
            <a:gd name="adj6" fmla="val -16667"/>
            <a:gd name="adj7" fmla="val 249113"/>
            <a:gd name="adj8" fmla="val 327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ctr"/>
          <a:r>
            <a:rPr lang="ja-JP" altLang="en-US" sz="1100"/>
            <a:t>各項目の自己評価の平均</a:t>
          </a:r>
          <a:endParaRPr lang="ja-JP" altLang="en-US" sz="1100"/>
        </a:p>
      </xdr:txBody>
    </xdr:sp>
    <xdr:clientData/>
  </xdr:twoCellAnchor>
  <xdr:twoCellAnchor>
    <xdr:from xmlns:xdr="http://schemas.openxmlformats.org/drawingml/2006/spreadsheetDrawing">
      <xdr:col>8</xdr:col>
      <xdr:colOff>241935</xdr:colOff>
      <xdr:row>14</xdr:row>
      <xdr:rowOff>31750</xdr:rowOff>
    </xdr:from>
    <xdr:to xmlns:xdr="http://schemas.openxmlformats.org/drawingml/2006/spreadsheetDrawing">
      <xdr:col>11</xdr:col>
      <xdr:colOff>227965</xdr:colOff>
      <xdr:row>15</xdr:row>
      <xdr:rowOff>12700</xdr:rowOff>
    </xdr:to>
    <xdr:sp macro="" textlink="">
      <xdr:nvSpPr>
        <xdr:cNvPr id="8" name="線吹き出し 1(枠付き) 7"/>
        <xdr:cNvSpPr/>
      </xdr:nvSpPr>
      <xdr:spPr>
        <a:xfrm>
          <a:off x="5728335" y="4603750"/>
          <a:ext cx="2043430" cy="295275"/>
        </a:xfrm>
        <a:prstGeom prst="borderCallout1">
          <a:avLst>
            <a:gd name="adj1" fmla="val 18750"/>
            <a:gd name="adj2" fmla="val -8333"/>
            <a:gd name="adj3" fmla="val 106086"/>
            <a:gd name="adj4" fmla="val -1675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0"/>
        <a:lstStyle/>
        <a:p>
          <a:pPr algn="ctr"/>
          <a:r>
            <a:rPr lang="ja-JP" altLang="en-US" sz="1100"/>
            <a:t>項目番号をプルダウン選択</a:t>
          </a:r>
          <a:endParaRPr lang="ja-JP" altLang="en-US" sz="1100"/>
        </a:p>
      </xdr:txBody>
    </xdr:sp>
    <xdr:clientData/>
  </xdr:twoCellAnchor>
  <xdr:twoCellAnchor>
    <xdr:from xmlns:xdr="http://schemas.openxmlformats.org/drawingml/2006/spreadsheetDrawing">
      <xdr:col>2</xdr:col>
      <xdr:colOff>70485</xdr:colOff>
      <xdr:row>14</xdr:row>
      <xdr:rowOff>50800</xdr:rowOff>
    </xdr:from>
    <xdr:to xmlns:xdr="http://schemas.openxmlformats.org/drawingml/2006/spreadsheetDrawing">
      <xdr:col>4</xdr:col>
      <xdr:colOff>437515</xdr:colOff>
      <xdr:row>15</xdr:row>
      <xdr:rowOff>31750</xdr:rowOff>
    </xdr:to>
    <xdr:sp macro="" textlink="">
      <xdr:nvSpPr>
        <xdr:cNvPr id="9" name="線吹き出し 1(枠付き) 8"/>
        <xdr:cNvSpPr/>
      </xdr:nvSpPr>
      <xdr:spPr>
        <a:xfrm>
          <a:off x="1442085" y="4622800"/>
          <a:ext cx="1738630" cy="295275"/>
        </a:xfrm>
        <a:prstGeom prst="borderCallout1">
          <a:avLst>
            <a:gd name="adj1" fmla="val 23043"/>
            <a:gd name="adj2" fmla="val 102514"/>
            <a:gd name="adj3" fmla="val 114782"/>
            <a:gd name="adj4" fmla="val 11354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0"/>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ctr"/>
          <a:r>
            <a:rPr lang="ja-JP" altLang="en-US" sz="1100"/>
            <a:t>項目をプルダウン選択</a:t>
          </a:r>
          <a:endParaRPr lang="ja-JP" altLang="en-US" sz="1100"/>
        </a:p>
      </xdr:txBody>
    </xdr:sp>
    <xdr:clientData/>
  </xdr:twoCellAnchor>
  <xdr:twoCellAnchor>
    <xdr:from xmlns:xdr="http://schemas.openxmlformats.org/drawingml/2006/spreadsheetDrawing">
      <xdr:col>5</xdr:col>
      <xdr:colOff>626110</xdr:colOff>
      <xdr:row>18</xdr:row>
      <xdr:rowOff>203200</xdr:rowOff>
    </xdr:from>
    <xdr:to xmlns:xdr="http://schemas.openxmlformats.org/drawingml/2006/spreadsheetDrawing">
      <xdr:col>10</xdr:col>
      <xdr:colOff>581025</xdr:colOff>
      <xdr:row>19</xdr:row>
      <xdr:rowOff>118745</xdr:rowOff>
    </xdr:to>
    <xdr:sp macro="" textlink="">
      <xdr:nvSpPr>
        <xdr:cNvPr id="10" name="テキストボックス 9"/>
        <xdr:cNvSpPr txBox="1"/>
      </xdr:nvSpPr>
      <xdr:spPr>
        <a:xfrm>
          <a:off x="4055110" y="5518150"/>
          <a:ext cx="3383915" cy="22987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pPr algn="l"/>
          <a:r>
            <a:rPr lang="ja-JP" altLang="en-US" sz="1100"/>
            <a:t>プルダウン選択すると項目の内容が表示されます</a:t>
          </a:r>
          <a:endParaRPr lang="ja-JP" altLang="en-US" sz="1100"/>
        </a:p>
      </xdr:txBody>
    </xdr:sp>
    <xdr:clientData/>
  </xdr:twoCellAnchor>
  <xdr:twoCellAnchor>
    <xdr:from xmlns:xdr="http://schemas.openxmlformats.org/drawingml/2006/spreadsheetDrawing">
      <xdr:col>4</xdr:col>
      <xdr:colOff>193675</xdr:colOff>
      <xdr:row>20</xdr:row>
      <xdr:rowOff>264160</xdr:rowOff>
    </xdr:from>
    <xdr:to xmlns:xdr="http://schemas.openxmlformats.org/drawingml/2006/spreadsheetDrawing">
      <xdr:col>10</xdr:col>
      <xdr:colOff>529590</xdr:colOff>
      <xdr:row>20</xdr:row>
      <xdr:rowOff>518160</xdr:rowOff>
    </xdr:to>
    <xdr:sp macro="" textlink="">
      <xdr:nvSpPr>
        <xdr:cNvPr id="11" name="テキストボックス 10"/>
        <xdr:cNvSpPr txBox="1"/>
      </xdr:nvSpPr>
      <xdr:spPr>
        <a:xfrm>
          <a:off x="2936875" y="6388735"/>
          <a:ext cx="4450715" cy="254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1100"/>
            <a:t>入力用（チェック表）シートの焦点化した研修テーマが表示されます</a:t>
          </a:r>
          <a:endParaRPr lang="ja-JP" altLang="en-US" sz="1100"/>
        </a:p>
      </xdr:txBody>
    </xdr:sp>
    <xdr:clientData/>
  </xdr:twoCellAnchor>
  <xdr:twoCellAnchor>
    <xdr:from xmlns:xdr="http://schemas.openxmlformats.org/drawingml/2006/spreadsheetDrawing">
      <xdr:col>1</xdr:col>
      <xdr:colOff>70485</xdr:colOff>
      <xdr:row>22</xdr:row>
      <xdr:rowOff>78740</xdr:rowOff>
    </xdr:from>
    <xdr:to xmlns:xdr="http://schemas.openxmlformats.org/drawingml/2006/spreadsheetDrawing">
      <xdr:col>4</xdr:col>
      <xdr:colOff>171450</xdr:colOff>
      <xdr:row>24</xdr:row>
      <xdr:rowOff>207010</xdr:rowOff>
    </xdr:to>
    <xdr:sp macro="" textlink="">
      <xdr:nvSpPr>
        <xdr:cNvPr id="12" name="テキストボックス 11"/>
        <xdr:cNvSpPr txBox="1"/>
      </xdr:nvSpPr>
      <xdr:spPr>
        <a:xfrm>
          <a:off x="756285" y="7079615"/>
          <a:ext cx="2158365" cy="75692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0"/>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1100"/>
            <a:t>『継続していきたいこと』を</a:t>
          </a:r>
          <a:endParaRPr lang="ja-JP" altLang="en-US" sz="1100"/>
        </a:p>
        <a:p>
          <a:pPr algn="l"/>
          <a:r>
            <a:rPr lang="ja-JP" altLang="en-US" sz="1100"/>
            <a:t>最大３つまで入力することが</a:t>
          </a:r>
          <a:endParaRPr lang="ja-JP" altLang="en-US" sz="1100"/>
        </a:p>
        <a:p>
          <a:pPr algn="l"/>
          <a:r>
            <a:rPr lang="ja-JP" altLang="en-US" sz="1100"/>
            <a:t>できます</a:t>
          </a:r>
          <a:endParaRPr lang="ja-JP" altLang="en-US" sz="1100"/>
        </a:p>
      </xdr:txBody>
    </xdr:sp>
    <xdr:clientData/>
  </xdr:twoCellAnchor>
  <xdr:twoCellAnchor>
    <xdr:from xmlns:xdr="http://schemas.openxmlformats.org/drawingml/2006/spreadsheetDrawing">
      <xdr:col>0</xdr:col>
      <xdr:colOff>343535</xdr:colOff>
      <xdr:row>22</xdr:row>
      <xdr:rowOff>94615</xdr:rowOff>
    </xdr:from>
    <xdr:to xmlns:xdr="http://schemas.openxmlformats.org/drawingml/2006/spreadsheetDrawing">
      <xdr:col>0</xdr:col>
      <xdr:colOff>488950</xdr:colOff>
      <xdr:row>24</xdr:row>
      <xdr:rowOff>203200</xdr:rowOff>
    </xdr:to>
    <xdr:sp macro="" textlink="">
      <xdr:nvSpPr>
        <xdr:cNvPr id="13" name="右中かっこ 12"/>
        <xdr:cNvSpPr/>
      </xdr:nvSpPr>
      <xdr:spPr>
        <a:xfrm>
          <a:off x="343535" y="7095490"/>
          <a:ext cx="145415" cy="73723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wrap="square" rtlCol="0" anchor="t"/>
        <a:lstStyle/>
        <a:p>
          <a:pPr algn="l"/>
          <a:endParaRPr lang="ja-JP" altLang="en-US" sz="1100"/>
        </a:p>
      </xdr:txBody>
    </xdr:sp>
    <xdr:clientData/>
  </xdr:twoCellAnchor>
  <xdr:twoCellAnchor>
    <xdr:from xmlns:xdr="http://schemas.openxmlformats.org/drawingml/2006/spreadsheetDrawing">
      <xdr:col>6</xdr:col>
      <xdr:colOff>260350</xdr:colOff>
      <xdr:row>22</xdr:row>
      <xdr:rowOff>94615</xdr:rowOff>
    </xdr:from>
    <xdr:to xmlns:xdr="http://schemas.openxmlformats.org/drawingml/2006/spreadsheetDrawing">
      <xdr:col>6</xdr:col>
      <xdr:colOff>406400</xdr:colOff>
      <xdr:row>24</xdr:row>
      <xdr:rowOff>203200</xdr:rowOff>
    </xdr:to>
    <xdr:sp macro="" textlink="">
      <xdr:nvSpPr>
        <xdr:cNvPr id="14" name="右中かっこ 13"/>
        <xdr:cNvSpPr/>
      </xdr:nvSpPr>
      <xdr:spPr>
        <a:xfrm>
          <a:off x="4375150" y="7095490"/>
          <a:ext cx="146050" cy="73723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wrap="square" rtlCol="0" anchor="t"/>
        <a:lstStyle>
          <a:defPPr>
            <a:defRPr lang="ja-JP">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pPr algn="l"/>
          <a:endParaRPr lang="ja-JP" altLang="en-US" sz="1100"/>
        </a:p>
      </xdr:txBody>
    </xdr:sp>
    <xdr:clientData/>
  </xdr:twoCellAnchor>
  <xdr:twoCellAnchor>
    <xdr:from xmlns:xdr="http://schemas.openxmlformats.org/drawingml/2006/spreadsheetDrawing">
      <xdr:col>6</xdr:col>
      <xdr:colOff>508635</xdr:colOff>
      <xdr:row>22</xdr:row>
      <xdr:rowOff>111125</xdr:rowOff>
    </xdr:from>
    <xdr:to xmlns:xdr="http://schemas.openxmlformats.org/drawingml/2006/spreadsheetDrawing">
      <xdr:col>10</xdr:col>
      <xdr:colOff>400050</xdr:colOff>
      <xdr:row>24</xdr:row>
      <xdr:rowOff>239395</xdr:rowOff>
    </xdr:to>
    <xdr:sp macro="" textlink="">
      <xdr:nvSpPr>
        <xdr:cNvPr id="15" name="テキストボックス 14"/>
        <xdr:cNvSpPr txBox="1"/>
      </xdr:nvSpPr>
      <xdr:spPr>
        <a:xfrm>
          <a:off x="4623435" y="7112000"/>
          <a:ext cx="2634615" cy="75692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0"/>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1100"/>
            <a:t>『問題点や課題だと感じていること』を</a:t>
          </a:r>
          <a:endParaRPr lang="ja-JP" altLang="en-US" sz="1100"/>
        </a:p>
        <a:p>
          <a:pPr algn="l"/>
          <a:r>
            <a:rPr lang="ja-JP" altLang="en-US" sz="1100"/>
            <a:t>最大３つまで入力することが</a:t>
          </a:r>
          <a:endParaRPr lang="ja-JP" altLang="en-US" sz="1100"/>
        </a:p>
        <a:p>
          <a:pPr algn="l"/>
          <a:r>
            <a:rPr lang="ja-JP" altLang="en-US" sz="1100"/>
            <a:t>できます</a:t>
          </a:r>
          <a:endParaRPr lang="ja-JP" altLang="en-US" sz="1100"/>
        </a:p>
      </xdr:txBody>
    </xdr:sp>
    <xdr:clientData/>
  </xdr:twoCellAnchor>
  <xdr:twoCellAnchor>
    <xdr:from xmlns:xdr="http://schemas.openxmlformats.org/drawingml/2006/spreadsheetDrawing">
      <xdr:col>0</xdr:col>
      <xdr:colOff>83820</xdr:colOff>
      <xdr:row>27</xdr:row>
      <xdr:rowOff>104140</xdr:rowOff>
    </xdr:from>
    <xdr:to xmlns:xdr="http://schemas.openxmlformats.org/drawingml/2006/spreadsheetDrawing">
      <xdr:col>10</xdr:col>
      <xdr:colOff>424815</xdr:colOff>
      <xdr:row>27</xdr:row>
      <xdr:rowOff>687705</xdr:rowOff>
    </xdr:to>
    <xdr:sp macro="" textlink="">
      <xdr:nvSpPr>
        <xdr:cNvPr id="16" name="テキストボックス 15"/>
        <xdr:cNvSpPr txBox="1"/>
      </xdr:nvSpPr>
      <xdr:spPr>
        <a:xfrm>
          <a:off x="83820" y="8676640"/>
          <a:ext cx="7198995" cy="58356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0"/>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1100"/>
            <a:t>研修を終えて、新たな気づきや改善点等についてまとめます。</a:t>
          </a:r>
          <a:endParaRPr lang="ja-JP" altLang="en-US" sz="1100"/>
        </a:p>
        <a:p>
          <a:pPr algn="l"/>
          <a:r>
            <a:rPr lang="ja-JP" altLang="en-US" sz="1100"/>
            <a:t>このファイルには、研修シート（１回目）～（３回目）までありますので、研修の軌跡を残すことができます。</a:t>
          </a:r>
          <a:endParaRPr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mlns:xdr="http://schemas.openxmlformats.org/drawingml/2006/spreadsheetDrawing">
      <xdr:col>4</xdr:col>
      <xdr:colOff>142875</xdr:colOff>
      <xdr:row>0</xdr:row>
      <xdr:rowOff>0</xdr:rowOff>
    </xdr:from>
    <xdr:to xmlns:xdr="http://schemas.openxmlformats.org/drawingml/2006/spreadsheetDrawing">
      <xdr:col>11</xdr:col>
      <xdr:colOff>161925</xdr:colOff>
      <xdr:row>19</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17</xdr:col>
      <xdr:colOff>219075</xdr:colOff>
      <xdr:row>0</xdr:row>
      <xdr:rowOff>0</xdr:rowOff>
    </xdr:from>
    <xdr:to xmlns:xdr="http://schemas.openxmlformats.org/drawingml/2006/spreadsheetDrawing">
      <xdr:col>24</xdr:col>
      <xdr:colOff>247650</xdr:colOff>
      <xdr:row>18</xdr:row>
      <xdr:rowOff>209550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mlns:xdr="http://schemas.openxmlformats.org/drawingml/2006/spreadsheetDrawing">
      <xdr:col>13</xdr:col>
      <xdr:colOff>448310</xdr:colOff>
      <xdr:row>6</xdr:row>
      <xdr:rowOff>633730</xdr:rowOff>
    </xdr:from>
    <xdr:to xmlns:xdr="http://schemas.openxmlformats.org/drawingml/2006/spreadsheetDrawing">
      <xdr:col>20</xdr:col>
      <xdr:colOff>401320</xdr:colOff>
      <xdr:row>10</xdr:row>
      <xdr:rowOff>770890</xdr:rowOff>
    </xdr:to>
    <xdr:sp macro="" textlink="">
      <xdr:nvSpPr>
        <xdr:cNvPr id="2" name="角丸四角形 10"/>
        <xdr:cNvSpPr/>
      </xdr:nvSpPr>
      <xdr:spPr>
        <a:xfrm>
          <a:off x="9687560" y="3805555"/>
          <a:ext cx="4753610" cy="3080385"/>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ja-JP" altLang="en-US" sz="1100"/>
        </a:p>
      </xdr:txBody>
    </xdr:sp>
    <xdr:clientData/>
  </xdr:twoCellAnchor>
  <xdr:twoCellAnchor>
    <xdr:from xmlns:xdr="http://schemas.openxmlformats.org/drawingml/2006/spreadsheetDrawing">
      <xdr:col>6</xdr:col>
      <xdr:colOff>596265</xdr:colOff>
      <xdr:row>10</xdr:row>
      <xdr:rowOff>836930</xdr:rowOff>
    </xdr:from>
    <xdr:to xmlns:xdr="http://schemas.openxmlformats.org/drawingml/2006/spreadsheetDrawing">
      <xdr:col>20</xdr:col>
      <xdr:colOff>175895</xdr:colOff>
      <xdr:row>16</xdr:row>
      <xdr:rowOff>479425</xdr:rowOff>
    </xdr:to>
    <xdr:sp macro="" textlink="">
      <xdr:nvSpPr>
        <xdr:cNvPr id="3" name="角丸四角形 9"/>
        <xdr:cNvSpPr/>
      </xdr:nvSpPr>
      <xdr:spPr>
        <a:xfrm>
          <a:off x="5034915" y="6951980"/>
          <a:ext cx="9180830" cy="3585845"/>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pPr algn="l"/>
          <a:endParaRPr lang="ja-JP" altLang="en-US" sz="1100"/>
        </a:p>
      </xdr:txBody>
    </xdr:sp>
    <xdr:clientData/>
  </xdr:twoCellAnchor>
  <xdr:twoCellAnchor>
    <xdr:from xmlns:xdr="http://schemas.openxmlformats.org/drawingml/2006/spreadsheetDrawing">
      <xdr:col>7</xdr:col>
      <xdr:colOff>314960</xdr:colOff>
      <xdr:row>12</xdr:row>
      <xdr:rowOff>484505</xdr:rowOff>
    </xdr:from>
    <xdr:to xmlns:xdr="http://schemas.openxmlformats.org/drawingml/2006/spreadsheetDrawing">
      <xdr:col>13</xdr:col>
      <xdr:colOff>314960</xdr:colOff>
      <xdr:row>14</xdr:row>
      <xdr:rowOff>541655</xdr:rowOff>
    </xdr:to>
    <xdr:sp macro="" textlink="">
      <xdr:nvSpPr>
        <xdr:cNvPr id="4" name="四角形 2"/>
        <xdr:cNvSpPr/>
      </xdr:nvSpPr>
      <xdr:spPr>
        <a:xfrm>
          <a:off x="5439410" y="7599680"/>
          <a:ext cx="4114800" cy="1228725"/>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個とグループでの活用を分けて計画する</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14</xdr:col>
      <xdr:colOff>73660</xdr:colOff>
      <xdr:row>7</xdr:row>
      <xdr:rowOff>45720</xdr:rowOff>
    </xdr:from>
    <xdr:to xmlns:xdr="http://schemas.openxmlformats.org/drawingml/2006/spreadsheetDrawing">
      <xdr:col>20</xdr:col>
      <xdr:colOff>74295</xdr:colOff>
      <xdr:row>9</xdr:row>
      <xdr:rowOff>469265</xdr:rowOff>
    </xdr:to>
    <xdr:sp macro="" textlink="">
      <xdr:nvSpPr>
        <xdr:cNvPr id="5" name="四角形 3"/>
        <xdr:cNvSpPr/>
      </xdr:nvSpPr>
      <xdr:spPr>
        <a:xfrm>
          <a:off x="9998710" y="4046220"/>
          <a:ext cx="4115435" cy="1652270"/>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学級活動でコンピュータの利用スキルを高める活動を入れる</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7</xdr:col>
      <xdr:colOff>302260</xdr:colOff>
      <xdr:row>14</xdr:row>
      <xdr:rowOff>649605</xdr:rowOff>
    </xdr:from>
    <xdr:to xmlns:xdr="http://schemas.openxmlformats.org/drawingml/2006/spreadsheetDrawing">
      <xdr:col>13</xdr:col>
      <xdr:colOff>334645</xdr:colOff>
      <xdr:row>16</xdr:row>
      <xdr:rowOff>160020</xdr:rowOff>
    </xdr:to>
    <xdr:sp macro="" textlink="">
      <xdr:nvSpPr>
        <xdr:cNvPr id="6" name="四角形 4"/>
        <xdr:cNvSpPr/>
      </xdr:nvSpPr>
      <xdr:spPr>
        <a:xfrm>
          <a:off x="5426710" y="8936355"/>
          <a:ext cx="4147185" cy="1282065"/>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調べたことや考えたことを共有させるために利用する</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13</xdr:col>
      <xdr:colOff>550545</xdr:colOff>
      <xdr:row>12</xdr:row>
      <xdr:rowOff>484505</xdr:rowOff>
    </xdr:from>
    <xdr:to xmlns:xdr="http://schemas.openxmlformats.org/drawingml/2006/spreadsheetDrawing">
      <xdr:col>19</xdr:col>
      <xdr:colOff>550545</xdr:colOff>
      <xdr:row>14</xdr:row>
      <xdr:rowOff>541655</xdr:rowOff>
    </xdr:to>
    <xdr:sp macro="" textlink="">
      <xdr:nvSpPr>
        <xdr:cNvPr id="7" name="四角形 5"/>
        <xdr:cNvSpPr/>
      </xdr:nvSpPr>
      <xdr:spPr>
        <a:xfrm>
          <a:off x="9789795" y="7599680"/>
          <a:ext cx="4114800" cy="1228725"/>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〇〇小学校の研究授業を参考にしてみては？</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14</xdr:col>
      <xdr:colOff>71755</xdr:colOff>
      <xdr:row>9</xdr:row>
      <xdr:rowOff>288290</xdr:rowOff>
    </xdr:from>
    <xdr:to xmlns:xdr="http://schemas.openxmlformats.org/drawingml/2006/spreadsheetDrawing">
      <xdr:col>20</xdr:col>
      <xdr:colOff>71755</xdr:colOff>
      <xdr:row>10</xdr:row>
      <xdr:rowOff>514350</xdr:rowOff>
    </xdr:to>
    <xdr:sp macro="" textlink="">
      <xdr:nvSpPr>
        <xdr:cNvPr id="8" name="四角形 1"/>
        <xdr:cNvSpPr/>
      </xdr:nvSpPr>
      <xdr:spPr>
        <a:xfrm>
          <a:off x="9996805" y="5517515"/>
          <a:ext cx="4114800" cy="1111885"/>
        </a:xfrm>
        <a:prstGeom prst="rect">
          <a:avLst/>
        </a:prstGeom>
        <a:solidFill>
          <a:schemeClr val="accent6">
            <a:lumMod val="40000"/>
            <a:lumOff val="60000"/>
          </a:schemeClr>
        </a:solid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pPr algn="l"/>
          <a:r>
            <a:rPr lang="ja-JP" altLang="en-US" sz="2600">
              <a:solidFill>
                <a:schemeClr val="tx1"/>
              </a:solidFill>
              <a:latin typeface="UD デジタル 教科書体 NK-R"/>
              <a:ea typeface="UD デジタル 教科書体 NK-R"/>
            </a:rPr>
            <a:t>道徳の時間での活用</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7</xdr:col>
      <xdr:colOff>334010</xdr:colOff>
      <xdr:row>10</xdr:row>
      <xdr:rowOff>201295</xdr:rowOff>
    </xdr:from>
    <xdr:to xmlns:xdr="http://schemas.openxmlformats.org/drawingml/2006/spreadsheetDrawing">
      <xdr:col>13</xdr:col>
      <xdr:colOff>235585</xdr:colOff>
      <xdr:row>12</xdr:row>
      <xdr:rowOff>425450</xdr:rowOff>
    </xdr:to>
    <xdr:sp macro="" textlink="">
      <xdr:nvSpPr>
        <xdr:cNvPr id="9" name="四角形 11"/>
        <xdr:cNvSpPr/>
      </xdr:nvSpPr>
      <xdr:spPr>
        <a:xfrm>
          <a:off x="5458460" y="6316345"/>
          <a:ext cx="4016375" cy="122428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課題解決に向けた方策</a:t>
          </a:r>
          <a:endParaRPr lang="ja-JP" altLang="en-US" sz="2600">
            <a:solidFill>
              <a:schemeClr val="tx1"/>
            </a:solidFill>
            <a:latin typeface="UD デジタル 教科書体 NK-R"/>
            <a:ea typeface="UD デジタル 教科書体 NK-R"/>
          </a:endParaRPr>
        </a:p>
        <a:p>
          <a:pPr algn="l"/>
          <a:r>
            <a:rPr lang="ja-JP" altLang="en-US" sz="2600">
              <a:solidFill>
                <a:schemeClr val="tx1"/>
              </a:solidFill>
              <a:latin typeface="UD デジタル 教科書体 NK-R"/>
              <a:ea typeface="UD デジタル 教科書体 NK-R"/>
            </a:rPr>
            <a:t>アドバイス</a:t>
          </a:r>
          <a:endParaRPr lang="ja-JP" altLang="en-US" sz="2600">
            <a:solidFill>
              <a:schemeClr val="tx1"/>
            </a:solidFill>
            <a:latin typeface="UD デジタル 教科書体 NK-R"/>
            <a:ea typeface="UD デジタル 教科書体 NK-R"/>
          </a:endParaRPr>
        </a:p>
      </xdr:txBody>
    </xdr:sp>
    <xdr:clientData/>
  </xdr:twoCellAnchor>
  <xdr:twoCellAnchor>
    <xdr:from xmlns:xdr="http://schemas.openxmlformats.org/drawingml/2006/spreadsheetDrawing">
      <xdr:col>14</xdr:col>
      <xdr:colOff>497840</xdr:colOff>
      <xdr:row>6</xdr:row>
      <xdr:rowOff>360680</xdr:rowOff>
    </xdr:from>
    <xdr:to xmlns:xdr="http://schemas.openxmlformats.org/drawingml/2006/spreadsheetDrawing">
      <xdr:col>19</xdr:col>
      <xdr:colOff>139065</xdr:colOff>
      <xdr:row>6</xdr:row>
      <xdr:rowOff>822325</xdr:rowOff>
    </xdr:to>
    <xdr:sp macro="" textlink="">
      <xdr:nvSpPr>
        <xdr:cNvPr id="10" name="四角形 12"/>
        <xdr:cNvSpPr/>
      </xdr:nvSpPr>
      <xdr:spPr>
        <a:xfrm>
          <a:off x="10422890" y="3532505"/>
          <a:ext cx="3070225" cy="46164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ja-JP">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r>
            <a:rPr lang="ja-JP" altLang="en-US" sz="2600">
              <a:solidFill>
                <a:schemeClr val="tx1"/>
              </a:solidFill>
              <a:latin typeface="UD デジタル 教科書体 NK-R"/>
              <a:ea typeface="UD デジタル 教科書体 NK-R"/>
            </a:rPr>
            <a:t>今後取り組むこと</a:t>
          </a:r>
          <a:endParaRPr lang="ja-JP" altLang="en-US" sz="2600">
            <a:solidFill>
              <a:schemeClr val="tx1"/>
            </a:solidFill>
            <a:latin typeface="UD デジタル 教科書体 NK-R"/>
            <a:ea typeface="UD デジタル 教科書体 NK-R"/>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5.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drawing" Target="../drawings/drawing6.xml"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 Id="rId2" Type="http://schemas.openxmlformats.org/officeDocument/2006/relationships/drawing" Target="../drawings/drawing7.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1.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2.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3.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4.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0000"/>
  </sheetPr>
  <dimension ref="A1:D16"/>
  <sheetViews>
    <sheetView tabSelected="1" workbookViewId="0">
      <selection activeCell="A3" sqref="A3"/>
    </sheetView>
  </sheetViews>
  <sheetFormatPr defaultColWidth="9" defaultRowHeight="13.5"/>
  <cols>
    <col min="1" max="1" width="3.87109375" style="1" customWidth="1"/>
    <col min="2" max="2" width="32.125" style="1" customWidth="1"/>
    <col min="3" max="3" width="38.5" style="1" customWidth="1"/>
    <col min="4" max="4" width="86.75390625" style="1" customWidth="1"/>
    <col min="5" max="16384" width="9" style="1"/>
  </cols>
  <sheetData>
    <row r="1" spans="1:4">
      <c r="A1" s="2" t="s">
        <v>1</v>
      </c>
      <c r="B1" s="2"/>
      <c r="C1" s="2"/>
      <c r="D1" s="2"/>
    </row>
    <row r="2" spans="1:4" ht="2.25" customHeight="1"/>
    <row r="3" spans="1:4" ht="20.25" customHeight="1">
      <c r="B3" s="4" t="s">
        <v>3</v>
      </c>
      <c r="C3" s="5" t="s">
        <v>7</v>
      </c>
    </row>
    <row r="4" spans="1:4" ht="20.25" customHeight="1">
      <c r="B4" s="4" t="s">
        <v>8</v>
      </c>
      <c r="C4" s="5" t="s">
        <v>11</v>
      </c>
    </row>
    <row r="6" spans="1:4">
      <c r="A6" s="2" t="s">
        <v>4</v>
      </c>
      <c r="B6" s="2"/>
      <c r="C6" s="2"/>
      <c r="D6" s="2"/>
    </row>
    <row r="7" spans="1:4" ht="2.25" customHeight="1"/>
    <row r="8" spans="1:4">
      <c r="A8" s="3" t="s">
        <v>9</v>
      </c>
      <c r="B8" s="3" t="s">
        <v>5</v>
      </c>
      <c r="C8" s="3" t="s">
        <v>10</v>
      </c>
      <c r="D8" s="3" t="s">
        <v>12</v>
      </c>
    </row>
    <row r="9" spans="1:4" ht="79.5" customHeight="1">
      <c r="A9" s="4">
        <v>1</v>
      </c>
      <c r="B9" s="4" t="s">
        <v>14</v>
      </c>
      <c r="C9" s="4" t="s">
        <v>15</v>
      </c>
      <c r="D9" s="6" t="s">
        <v>111</v>
      </c>
    </row>
    <row r="10" spans="1:4" ht="147.75" customHeight="1">
      <c r="A10" s="4">
        <v>2</v>
      </c>
      <c r="B10" s="4" t="s">
        <v>18</v>
      </c>
      <c r="C10" s="4" t="s">
        <v>20</v>
      </c>
      <c r="D10" s="6" t="s">
        <v>113</v>
      </c>
    </row>
    <row r="11" spans="1:4" ht="24" customHeight="1">
      <c r="A11" s="4">
        <v>3</v>
      </c>
      <c r="B11" s="4" t="s">
        <v>21</v>
      </c>
      <c r="C11" s="4"/>
      <c r="D11" s="4" t="s">
        <v>23</v>
      </c>
    </row>
    <row r="12" spans="1:4" ht="108" customHeight="1">
      <c r="A12" s="4">
        <v>4</v>
      </c>
      <c r="B12" s="4" t="s">
        <v>25</v>
      </c>
      <c r="C12" s="4" t="s">
        <v>27</v>
      </c>
      <c r="D12" s="6" t="s">
        <v>28</v>
      </c>
    </row>
    <row r="13" spans="1:4" ht="50.25" customHeight="1">
      <c r="A13" s="4">
        <v>5</v>
      </c>
      <c r="B13" s="4" t="s">
        <v>30</v>
      </c>
      <c r="C13" s="6" t="s">
        <v>31</v>
      </c>
      <c r="D13" s="6" t="s">
        <v>33</v>
      </c>
    </row>
    <row r="14" spans="1:4" ht="22.5" customHeight="1">
      <c r="A14" s="4">
        <v>6</v>
      </c>
      <c r="B14" s="4" t="s">
        <v>17</v>
      </c>
      <c r="C14" s="4"/>
      <c r="D14" s="4" t="s">
        <v>26</v>
      </c>
    </row>
    <row r="15" spans="1:4" ht="22.5" customHeight="1">
      <c r="A15" s="4">
        <v>7</v>
      </c>
      <c r="B15" s="4" t="s">
        <v>34</v>
      </c>
      <c r="C15" s="4"/>
      <c r="D15" s="4" t="s">
        <v>35</v>
      </c>
    </row>
    <row r="16" spans="1:4" ht="22.5" customHeight="1">
      <c r="A16" s="4">
        <v>8</v>
      </c>
      <c r="B16" s="4" t="s">
        <v>37</v>
      </c>
      <c r="C16" s="4"/>
      <c r="D16" s="4" t="s">
        <v>22</v>
      </c>
    </row>
  </sheetData>
  <phoneticPr fontId="18" type="Hiragana"/>
  <pageMargins left="0.7" right="0.7" top="0.75" bottom="0.75" header="0.3" footer="0.3"/>
  <pageSetup paperSize="9" fitToWidth="1" fitToHeight="1" orientation="portrait" usePrinterDefaults="1" r:id="rId1"/>
</worksheet>
</file>

<file path=xl/worksheets/sheet10.xml><?xml version="1.0" encoding="utf-8"?>
<worksheet xmlns="http://schemas.openxmlformats.org/spreadsheetml/2006/main" xmlns:r="http://schemas.openxmlformats.org/officeDocument/2006/relationships" xmlns:mc="http://schemas.openxmlformats.org/markup-compatibility/2006">
  <sheetPr>
    <tabColor rgb="FFFFFF00"/>
  </sheetPr>
  <dimension ref="A1:AB28"/>
  <sheetViews>
    <sheetView workbookViewId="0">
      <selection sqref="A1:K1"/>
    </sheetView>
  </sheetViews>
  <sheetFormatPr defaultColWidth="9" defaultRowHeight="24.75" customHeight="1"/>
  <cols>
    <col min="1" max="16384" width="9" style="71"/>
  </cols>
  <sheetData>
    <row r="1" spans="1:28" ht="38.25" customHeight="1">
      <c r="A1" s="72" t="s">
        <v>81</v>
      </c>
      <c r="B1" s="72"/>
      <c r="C1" s="72"/>
      <c r="D1" s="72"/>
      <c r="E1" s="72"/>
      <c r="F1" s="72"/>
      <c r="G1" s="72"/>
      <c r="H1" s="72"/>
      <c r="I1" s="72"/>
      <c r="J1" s="72"/>
      <c r="K1" s="72"/>
    </row>
    <row r="2" spans="1:28" ht="24.75" customHeight="1">
      <c r="A2" s="71" t="s">
        <v>69</v>
      </c>
      <c r="B2" s="83">
        <v>44411</v>
      </c>
      <c r="C2" s="91"/>
      <c r="D2" s="92" t="str">
        <f>IF(はじめに!C3="","",はじめに!C3)</f>
        <v>秋田町立秋田小学校</v>
      </c>
      <c r="E2" s="92"/>
      <c r="F2" s="92"/>
      <c r="G2" s="92"/>
      <c r="H2" s="92"/>
      <c r="I2" s="97" t="s">
        <v>8</v>
      </c>
      <c r="J2" s="92" t="str">
        <f>IF(はじめに!C4="","",はじめに!C4)</f>
        <v>秋田　太郎</v>
      </c>
      <c r="K2" s="92"/>
      <c r="AA2" s="71" t="s">
        <v>47</v>
      </c>
      <c r="AB2" s="71">
        <v>1</v>
      </c>
    </row>
    <row r="3" spans="1:28" ht="24.75" customHeight="1">
      <c r="A3" s="73" t="str">
        <f>F17&amp;"-"&amp;H17</f>
        <v>A-1</v>
      </c>
      <c r="AA3" s="71" t="s">
        <v>51</v>
      </c>
      <c r="AB3" s="71">
        <v>2</v>
      </c>
    </row>
    <row r="4" spans="1:28" ht="24.75" customHeight="1">
      <c r="AA4" s="71" t="s">
        <v>0</v>
      </c>
      <c r="AB4" s="71">
        <v>3</v>
      </c>
    </row>
    <row r="5" spans="1:28" ht="24.75" customHeight="1">
      <c r="AA5" s="71" t="s">
        <v>57</v>
      </c>
      <c r="AB5" s="71">
        <v>4</v>
      </c>
    </row>
    <row r="6" spans="1:28" ht="24.75" customHeight="1"/>
    <row r="16" spans="1:28" ht="4.5" customHeight="1">
      <c r="A16" s="74"/>
      <c r="B16" s="84"/>
      <c r="C16" s="84"/>
      <c r="D16" s="84"/>
      <c r="E16" s="84"/>
      <c r="F16" s="84"/>
      <c r="G16" s="84"/>
      <c r="H16" s="84"/>
      <c r="I16" s="84"/>
      <c r="J16" s="84"/>
      <c r="K16" s="98"/>
    </row>
    <row r="17" spans="1:11" ht="24.75" customHeight="1">
      <c r="A17" s="75" t="s">
        <v>112</v>
      </c>
      <c r="B17" s="85"/>
      <c r="C17" s="85"/>
      <c r="E17" s="93" t="s">
        <v>70</v>
      </c>
      <c r="F17" s="94" t="s">
        <v>47</v>
      </c>
      <c r="G17" s="93" t="s">
        <v>9</v>
      </c>
      <c r="H17" s="94">
        <v>1</v>
      </c>
      <c r="I17" s="85"/>
      <c r="J17" s="85"/>
      <c r="K17" s="99"/>
    </row>
    <row r="18" spans="1:11" ht="4.5" customHeight="1">
      <c r="A18" s="76"/>
      <c r="B18" s="81"/>
      <c r="C18" s="81"/>
      <c r="D18" s="81"/>
      <c r="E18" s="81"/>
      <c r="F18" s="81"/>
      <c r="G18" s="81"/>
      <c r="H18" s="81"/>
      <c r="I18" s="81"/>
      <c r="J18" s="81"/>
      <c r="K18" s="100"/>
    </row>
    <row r="19" spans="1:11" ht="24.75" customHeight="1">
      <c r="A19" s="77" t="str">
        <f>IF(ISERROR(VLOOKUP(F17,'入力用（チェック表）'!A3:D22,2,FALSE)),"",VLOOKUP(F17,'入力用（チェック表）'!A3:D22,2,FALSE))</f>
        <v>教材研究・指導の準備・評価・校務などにＩＣＴを活用する能力</v>
      </c>
      <c r="B19" s="86"/>
      <c r="C19" s="86"/>
      <c r="D19" s="86"/>
      <c r="E19" s="86"/>
      <c r="F19" s="86"/>
      <c r="G19" s="86"/>
      <c r="H19" s="86"/>
      <c r="I19" s="86"/>
      <c r="J19" s="86"/>
      <c r="K19" s="101"/>
    </row>
    <row r="20" spans="1:11" ht="39" customHeight="1">
      <c r="A20" s="150" t="str">
        <f>IF(ISERROR(VLOOKUP(A3,'入力用（チェック表）'!C4:D22,2,FALSE)),"",VLOOKUP(A3,'入力用（チェック表）'!C4:D22,2,FALSE))</f>
        <v>教育効果を上げるために，コンピュータやインターネットなどの利用場面を計画して活用する。</v>
      </c>
      <c r="B20" s="151"/>
      <c r="C20" s="151"/>
      <c r="D20" s="151"/>
      <c r="E20" s="151"/>
      <c r="F20" s="151"/>
      <c r="G20" s="151"/>
      <c r="H20" s="151"/>
      <c r="I20" s="151"/>
      <c r="J20" s="151"/>
      <c r="K20" s="152"/>
    </row>
    <row r="21" spans="1:11" ht="44.25" customHeight="1">
      <c r="A21" s="79" t="str">
        <f>IF(ISERROR(VLOOKUP(A3,'入力用（チェック表）'!C4:I22,7,FALSE)),"",VLOOKUP(A3,'入力用（チェック表）'!C4:I22,7,FALSE))</f>
        <v>1単位時間や単元、題材のまとまりの中で、どのようにしてコンピュータやインターネットを利用すれば効果的か考える。</v>
      </c>
      <c r="B21" s="88"/>
      <c r="C21" s="88"/>
      <c r="D21" s="88"/>
      <c r="E21" s="88"/>
      <c r="F21" s="88"/>
      <c r="G21" s="88"/>
      <c r="H21" s="88"/>
      <c r="I21" s="88"/>
      <c r="J21" s="88"/>
      <c r="K21" s="103"/>
    </row>
    <row r="22" spans="1:11" ht="24.75" customHeight="1">
      <c r="A22" s="80" t="s">
        <v>71</v>
      </c>
      <c r="B22" s="89" t="s">
        <v>72</v>
      </c>
      <c r="C22" s="89"/>
      <c r="D22" s="89"/>
      <c r="E22" s="89"/>
      <c r="G22" s="95" t="s">
        <v>73</v>
      </c>
      <c r="H22" s="96" t="s">
        <v>114</v>
      </c>
      <c r="I22" s="96"/>
      <c r="J22" s="96"/>
      <c r="K22" s="96"/>
    </row>
    <row r="23" spans="1:11" ht="24.75" customHeight="1">
      <c r="A23" s="81" t="s">
        <v>29</v>
      </c>
      <c r="B23" s="81"/>
      <c r="C23" s="81"/>
      <c r="D23" s="81"/>
      <c r="E23" s="81"/>
      <c r="G23" s="81" t="s">
        <v>76</v>
      </c>
      <c r="H23" s="81"/>
      <c r="I23" s="81"/>
      <c r="J23" s="81"/>
      <c r="K23" s="81"/>
    </row>
    <row r="24" spans="1:11" ht="24.75" customHeight="1">
      <c r="A24" s="81" t="s">
        <v>29</v>
      </c>
      <c r="B24" s="81"/>
      <c r="C24" s="81"/>
      <c r="D24" s="81"/>
      <c r="E24" s="81"/>
      <c r="G24" s="81" t="s">
        <v>76</v>
      </c>
      <c r="H24" s="81"/>
      <c r="I24" s="81"/>
      <c r="J24" s="81"/>
      <c r="K24" s="81"/>
    </row>
    <row r="25" spans="1:11" ht="24.75" customHeight="1">
      <c r="A25" s="81" t="s">
        <v>29</v>
      </c>
      <c r="B25" s="81"/>
      <c r="C25" s="81"/>
      <c r="D25" s="81"/>
      <c r="E25" s="81"/>
      <c r="G25" s="81" t="s">
        <v>76</v>
      </c>
      <c r="H25" s="81"/>
      <c r="I25" s="81"/>
      <c r="J25" s="81"/>
      <c r="K25" s="81"/>
    </row>
    <row r="27" spans="1:11" ht="24.75" customHeight="1">
      <c r="A27" s="71" t="s">
        <v>77</v>
      </c>
    </row>
    <row r="28" spans="1:11" ht="174.75" customHeight="1">
      <c r="A28" s="82"/>
      <c r="B28" s="90"/>
      <c r="C28" s="90"/>
      <c r="D28" s="90"/>
      <c r="E28" s="90"/>
      <c r="F28" s="90"/>
      <c r="G28" s="90"/>
      <c r="H28" s="90"/>
      <c r="I28" s="90"/>
      <c r="J28" s="90"/>
      <c r="K28" s="104"/>
    </row>
  </sheetData>
  <mergeCells count="9">
    <mergeCell ref="A1:K1"/>
    <mergeCell ref="D2:H2"/>
    <mergeCell ref="J2:K2"/>
    <mergeCell ref="A19:K19"/>
    <mergeCell ref="A20:K20"/>
    <mergeCell ref="A21:K21"/>
    <mergeCell ref="B22:E22"/>
    <mergeCell ref="H22:K22"/>
    <mergeCell ref="A28:K28"/>
  </mergeCells>
  <phoneticPr fontId="18" type="Hiragana"/>
  <dataValidations count="2">
    <dataValidation type="list" allowBlank="1" showDropDown="0" showInputMessage="1" showErrorMessage="1" sqref="H17">
      <formula1>$AB$2:$AB$5</formula1>
    </dataValidation>
    <dataValidation type="list" allowBlank="1" showDropDown="0" showInputMessage="1" showErrorMessage="1" sqref="F17">
      <formula1>$AA$2:$AA$5</formula1>
    </dataValidation>
  </dataValidations>
  <pageMargins left="0.31496062992126" right="0.31496062992126" top="0.35433070866141703" bottom="0.35433070866141703" header="0.31496062992126" footer="0.31496062992126"/>
  <pageSetup paperSize="9" fitToWidth="1" fitToHeight="1" orientation="portrait" usePrinterDefaults="1"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dimension ref="A1:Q19"/>
  <sheetViews>
    <sheetView workbookViewId="0"/>
  </sheetViews>
  <sheetFormatPr defaultColWidth="9" defaultRowHeight="17.25" customHeight="1"/>
  <cols>
    <col min="1" max="1" width="4.75390625" style="58" customWidth="1"/>
    <col min="2" max="4" width="6.25390625" style="58" customWidth="1"/>
    <col min="5" max="12" width="9" style="58"/>
    <col min="13" max="13" width="1.25390625" style="58" customWidth="1"/>
    <col min="14" max="14" width="3.5" style="58" customWidth="1"/>
    <col min="15" max="17" width="6.5" style="58" customWidth="1"/>
    <col min="18" max="16384" width="9" style="58"/>
  </cols>
  <sheetData>
    <row r="1" spans="1:17" ht="17.25" customHeight="1">
      <c r="A1" s="178" t="s">
        <v>9</v>
      </c>
      <c r="B1" s="178" t="s">
        <v>40</v>
      </c>
      <c r="C1" s="178" t="s">
        <v>41</v>
      </c>
      <c r="D1" s="178" t="s">
        <v>44</v>
      </c>
      <c r="N1" s="178" t="s">
        <v>9</v>
      </c>
      <c r="O1" s="178" t="s">
        <v>40</v>
      </c>
      <c r="P1" s="178" t="s">
        <v>41</v>
      </c>
      <c r="Q1" s="178" t="s">
        <v>44</v>
      </c>
    </row>
    <row r="2" spans="1:17" ht="17.25" customHeight="1">
      <c r="A2" s="178" t="s">
        <v>50</v>
      </c>
      <c r="B2" s="178">
        <f>'入力用（チェック表）'!F4</f>
        <v>3</v>
      </c>
      <c r="C2" s="178">
        <f>'入力用（チェック表）'!G4</f>
        <v>3</v>
      </c>
      <c r="D2" s="178">
        <f>'入力用（チェック表）'!H4</f>
        <v>0</v>
      </c>
      <c r="N2" s="179" t="s">
        <v>47</v>
      </c>
      <c r="O2" s="179">
        <f>ROUND(AVERAGE(B2:B5),1)</f>
        <v>3.3</v>
      </c>
      <c r="P2" s="179">
        <f>ROUND(AVERAGE(C2:C5),1)</f>
        <v>3.5</v>
      </c>
      <c r="Q2" s="179">
        <f>ROUND(AVERAGE(D2:D5),1)</f>
        <v>0</v>
      </c>
    </row>
    <row r="3" spans="1:17" ht="17.25" customHeight="1">
      <c r="A3" s="178" t="s">
        <v>13</v>
      </c>
      <c r="B3" s="178">
        <f>'入力用（チェック表）'!F5</f>
        <v>3</v>
      </c>
      <c r="C3" s="178">
        <f>'入力用（チェック表）'!G5</f>
        <v>4</v>
      </c>
      <c r="D3" s="178">
        <f>'入力用（チェック表）'!H5</f>
        <v>0</v>
      </c>
      <c r="N3" s="179" t="s">
        <v>51</v>
      </c>
      <c r="O3" s="179">
        <f>ROUND(AVERAGE(B6:B9),1)</f>
        <v>2.5</v>
      </c>
      <c r="P3" s="179">
        <f>ROUND(AVERAGE(C6:C9),1)</f>
        <v>3.8</v>
      </c>
      <c r="Q3" s="179">
        <f>ROUND(AVERAGE(D6:D9),1)</f>
        <v>0</v>
      </c>
    </row>
    <row r="4" spans="1:17" ht="17.25" customHeight="1">
      <c r="A4" s="178" t="s">
        <v>48</v>
      </c>
      <c r="B4" s="178">
        <f>'入力用（チェック表）'!F6</f>
        <v>4</v>
      </c>
      <c r="C4" s="178">
        <f>'入力用（チェック表）'!G6</f>
        <v>4</v>
      </c>
      <c r="D4" s="178">
        <f>'入力用（チェック表）'!H6</f>
        <v>0</v>
      </c>
      <c r="N4" s="179" t="s">
        <v>0</v>
      </c>
      <c r="O4" s="179">
        <f>ROUND(AVERAGE(B10:B13),1)</f>
        <v>3</v>
      </c>
      <c r="P4" s="179">
        <f>ROUND(AVERAGE(C10:C13),1)</f>
        <v>4</v>
      </c>
      <c r="Q4" s="179">
        <f>ROUND(AVERAGE(D10:D13),1)</f>
        <v>0</v>
      </c>
    </row>
    <row r="5" spans="1:17" ht="17.25" customHeight="1">
      <c r="A5" s="178" t="s">
        <v>24</v>
      </c>
      <c r="B5" s="178">
        <f>'入力用（チェック表）'!F7</f>
        <v>3</v>
      </c>
      <c r="C5" s="178">
        <f>'入力用（チェック表）'!G7</f>
        <v>3</v>
      </c>
      <c r="D5" s="178">
        <f>'入力用（チェック表）'!H7</f>
        <v>0</v>
      </c>
      <c r="N5" s="179" t="s">
        <v>57</v>
      </c>
      <c r="O5" s="179">
        <f>ROUND(AVERAGE(B14:B17),1)</f>
        <v>3</v>
      </c>
      <c r="P5" s="179">
        <f>ROUND(AVERAGE(C14:C17),1)</f>
        <v>3.8</v>
      </c>
      <c r="Q5" s="179">
        <f>ROUND(AVERAGE(D14:D17),1)</f>
        <v>0</v>
      </c>
    </row>
    <row r="6" spans="1:17" ht="17.25" customHeight="1">
      <c r="A6" s="178" t="s">
        <v>61</v>
      </c>
      <c r="B6" s="178">
        <f>'入力用（チェック表）'!F9</f>
        <v>3</v>
      </c>
      <c r="C6" s="178">
        <f>'入力用（チェック表）'!G9</f>
        <v>4</v>
      </c>
      <c r="D6" s="178">
        <f>'入力用（チェック表）'!H8</f>
        <v>0</v>
      </c>
      <c r="N6" s="179"/>
      <c r="O6" s="179"/>
      <c r="P6" s="179"/>
      <c r="Q6" s="179"/>
    </row>
    <row r="7" spans="1:17" ht="17.25" customHeight="1">
      <c r="A7" s="178" t="s">
        <v>52</v>
      </c>
      <c r="B7" s="178">
        <f>'入力用（チェック表）'!F10</f>
        <v>2</v>
      </c>
      <c r="C7" s="178">
        <f>'入力用（チェック表）'!G10</f>
        <v>4</v>
      </c>
      <c r="D7" s="178">
        <f>'入力用（チェック表）'!H9</f>
        <v>0</v>
      </c>
    </row>
    <row r="8" spans="1:17" ht="17.25" customHeight="1">
      <c r="A8" s="178" t="s">
        <v>49</v>
      </c>
      <c r="B8" s="178">
        <f>'入力用（チェック表）'!F11</f>
        <v>2</v>
      </c>
      <c r="C8" s="178">
        <f>'入力用（チェック表）'!G11</f>
        <v>3</v>
      </c>
      <c r="D8" s="178">
        <f>'入力用（チェック表）'!H10</f>
        <v>0</v>
      </c>
    </row>
    <row r="9" spans="1:17" ht="17.25" customHeight="1">
      <c r="A9" s="178" t="s">
        <v>63</v>
      </c>
      <c r="B9" s="178">
        <f>'入力用（チェック表）'!F12</f>
        <v>3</v>
      </c>
      <c r="C9" s="178">
        <f>'入力用（チェック表）'!G12</f>
        <v>4</v>
      </c>
      <c r="D9" s="178">
        <f>'入力用（チェック表）'!H11</f>
        <v>0</v>
      </c>
    </row>
    <row r="10" spans="1:17" ht="17.25" customHeight="1">
      <c r="A10" s="178" t="s">
        <v>19</v>
      </c>
      <c r="B10" s="178">
        <f>'入力用（チェック表）'!F14</f>
        <v>3</v>
      </c>
      <c r="C10" s="178">
        <f>'入力用（チェック表）'!G14</f>
        <v>4</v>
      </c>
      <c r="D10" s="178">
        <f>'入力用（チェック表）'!H12</f>
        <v>0</v>
      </c>
    </row>
    <row r="11" spans="1:17" ht="17.25" customHeight="1">
      <c r="A11" s="178" t="s">
        <v>64</v>
      </c>
      <c r="B11" s="178">
        <f>'入力用（チェック表）'!F15</f>
        <v>3</v>
      </c>
      <c r="C11" s="178">
        <f>'入力用（チェック表）'!G15</f>
        <v>4</v>
      </c>
      <c r="D11" s="178">
        <f>'入力用（チェック表）'!H13</f>
        <v>0</v>
      </c>
    </row>
    <row r="12" spans="1:17" ht="17.25" customHeight="1">
      <c r="A12" s="178" t="s">
        <v>56</v>
      </c>
      <c r="B12" s="178">
        <f>'入力用（チェック表）'!F16</f>
        <v>3</v>
      </c>
      <c r="C12" s="178">
        <f>'入力用（チェック表）'!G16</f>
        <v>4</v>
      </c>
      <c r="D12" s="178">
        <f>'入力用（チェック表）'!H14</f>
        <v>0</v>
      </c>
    </row>
    <row r="13" spans="1:17" ht="17.25" customHeight="1">
      <c r="A13" s="178" t="s">
        <v>36</v>
      </c>
      <c r="B13" s="178">
        <f>'入力用（チェック表）'!F17</f>
        <v>3</v>
      </c>
      <c r="C13" s="178">
        <f>'入力用（チェック表）'!G17</f>
        <v>4</v>
      </c>
      <c r="D13" s="178">
        <f>'入力用（チェック表）'!H15</f>
        <v>0</v>
      </c>
    </row>
    <row r="14" spans="1:17" ht="17.25" customHeight="1">
      <c r="A14" s="178" t="s">
        <v>65</v>
      </c>
      <c r="B14" s="178">
        <f>'入力用（チェック表）'!F19</f>
        <v>3</v>
      </c>
      <c r="C14" s="178">
        <f>'入力用（チェック表）'!G19</f>
        <v>4</v>
      </c>
      <c r="D14" s="178">
        <f>'入力用（チェック表）'!H16</f>
        <v>0</v>
      </c>
    </row>
    <row r="15" spans="1:17" ht="17.25" customHeight="1">
      <c r="A15" s="178" t="s">
        <v>66</v>
      </c>
      <c r="B15" s="178">
        <f>'入力用（チェック表）'!F20</f>
        <v>3</v>
      </c>
      <c r="C15" s="178">
        <f>'入力用（チェック表）'!G20</f>
        <v>4</v>
      </c>
      <c r="D15" s="178">
        <f>'入力用（チェック表）'!H17</f>
        <v>0</v>
      </c>
    </row>
    <row r="16" spans="1:17" ht="17.25" customHeight="1">
      <c r="A16" s="178" t="s">
        <v>67</v>
      </c>
      <c r="B16" s="178">
        <f>'入力用（チェック表）'!F21</f>
        <v>3</v>
      </c>
      <c r="C16" s="178">
        <f>'入力用（チェック表）'!G21</f>
        <v>3</v>
      </c>
      <c r="D16" s="178">
        <f>'入力用（チェック表）'!H18</f>
        <v>0</v>
      </c>
    </row>
    <row r="17" spans="1:4" ht="17.25" customHeight="1">
      <c r="A17" s="178" t="s">
        <v>68</v>
      </c>
      <c r="B17" s="178">
        <f>'入力用（チェック表）'!F22</f>
        <v>3</v>
      </c>
      <c r="C17" s="178">
        <f>'入力用（チェック表）'!G22</f>
        <v>4</v>
      </c>
      <c r="D17" s="178">
        <f>'入力用（チェック表）'!H19</f>
        <v>0</v>
      </c>
    </row>
    <row r="18" spans="1:4" ht="17.25" customHeight="1">
      <c r="A18" s="178"/>
      <c r="B18" s="178"/>
      <c r="C18" s="178"/>
      <c r="D18" s="178"/>
    </row>
    <row r="19" spans="1:4" ht="17.25" customHeight="1">
      <c r="A19" s="178"/>
      <c r="B19" s="178"/>
      <c r="C19" s="178"/>
      <c r="D19" s="178"/>
    </row>
  </sheetData>
  <phoneticPr fontId="18" type="Hiragana"/>
  <pageMargins left="0.7" right="0.7" top="0.75" bottom="0.75" header="0.3" footer="0.3"/>
  <pageSetup paperSize="9" fitToWidth="1" fitToHeight="1" orientation="portrait" usePrinterDefaults="1"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dimension ref="A1:V17"/>
  <sheetViews>
    <sheetView view="pageBreakPreview" zoomScale="60" zoomScaleNormal="70" workbookViewId="0">
      <selection sqref="A1:M1"/>
    </sheetView>
  </sheetViews>
  <sheetFormatPr defaultColWidth="9" defaultRowHeight="27" customHeight="1"/>
  <cols>
    <col min="1" max="1" width="10.75390625" style="105" customWidth="1"/>
    <col min="2" max="2" width="11.5" style="105" customWidth="1"/>
    <col min="3" max="16384" width="9" style="105"/>
  </cols>
  <sheetData>
    <row r="1" spans="1:22" ht="41.25" customHeight="1">
      <c r="A1" s="106" t="str">
        <f>'研修シート（１回目）'!A19</f>
        <v>教材研究・指導の準備・評価・校務などにＩＣＴを活用する能力</v>
      </c>
      <c r="B1" s="106"/>
      <c r="C1" s="106"/>
      <c r="D1" s="106"/>
      <c r="E1" s="106"/>
      <c r="F1" s="106"/>
      <c r="G1" s="106"/>
      <c r="H1" s="106"/>
      <c r="I1" s="106"/>
      <c r="J1" s="106"/>
      <c r="K1" s="106"/>
      <c r="L1" s="106"/>
      <c r="M1" s="106"/>
      <c r="N1" s="144"/>
      <c r="O1" s="144"/>
      <c r="P1" s="144"/>
      <c r="Q1" s="91" t="s">
        <v>69</v>
      </c>
      <c r="R1" s="145"/>
      <c r="S1" s="145"/>
      <c r="T1" s="91"/>
      <c r="U1" s="91" t="str">
        <f>"["&amp;'研修シート（１回目）'!A3&amp;"]"</f>
        <v>[A-1]</v>
      </c>
      <c r="V1" s="91"/>
    </row>
    <row r="2" spans="1:22" ht="69" customHeight="1">
      <c r="A2" s="107" t="str">
        <f>'研修シート（１回目）'!A20</f>
        <v>教育効果を上げるために，コンピュータやインターネットなどの利用場面を計画して活用する。</v>
      </c>
      <c r="B2" s="118"/>
      <c r="C2" s="118"/>
      <c r="D2" s="118"/>
      <c r="E2" s="118"/>
      <c r="F2" s="118"/>
      <c r="G2" s="118"/>
      <c r="H2" s="118"/>
      <c r="I2" s="118"/>
      <c r="J2" s="118"/>
      <c r="K2" s="118"/>
      <c r="L2" s="118"/>
      <c r="M2" s="118"/>
      <c r="N2" s="118"/>
      <c r="O2" s="118"/>
      <c r="P2" s="118"/>
      <c r="Q2" s="118"/>
      <c r="R2" s="118"/>
      <c r="S2" s="118"/>
      <c r="T2" s="118"/>
      <c r="U2" s="118"/>
      <c r="V2" s="146"/>
    </row>
    <row r="3" spans="1:22" ht="41.25" customHeight="1">
      <c r="A3" s="108" t="s">
        <v>78</v>
      </c>
      <c r="B3" s="108"/>
      <c r="C3" s="108"/>
      <c r="D3" s="127"/>
      <c r="E3" s="128"/>
      <c r="F3" s="128"/>
      <c r="G3" s="127"/>
      <c r="H3" s="127"/>
      <c r="I3" s="127"/>
      <c r="J3" s="127"/>
      <c r="K3" s="127"/>
      <c r="L3" s="127"/>
      <c r="M3" s="127"/>
      <c r="N3" s="127"/>
      <c r="O3" s="127"/>
      <c r="P3" s="127"/>
      <c r="Q3" s="127"/>
      <c r="R3" s="127"/>
      <c r="S3" s="127"/>
      <c r="T3" s="127"/>
      <c r="U3" s="127"/>
      <c r="V3" s="127"/>
    </row>
    <row r="4" spans="1:22" ht="6" customHeight="1">
      <c r="A4" s="109"/>
      <c r="B4" s="109"/>
      <c r="C4" s="109"/>
      <c r="D4" s="109"/>
      <c r="E4" s="109"/>
      <c r="F4" s="109"/>
      <c r="G4" s="109"/>
      <c r="H4" s="109"/>
      <c r="I4" s="109"/>
      <c r="J4" s="109"/>
      <c r="K4" s="109"/>
      <c r="L4" s="109"/>
      <c r="M4" s="109"/>
      <c r="N4" s="109"/>
      <c r="O4" s="109"/>
      <c r="P4" s="109"/>
      <c r="Q4" s="109"/>
      <c r="R4" s="109"/>
      <c r="S4" s="109"/>
      <c r="T4" s="109"/>
      <c r="U4" s="109"/>
      <c r="V4" s="109"/>
    </row>
    <row r="5" spans="1:22" ht="84.75" customHeight="1">
      <c r="A5" s="110" t="str">
        <f>'研修シート（１回目）'!A21</f>
        <v>1単位時間や単元、題材のまとまりの中で、どのようにしてコンピュータやインターネットを利用すれば効果的か考える。</v>
      </c>
      <c r="B5" s="119"/>
      <c r="C5" s="119"/>
      <c r="D5" s="119"/>
      <c r="E5" s="119"/>
      <c r="F5" s="119"/>
      <c r="G5" s="119"/>
      <c r="H5" s="119"/>
      <c r="I5" s="119"/>
      <c r="J5" s="119"/>
      <c r="K5" s="119"/>
      <c r="L5" s="119"/>
      <c r="M5" s="119"/>
      <c r="N5" s="119"/>
      <c r="O5" s="119"/>
      <c r="P5" s="119"/>
      <c r="Q5" s="119"/>
      <c r="R5" s="119"/>
      <c r="S5" s="119"/>
      <c r="T5" s="119"/>
      <c r="U5" s="119"/>
      <c r="V5" s="147"/>
    </row>
    <row r="6" spans="1:22" ht="7.5" customHeight="1">
      <c r="A6" s="91"/>
      <c r="B6" s="91"/>
      <c r="C6" s="91"/>
      <c r="D6" s="91"/>
      <c r="E6" s="91"/>
      <c r="F6" s="91"/>
      <c r="G6" s="91"/>
      <c r="H6" s="91"/>
      <c r="I6" s="91"/>
      <c r="J6" s="91"/>
      <c r="K6" s="91"/>
      <c r="L6" s="91"/>
      <c r="M6" s="91"/>
      <c r="N6" s="91"/>
      <c r="O6" s="91"/>
      <c r="P6" s="91"/>
      <c r="Q6" s="91"/>
      <c r="R6" s="91"/>
      <c r="S6" s="91"/>
      <c r="T6" s="91"/>
      <c r="U6" s="91"/>
      <c r="V6" s="91"/>
    </row>
    <row r="7" spans="1:22" ht="65.25" customHeight="1">
      <c r="A7" s="111" t="s">
        <v>71</v>
      </c>
      <c r="B7" s="120"/>
      <c r="C7" s="120"/>
      <c r="D7" s="120"/>
      <c r="E7" s="120"/>
      <c r="F7" s="129"/>
      <c r="G7" s="137" t="s">
        <v>79</v>
      </c>
      <c r="H7" s="140"/>
      <c r="I7" s="140"/>
      <c r="J7" s="140"/>
      <c r="K7" s="142" t="s">
        <v>80</v>
      </c>
      <c r="L7" s="143"/>
      <c r="M7" s="143"/>
      <c r="N7" s="143"/>
      <c r="O7" s="143"/>
      <c r="P7" s="143"/>
      <c r="Q7" s="143"/>
      <c r="R7" s="143"/>
      <c r="S7" s="143"/>
      <c r="T7" s="143"/>
      <c r="U7" s="143"/>
      <c r="V7" s="148"/>
    </row>
    <row r="8" spans="1:22" ht="27" customHeight="1">
      <c r="A8" s="112" t="s">
        <v>72</v>
      </c>
      <c r="B8" s="121"/>
      <c r="C8" s="121"/>
      <c r="D8" s="121"/>
      <c r="E8" s="121"/>
      <c r="F8" s="130"/>
      <c r="G8" s="138"/>
      <c r="H8" s="125"/>
      <c r="I8" s="125"/>
      <c r="J8" s="125"/>
      <c r="K8" s="125"/>
      <c r="L8" s="125"/>
      <c r="M8" s="125"/>
      <c r="N8" s="125"/>
      <c r="O8" s="125"/>
      <c r="P8" s="125"/>
      <c r="Q8" s="125"/>
      <c r="R8" s="125"/>
      <c r="S8" s="125"/>
      <c r="T8" s="125"/>
      <c r="U8" s="125"/>
      <c r="V8" s="135"/>
    </row>
    <row r="9" spans="1:22" ht="69.75" customHeight="1">
      <c r="A9" s="113" t="str">
        <f>'研修シート（１回目）'!A23</f>
        <v>□児童一人一人の操作スキルを把握する</v>
      </c>
      <c r="B9" s="109"/>
      <c r="C9" s="109"/>
      <c r="D9" s="109"/>
      <c r="E9" s="109"/>
      <c r="F9" s="131"/>
      <c r="G9" s="138"/>
      <c r="H9" s="125"/>
      <c r="I9" s="125"/>
      <c r="J9" s="125"/>
      <c r="K9" s="125"/>
      <c r="L9" s="125"/>
      <c r="M9" s="125"/>
      <c r="N9" s="125"/>
      <c r="O9" s="125"/>
      <c r="P9" s="125"/>
      <c r="Q9" s="125"/>
      <c r="R9" s="125"/>
      <c r="S9" s="125"/>
      <c r="T9" s="125"/>
      <c r="U9" s="125"/>
      <c r="V9" s="135"/>
    </row>
    <row r="10" spans="1:22" ht="69.75" customHeight="1">
      <c r="A10" s="114" t="str">
        <f>'研修シート（１回目）'!A24</f>
        <v>□指導内容の見直しと改善</v>
      </c>
      <c r="B10" s="122"/>
      <c r="C10" s="122"/>
      <c r="D10" s="122"/>
      <c r="E10" s="122"/>
      <c r="F10" s="132"/>
      <c r="G10" s="138"/>
      <c r="H10" s="125"/>
      <c r="I10" s="125"/>
      <c r="J10" s="125"/>
      <c r="K10" s="125"/>
      <c r="L10" s="125"/>
      <c r="M10" s="125"/>
      <c r="N10" s="125"/>
      <c r="O10" s="125"/>
      <c r="P10" s="125"/>
      <c r="Q10" s="125"/>
      <c r="R10" s="125"/>
      <c r="S10" s="125"/>
      <c r="T10" s="125"/>
      <c r="U10" s="125"/>
      <c r="V10" s="135"/>
    </row>
    <row r="11" spans="1:22" ht="69.75" customHeight="1">
      <c r="A11" s="114" t="str">
        <f>'研修シート（１回目）'!A25</f>
        <v>□情報交換</v>
      </c>
      <c r="B11" s="122"/>
      <c r="C11" s="122"/>
      <c r="D11" s="122"/>
      <c r="E11" s="122"/>
      <c r="F11" s="132"/>
      <c r="G11" s="138"/>
      <c r="H11" s="125"/>
      <c r="I11" s="125"/>
      <c r="J11" s="125"/>
      <c r="K11" s="125"/>
      <c r="L11" s="125"/>
      <c r="M11" s="125"/>
      <c r="N11" s="125"/>
      <c r="O11" s="125"/>
      <c r="P11" s="125"/>
      <c r="Q11" s="125"/>
      <c r="R11" s="125"/>
      <c r="S11" s="125"/>
      <c r="T11" s="125"/>
      <c r="U11" s="125"/>
      <c r="V11" s="135"/>
    </row>
    <row r="12" spans="1:22" ht="9" customHeight="1">
      <c r="A12" s="115"/>
      <c r="B12" s="123"/>
      <c r="C12" s="123"/>
      <c r="D12" s="123"/>
      <c r="E12" s="123"/>
      <c r="F12" s="133"/>
      <c r="G12" s="138"/>
      <c r="H12" s="125"/>
      <c r="I12" s="125"/>
      <c r="J12" s="125"/>
      <c r="K12" s="125"/>
      <c r="L12" s="125"/>
      <c r="M12" s="125"/>
      <c r="N12" s="125"/>
      <c r="O12" s="125"/>
      <c r="P12" s="125"/>
      <c r="Q12" s="125"/>
      <c r="R12" s="125"/>
      <c r="S12" s="125"/>
      <c r="T12" s="125"/>
      <c r="U12" s="125"/>
      <c r="V12" s="135"/>
    </row>
    <row r="13" spans="1:22" ht="65.25" customHeight="1">
      <c r="A13" s="116" t="s">
        <v>73</v>
      </c>
      <c r="B13" s="124"/>
      <c r="C13" s="124"/>
      <c r="D13" s="124"/>
      <c r="E13" s="124"/>
      <c r="F13" s="134"/>
      <c r="G13" s="138"/>
      <c r="H13" s="125"/>
      <c r="I13" s="125"/>
      <c r="J13" s="125"/>
      <c r="K13" s="125"/>
      <c r="L13" s="125"/>
      <c r="M13" s="125"/>
      <c r="N13" s="125"/>
      <c r="O13" s="125"/>
      <c r="P13" s="125"/>
      <c r="Q13" s="125"/>
      <c r="R13" s="125"/>
      <c r="S13" s="125"/>
      <c r="T13" s="125"/>
      <c r="U13" s="125"/>
      <c r="V13" s="135"/>
    </row>
    <row r="14" spans="1:22" ht="27" customHeight="1">
      <c r="A14" s="112" t="s">
        <v>114</v>
      </c>
      <c r="B14" s="125"/>
      <c r="C14" s="125"/>
      <c r="D14" s="125"/>
      <c r="E14" s="125"/>
      <c r="F14" s="135"/>
      <c r="G14" s="138"/>
      <c r="H14" s="125"/>
      <c r="I14" s="125"/>
      <c r="J14" s="125"/>
      <c r="K14" s="125"/>
      <c r="L14" s="125"/>
      <c r="M14" s="125"/>
      <c r="N14" s="125"/>
      <c r="O14" s="125"/>
      <c r="P14" s="125"/>
      <c r="Q14" s="125"/>
      <c r="R14" s="125"/>
      <c r="S14" s="125"/>
      <c r="T14" s="125"/>
      <c r="U14" s="125"/>
      <c r="V14" s="135"/>
    </row>
    <row r="15" spans="1:22" ht="69.75" customHeight="1">
      <c r="A15" s="114" t="str">
        <f>'研修シート（１回目）'!G23</f>
        <v>■時間の配分</v>
      </c>
      <c r="B15" s="122"/>
      <c r="C15" s="122"/>
      <c r="D15" s="122"/>
      <c r="E15" s="122"/>
      <c r="F15" s="132"/>
      <c r="G15" s="138"/>
      <c r="H15" s="125"/>
      <c r="I15" s="125"/>
      <c r="J15" s="125"/>
      <c r="K15" s="125"/>
      <c r="L15" s="125"/>
      <c r="M15" s="125"/>
      <c r="N15" s="125"/>
      <c r="O15" s="125"/>
      <c r="P15" s="125"/>
      <c r="Q15" s="125"/>
      <c r="R15" s="125"/>
      <c r="S15" s="125"/>
      <c r="T15" s="125"/>
      <c r="U15" s="125"/>
      <c r="V15" s="135"/>
    </row>
    <row r="16" spans="1:22" ht="69.75" customHeight="1">
      <c r="A16" s="114" t="str">
        <f>'研修シート（１回目）'!G24</f>
        <v>■児童の思考を深めるための利用</v>
      </c>
      <c r="B16" s="122"/>
      <c r="C16" s="122"/>
      <c r="D16" s="122"/>
      <c r="E16" s="122"/>
      <c r="F16" s="132"/>
      <c r="G16" s="138"/>
      <c r="H16" s="125"/>
      <c r="I16" s="125"/>
      <c r="J16" s="125"/>
      <c r="K16" s="125"/>
      <c r="L16" s="125"/>
      <c r="M16" s="125"/>
      <c r="N16" s="125"/>
      <c r="O16" s="125"/>
      <c r="P16" s="125"/>
      <c r="Q16" s="125"/>
      <c r="R16" s="125"/>
      <c r="S16" s="125"/>
      <c r="T16" s="125"/>
      <c r="U16" s="125"/>
      <c r="V16" s="135"/>
    </row>
    <row r="17" spans="1:22" ht="69.75" customHeight="1">
      <c r="A17" s="117" t="str">
        <f>'研修シート（１回目）'!G25</f>
        <v>■</v>
      </c>
      <c r="B17" s="126"/>
      <c r="C17" s="126"/>
      <c r="D17" s="126"/>
      <c r="E17" s="126"/>
      <c r="F17" s="136"/>
      <c r="G17" s="139"/>
      <c r="H17" s="141"/>
      <c r="I17" s="141"/>
      <c r="J17" s="141"/>
      <c r="K17" s="141"/>
      <c r="L17" s="141"/>
      <c r="M17" s="141"/>
      <c r="N17" s="141"/>
      <c r="O17" s="141"/>
      <c r="P17" s="141"/>
      <c r="Q17" s="141"/>
      <c r="R17" s="141"/>
      <c r="S17" s="141"/>
      <c r="T17" s="141"/>
      <c r="U17" s="141"/>
      <c r="V17" s="149"/>
    </row>
  </sheetData>
  <mergeCells count="17">
    <mergeCell ref="A1:M1"/>
    <mergeCell ref="N1:P1"/>
    <mergeCell ref="R1:S1"/>
    <mergeCell ref="A2:V2"/>
    <mergeCell ref="A3:C3"/>
    <mergeCell ref="E3:F3"/>
    <mergeCell ref="A4:V4"/>
    <mergeCell ref="A5:V5"/>
    <mergeCell ref="A7:F7"/>
    <mergeCell ref="G7:J7"/>
    <mergeCell ref="A9:F9"/>
    <mergeCell ref="A10:F10"/>
    <mergeCell ref="A11:F11"/>
    <mergeCell ref="A13:F13"/>
    <mergeCell ref="A15:F15"/>
    <mergeCell ref="A16:F16"/>
    <mergeCell ref="A17:F17"/>
  </mergeCells>
  <phoneticPr fontId="18" type="Hiragana"/>
  <pageMargins left="0.31496062992126" right="0.31496062992126" top="0.35433070866141703" bottom="0.35433070866141703" header="0.31496062992126" footer="0.31496062992126"/>
  <pageSetup paperSize="8"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C00000"/>
  </sheetPr>
  <dimension ref="A1:AG22"/>
  <sheetViews>
    <sheetView workbookViewId="0">
      <selection sqref="A1:E1"/>
    </sheetView>
  </sheetViews>
  <sheetFormatPr defaultColWidth="8.75390625" defaultRowHeight="12"/>
  <cols>
    <col min="1" max="1" width="4" style="7" customWidth="1"/>
    <col min="2" max="2" width="4.25390625" style="7" customWidth="1"/>
    <col min="3" max="3" width="5.5" style="8" customWidth="1"/>
    <col min="4" max="4" width="76.125" style="7" customWidth="1"/>
    <col min="5" max="5" width="21" style="7" customWidth="1"/>
    <col min="6" max="8" width="7.625" style="8" customWidth="1"/>
    <col min="9" max="9" width="72" style="7" customWidth="1"/>
    <col min="10" max="10" width="8.75390625" style="7"/>
    <col min="11" max="11" width="8.75390625" style="8"/>
    <col min="12" max="16384" width="8.75390625" style="7"/>
  </cols>
  <sheetData>
    <row r="1" spans="1:33" ht="27.95" customHeight="1">
      <c r="A1" s="9" t="s">
        <v>105</v>
      </c>
      <c r="B1" s="9"/>
      <c r="C1" s="9"/>
      <c r="D1" s="9"/>
      <c r="E1" s="28"/>
      <c r="F1" s="34" t="s">
        <v>38</v>
      </c>
      <c r="G1" s="40"/>
      <c r="H1" s="40"/>
      <c r="I1" s="51" t="s">
        <v>110</v>
      </c>
      <c r="K1" s="7"/>
    </row>
    <row r="2" spans="1:33" ht="21" customHeight="1">
      <c r="A2" s="10" t="s">
        <v>107</v>
      </c>
      <c r="B2" s="10"/>
      <c r="C2" s="10"/>
      <c r="D2" s="10"/>
      <c r="E2" s="10"/>
      <c r="F2" s="35" t="s">
        <v>40</v>
      </c>
      <c r="G2" s="41" t="s">
        <v>41</v>
      </c>
      <c r="H2" s="47" t="s">
        <v>44</v>
      </c>
      <c r="I2" s="52"/>
      <c r="S2" s="7" t="s">
        <v>42</v>
      </c>
      <c r="T2" s="7" t="s">
        <v>45</v>
      </c>
    </row>
    <row r="3" spans="1:33" ht="20.100000000000001" customHeight="1">
      <c r="A3" s="11" t="s">
        <v>47</v>
      </c>
      <c r="B3" s="15" t="s">
        <v>97</v>
      </c>
      <c r="C3" s="20"/>
      <c r="D3" s="15"/>
      <c r="E3" s="29" t="s">
        <v>32</v>
      </c>
      <c r="F3" s="36">
        <v>44320</v>
      </c>
      <c r="G3" s="42">
        <v>44407</v>
      </c>
      <c r="H3" s="48"/>
      <c r="I3" s="53"/>
      <c r="R3" s="7" t="s">
        <v>47</v>
      </c>
      <c r="S3" s="7">
        <f>SUM(F4:F7)</f>
        <v>13</v>
      </c>
      <c r="T3" s="7">
        <f>SUM(G4:G7)</f>
        <v>14</v>
      </c>
      <c r="AF3" s="59">
        <v>4</v>
      </c>
      <c r="AG3" s="59" t="s">
        <v>16</v>
      </c>
    </row>
    <row r="4" spans="1:33" ht="37.5" customHeight="1">
      <c r="A4" s="12"/>
      <c r="B4" s="16"/>
      <c r="C4" s="21" t="s">
        <v>50</v>
      </c>
      <c r="D4" s="25" t="s">
        <v>86</v>
      </c>
      <c r="E4" s="30" t="s">
        <v>54</v>
      </c>
      <c r="F4" s="37">
        <v>3</v>
      </c>
      <c r="G4" s="43">
        <v>3</v>
      </c>
      <c r="H4" s="49"/>
      <c r="I4" s="54" t="s">
        <v>109</v>
      </c>
      <c r="K4" s="7"/>
      <c r="R4" s="7" t="s">
        <v>51</v>
      </c>
      <c r="S4" s="7">
        <f>SUM(F9:F12)</f>
        <v>10</v>
      </c>
      <c r="T4" s="7">
        <f>SUM(G9:G12)</f>
        <v>15</v>
      </c>
      <c r="AF4" s="59">
        <v>3</v>
      </c>
      <c r="AG4" s="59" t="s">
        <v>53</v>
      </c>
    </row>
    <row r="5" spans="1:33" ht="37.5" customHeight="1">
      <c r="A5" s="12"/>
      <c r="B5" s="16"/>
      <c r="C5" s="21" t="s">
        <v>13</v>
      </c>
      <c r="D5" s="25" t="s">
        <v>60</v>
      </c>
      <c r="E5" s="30" t="s">
        <v>104</v>
      </c>
      <c r="F5" s="37">
        <v>3</v>
      </c>
      <c r="G5" s="43">
        <v>4</v>
      </c>
      <c r="H5" s="49"/>
      <c r="I5" s="55"/>
      <c r="R5" s="7" t="s">
        <v>0</v>
      </c>
      <c r="S5" s="7">
        <f>SUM(F14:F17)</f>
        <v>12</v>
      </c>
      <c r="T5" s="7">
        <f>SUM(G14:G17)</f>
        <v>16</v>
      </c>
      <c r="AF5" s="59">
        <v>2</v>
      </c>
      <c r="AG5" s="59" t="s">
        <v>55</v>
      </c>
    </row>
    <row r="6" spans="1:33" ht="37.5" customHeight="1">
      <c r="A6" s="12"/>
      <c r="B6" s="16"/>
      <c r="C6" s="21" t="s">
        <v>48</v>
      </c>
      <c r="D6" s="25" t="s">
        <v>87</v>
      </c>
      <c r="E6" s="30" t="s">
        <v>54</v>
      </c>
      <c r="F6" s="37">
        <v>4</v>
      </c>
      <c r="G6" s="43">
        <v>4</v>
      </c>
      <c r="H6" s="49"/>
      <c r="I6" s="55"/>
      <c r="R6" s="7" t="s">
        <v>57</v>
      </c>
      <c r="S6" s="7">
        <f>SUM(F19:F22)</f>
        <v>12</v>
      </c>
      <c r="T6" s="7">
        <f>SUM(G19:G22)</f>
        <v>15</v>
      </c>
      <c r="AF6" s="59">
        <v>1</v>
      </c>
      <c r="AG6" s="59" t="s">
        <v>58</v>
      </c>
    </row>
    <row r="7" spans="1:33" ht="37.5" customHeight="1">
      <c r="A7" s="13"/>
      <c r="B7" s="17"/>
      <c r="C7" s="22" t="s">
        <v>24</v>
      </c>
      <c r="D7" s="25" t="s">
        <v>88</v>
      </c>
      <c r="E7" s="30" t="s">
        <v>54</v>
      </c>
      <c r="F7" s="37">
        <v>3</v>
      </c>
      <c r="G7" s="43">
        <v>3</v>
      </c>
      <c r="H7" s="49"/>
      <c r="I7" s="55"/>
    </row>
    <row r="8" spans="1:33" ht="20.100000000000001" customHeight="1">
      <c r="A8" s="12" t="s">
        <v>51</v>
      </c>
      <c r="B8" s="18" t="s">
        <v>98</v>
      </c>
      <c r="C8" s="23"/>
      <c r="D8" s="26"/>
      <c r="E8" s="31"/>
      <c r="F8" s="38"/>
      <c r="G8" s="44"/>
      <c r="H8" s="44"/>
      <c r="I8" s="56"/>
    </row>
    <row r="9" spans="1:33" ht="37.5" customHeight="1">
      <c r="A9" s="12"/>
      <c r="B9" s="16"/>
      <c r="C9" s="21" t="s">
        <v>61</v>
      </c>
      <c r="D9" s="25" t="s">
        <v>89</v>
      </c>
      <c r="E9" s="30" t="s">
        <v>54</v>
      </c>
      <c r="F9" s="37">
        <v>3</v>
      </c>
      <c r="G9" s="43">
        <v>4</v>
      </c>
      <c r="H9" s="49"/>
      <c r="I9" s="55"/>
      <c r="R9" s="7" t="s">
        <v>39</v>
      </c>
    </row>
    <row r="10" spans="1:33" ht="37.5" customHeight="1">
      <c r="A10" s="12"/>
      <c r="B10" s="16"/>
      <c r="C10" s="21" t="s">
        <v>52</v>
      </c>
      <c r="D10" s="25" t="s">
        <v>6</v>
      </c>
      <c r="E10" s="30" t="s">
        <v>54</v>
      </c>
      <c r="F10" s="37">
        <v>2</v>
      </c>
      <c r="G10" s="43">
        <v>4</v>
      </c>
      <c r="H10" s="49"/>
      <c r="I10" s="55"/>
      <c r="R10" s="7" t="s">
        <v>62</v>
      </c>
    </row>
    <row r="11" spans="1:33" ht="37.5" customHeight="1">
      <c r="A11" s="12"/>
      <c r="B11" s="16"/>
      <c r="C11" s="21" t="s">
        <v>49</v>
      </c>
      <c r="D11" s="25" t="s">
        <v>90</v>
      </c>
      <c r="E11" s="30" t="s">
        <v>54</v>
      </c>
      <c r="F11" s="37">
        <v>2</v>
      </c>
      <c r="G11" s="43">
        <v>3</v>
      </c>
      <c r="H11" s="49"/>
      <c r="I11" s="55"/>
    </row>
    <row r="12" spans="1:33" ht="37.5" customHeight="1">
      <c r="A12" s="13"/>
      <c r="B12" s="17"/>
      <c r="C12" s="22" t="s">
        <v>63</v>
      </c>
      <c r="D12" s="25" t="s">
        <v>91</v>
      </c>
      <c r="E12" s="30" t="s">
        <v>54</v>
      </c>
      <c r="F12" s="37">
        <v>3</v>
      </c>
      <c r="G12" s="43">
        <v>4</v>
      </c>
      <c r="H12" s="49"/>
      <c r="I12" s="55"/>
    </row>
    <row r="13" spans="1:33" ht="20.100000000000001" customHeight="1">
      <c r="A13" s="12" t="s">
        <v>0</v>
      </c>
      <c r="B13" s="18" t="s">
        <v>99</v>
      </c>
      <c r="C13" s="23"/>
      <c r="D13" s="26"/>
      <c r="E13" s="31"/>
      <c r="F13" s="38"/>
      <c r="G13" s="45"/>
      <c r="H13" s="44"/>
      <c r="I13" s="56"/>
    </row>
    <row r="14" spans="1:33" ht="37.5" customHeight="1">
      <c r="A14" s="12"/>
      <c r="B14" s="16"/>
      <c r="C14" s="21" t="s">
        <v>19</v>
      </c>
      <c r="D14" s="25" t="s">
        <v>92</v>
      </c>
      <c r="E14" s="30" t="s">
        <v>54</v>
      </c>
      <c r="F14" s="37">
        <v>3</v>
      </c>
      <c r="G14" s="43">
        <v>4</v>
      </c>
      <c r="H14" s="49"/>
      <c r="I14" s="55"/>
    </row>
    <row r="15" spans="1:33" ht="37.5" customHeight="1">
      <c r="A15" s="12"/>
      <c r="B15" s="16"/>
      <c r="C15" s="21" t="s">
        <v>64</v>
      </c>
      <c r="D15" s="25" t="s">
        <v>93</v>
      </c>
      <c r="E15" s="30" t="s">
        <v>54</v>
      </c>
      <c r="F15" s="37">
        <v>3</v>
      </c>
      <c r="G15" s="43">
        <v>4</v>
      </c>
      <c r="H15" s="49"/>
      <c r="I15" s="55"/>
      <c r="J15" s="58"/>
    </row>
    <row r="16" spans="1:33" ht="37.5" customHeight="1">
      <c r="A16" s="12"/>
      <c r="B16" s="16"/>
      <c r="C16" s="21" t="s">
        <v>56</v>
      </c>
      <c r="D16" s="25" t="s">
        <v>94</v>
      </c>
      <c r="E16" s="30" t="s">
        <v>54</v>
      </c>
      <c r="F16" s="37">
        <v>3</v>
      </c>
      <c r="G16" s="43">
        <v>4</v>
      </c>
      <c r="H16" s="49"/>
      <c r="I16" s="55"/>
    </row>
    <row r="17" spans="1:9" ht="37.5" customHeight="1">
      <c r="A17" s="13"/>
      <c r="B17" s="17"/>
      <c r="C17" s="22" t="s">
        <v>36</v>
      </c>
      <c r="D17" s="25" t="s">
        <v>43</v>
      </c>
      <c r="E17" s="30" t="s">
        <v>54</v>
      </c>
      <c r="F17" s="37">
        <v>3</v>
      </c>
      <c r="G17" s="43">
        <v>4</v>
      </c>
      <c r="H17" s="49"/>
      <c r="I17" s="55"/>
    </row>
    <row r="18" spans="1:9" ht="20.100000000000001" customHeight="1">
      <c r="A18" s="12" t="s">
        <v>57</v>
      </c>
      <c r="B18" s="18" t="s">
        <v>100</v>
      </c>
      <c r="C18" s="23"/>
      <c r="D18" s="26"/>
      <c r="E18" s="31"/>
      <c r="F18" s="38"/>
      <c r="G18" s="44"/>
      <c r="H18" s="44"/>
      <c r="I18" s="56"/>
    </row>
    <row r="19" spans="1:9" ht="37.5" customHeight="1">
      <c r="A19" s="12"/>
      <c r="B19" s="16"/>
      <c r="C19" s="21" t="s">
        <v>65</v>
      </c>
      <c r="D19" s="25" t="s">
        <v>95</v>
      </c>
      <c r="E19" s="32" t="s">
        <v>106</v>
      </c>
      <c r="F19" s="37">
        <v>3</v>
      </c>
      <c r="G19" s="43">
        <v>4</v>
      </c>
      <c r="H19" s="49"/>
      <c r="I19" s="55"/>
    </row>
    <row r="20" spans="1:9" ht="37.5" customHeight="1">
      <c r="A20" s="12"/>
      <c r="B20" s="16"/>
      <c r="C20" s="21" t="s">
        <v>66</v>
      </c>
      <c r="D20" s="25" t="s">
        <v>102</v>
      </c>
      <c r="E20" s="32" t="s">
        <v>103</v>
      </c>
      <c r="F20" s="37">
        <v>3</v>
      </c>
      <c r="G20" s="43">
        <v>4</v>
      </c>
      <c r="H20" s="49"/>
      <c r="I20" s="55"/>
    </row>
    <row r="21" spans="1:9" ht="37.5" customHeight="1">
      <c r="A21" s="12"/>
      <c r="B21" s="16"/>
      <c r="C21" s="21" t="s">
        <v>67</v>
      </c>
      <c r="D21" s="25" t="s">
        <v>46</v>
      </c>
      <c r="E21" s="32" t="s">
        <v>103</v>
      </c>
      <c r="F21" s="37">
        <v>3</v>
      </c>
      <c r="G21" s="43">
        <v>3</v>
      </c>
      <c r="H21" s="49"/>
      <c r="I21" s="55"/>
    </row>
    <row r="22" spans="1:9" ht="37.5" customHeight="1">
      <c r="A22" s="14"/>
      <c r="B22" s="19"/>
      <c r="C22" s="24" t="s">
        <v>68</v>
      </c>
      <c r="D22" s="27" t="s">
        <v>96</v>
      </c>
      <c r="E22" s="33" t="s">
        <v>103</v>
      </c>
      <c r="F22" s="39">
        <v>3</v>
      </c>
      <c r="G22" s="46">
        <v>4</v>
      </c>
      <c r="H22" s="50"/>
      <c r="I22" s="57"/>
    </row>
  </sheetData>
  <mergeCells count="4">
    <mergeCell ref="A1:E1"/>
    <mergeCell ref="F1:H1"/>
    <mergeCell ref="A2:E2"/>
    <mergeCell ref="I1:I3"/>
  </mergeCells>
  <phoneticPr fontId="18" type="Hiragana"/>
  <dataValidations count="1">
    <dataValidation type="list" allowBlank="1" showDropDown="0" showInputMessage="1" showErrorMessage="1" sqref="F14:H17 F19:H22 F4:H7 F9:H12">
      <formula1>$AF$3:$AF$6</formula1>
    </dataValidation>
  </dataValidations>
  <pageMargins left="0.35763888888888901" right="0.35763888888888901" top="0.40902777777777799" bottom="0.40902777777777799" header="0.5" footer="0.5"/>
  <pageSetup paperSize="9" scale="80" fitToWidth="1" fitToHeight="1" orientation="landscape" usePrinterDefaults="1" r:id="rId1"/>
  <colBreaks count="1" manualBreakCount="1">
    <brk id="1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C00000"/>
  </sheetPr>
  <dimension ref="A1:G21"/>
  <sheetViews>
    <sheetView workbookViewId="0">
      <selection sqref="A1:E1"/>
    </sheetView>
  </sheetViews>
  <sheetFormatPr defaultColWidth="8.75390625" defaultRowHeight="12"/>
  <cols>
    <col min="1" max="1" width="4" style="7" customWidth="1"/>
    <col min="2" max="2" width="2.25" style="7" customWidth="1"/>
    <col min="3" max="3" width="4.25390625" style="8" customWidth="1"/>
    <col min="4" max="4" width="127.875" style="7" customWidth="1"/>
    <col min="5" max="5" width="21" style="7" customWidth="1"/>
    <col min="6" max="6" width="8.75390625" style="7"/>
    <col min="7" max="7" width="8.75390625" style="8"/>
    <col min="8" max="16384" width="8.75390625" style="7"/>
  </cols>
  <sheetData>
    <row r="1" spans="1:7" ht="28" customHeight="1">
      <c r="A1" s="60" t="s">
        <v>101</v>
      </c>
      <c r="B1" s="63"/>
      <c r="C1" s="63"/>
      <c r="D1" s="63"/>
      <c r="E1" s="63"/>
      <c r="G1" s="7"/>
    </row>
    <row r="2" spans="1:7" ht="28" customHeight="1">
      <c r="A2" s="61" t="s">
        <v>47</v>
      </c>
      <c r="B2" s="16" t="s">
        <v>97</v>
      </c>
      <c r="C2" s="64"/>
      <c r="D2" s="65"/>
      <c r="E2" s="67" t="s">
        <v>32</v>
      </c>
    </row>
    <row r="3" spans="1:7" ht="30.75" customHeight="1">
      <c r="A3" s="61"/>
      <c r="B3" s="16"/>
      <c r="C3" s="21" t="s">
        <v>50</v>
      </c>
      <c r="D3" s="25" t="s">
        <v>86</v>
      </c>
      <c r="E3" s="68" t="s">
        <v>54</v>
      </c>
      <c r="G3" s="7"/>
    </row>
    <row r="4" spans="1:7" ht="30.75" customHeight="1">
      <c r="A4" s="61"/>
      <c r="B4" s="16"/>
      <c r="C4" s="21" t="s">
        <v>13</v>
      </c>
      <c r="D4" s="25" t="s">
        <v>60</v>
      </c>
      <c r="E4" s="68" t="s">
        <v>104</v>
      </c>
    </row>
    <row r="5" spans="1:7" ht="30.75" customHeight="1">
      <c r="A5" s="61"/>
      <c r="B5" s="16"/>
      <c r="C5" s="21" t="s">
        <v>48</v>
      </c>
      <c r="D5" s="25" t="s">
        <v>87</v>
      </c>
      <c r="E5" s="68" t="s">
        <v>54</v>
      </c>
    </row>
    <row r="6" spans="1:7" ht="30.75" customHeight="1">
      <c r="A6" s="62"/>
      <c r="B6" s="17"/>
      <c r="C6" s="22" t="s">
        <v>24</v>
      </c>
      <c r="D6" s="25" t="s">
        <v>88</v>
      </c>
      <c r="E6" s="68" t="s">
        <v>54</v>
      </c>
    </row>
    <row r="7" spans="1:7" ht="28" customHeight="1">
      <c r="A7" s="61" t="s">
        <v>51</v>
      </c>
      <c r="B7" s="18" t="s">
        <v>98</v>
      </c>
      <c r="C7" s="23"/>
      <c r="D7" s="66"/>
      <c r="E7" s="69"/>
    </row>
    <row r="8" spans="1:7" ht="30.75" customHeight="1">
      <c r="A8" s="61"/>
      <c r="B8" s="16"/>
      <c r="C8" s="21" t="s">
        <v>61</v>
      </c>
      <c r="D8" s="25" t="s">
        <v>89</v>
      </c>
      <c r="E8" s="68" t="s">
        <v>54</v>
      </c>
    </row>
    <row r="9" spans="1:7" ht="30.75" customHeight="1">
      <c r="A9" s="61"/>
      <c r="B9" s="16"/>
      <c r="C9" s="21" t="s">
        <v>52</v>
      </c>
      <c r="D9" s="25" t="s">
        <v>6</v>
      </c>
      <c r="E9" s="68" t="s">
        <v>54</v>
      </c>
    </row>
    <row r="10" spans="1:7" ht="30.75" customHeight="1">
      <c r="A10" s="61"/>
      <c r="B10" s="16"/>
      <c r="C10" s="21" t="s">
        <v>49</v>
      </c>
      <c r="D10" s="25" t="s">
        <v>90</v>
      </c>
      <c r="E10" s="68" t="s">
        <v>54</v>
      </c>
    </row>
    <row r="11" spans="1:7" ht="30.75" customHeight="1">
      <c r="A11" s="62"/>
      <c r="B11" s="17"/>
      <c r="C11" s="22" t="s">
        <v>63</v>
      </c>
      <c r="D11" s="25" t="s">
        <v>91</v>
      </c>
      <c r="E11" s="68" t="s">
        <v>54</v>
      </c>
    </row>
    <row r="12" spans="1:7" ht="28" customHeight="1">
      <c r="A12" s="61" t="s">
        <v>0</v>
      </c>
      <c r="B12" s="18" t="s">
        <v>99</v>
      </c>
      <c r="C12" s="23"/>
      <c r="D12" s="66"/>
      <c r="E12" s="69"/>
    </row>
    <row r="13" spans="1:7" ht="30.75" customHeight="1">
      <c r="A13" s="61"/>
      <c r="B13" s="16"/>
      <c r="C13" s="21" t="s">
        <v>19</v>
      </c>
      <c r="D13" s="25" t="s">
        <v>92</v>
      </c>
      <c r="E13" s="68" t="s">
        <v>54</v>
      </c>
    </row>
    <row r="14" spans="1:7" ht="30.75" customHeight="1">
      <c r="A14" s="61"/>
      <c r="B14" s="16"/>
      <c r="C14" s="21" t="s">
        <v>64</v>
      </c>
      <c r="D14" s="25" t="s">
        <v>93</v>
      </c>
      <c r="E14" s="68" t="s">
        <v>54</v>
      </c>
      <c r="F14" s="58"/>
    </row>
    <row r="15" spans="1:7" ht="30.75" customHeight="1">
      <c r="A15" s="61"/>
      <c r="B15" s="16"/>
      <c r="C15" s="21" t="s">
        <v>56</v>
      </c>
      <c r="D15" s="25" t="s">
        <v>94</v>
      </c>
      <c r="E15" s="68" t="s">
        <v>54</v>
      </c>
    </row>
    <row r="16" spans="1:7" ht="30.75" customHeight="1">
      <c r="A16" s="62"/>
      <c r="B16" s="17"/>
      <c r="C16" s="22" t="s">
        <v>36</v>
      </c>
      <c r="D16" s="25" t="s">
        <v>43</v>
      </c>
      <c r="E16" s="68" t="s">
        <v>54</v>
      </c>
    </row>
    <row r="17" spans="1:5" ht="28" customHeight="1">
      <c r="A17" s="61" t="s">
        <v>57</v>
      </c>
      <c r="B17" s="18" t="s">
        <v>100</v>
      </c>
      <c r="C17" s="23"/>
      <c r="D17" s="66"/>
      <c r="E17" s="69"/>
    </row>
    <row r="18" spans="1:5" ht="30.75" customHeight="1">
      <c r="A18" s="61"/>
      <c r="B18" s="16"/>
      <c r="C18" s="21" t="s">
        <v>65</v>
      </c>
      <c r="D18" s="25" t="s">
        <v>95</v>
      </c>
      <c r="E18" s="70" t="s">
        <v>106</v>
      </c>
    </row>
    <row r="19" spans="1:5" ht="30.75" customHeight="1">
      <c r="A19" s="61"/>
      <c r="B19" s="16"/>
      <c r="C19" s="21" t="s">
        <v>66</v>
      </c>
      <c r="D19" s="25" t="s">
        <v>102</v>
      </c>
      <c r="E19" s="70" t="s">
        <v>103</v>
      </c>
    </row>
    <row r="20" spans="1:5" ht="30.75" customHeight="1">
      <c r="A20" s="61"/>
      <c r="B20" s="16"/>
      <c r="C20" s="21" t="s">
        <v>67</v>
      </c>
      <c r="D20" s="25" t="s">
        <v>46</v>
      </c>
      <c r="E20" s="70" t="s">
        <v>103</v>
      </c>
    </row>
    <row r="21" spans="1:5" ht="30.75" customHeight="1">
      <c r="A21" s="62"/>
      <c r="B21" s="17"/>
      <c r="C21" s="22" t="s">
        <v>68</v>
      </c>
      <c r="D21" s="25" t="s">
        <v>96</v>
      </c>
      <c r="E21" s="70" t="s">
        <v>103</v>
      </c>
    </row>
  </sheetData>
  <mergeCells count="1">
    <mergeCell ref="A1:E1"/>
  </mergeCells>
  <phoneticPr fontId="18" type="Hiragana"/>
  <pageMargins left="0.35433070866141703" right="0.35433070866141703" top="0.39370078740157488" bottom="0.39370078740157488" header="0.511811023622047" footer="0.511811023622047"/>
  <pageSetup paperSize="9" scale="88" fitToWidth="1" fitToHeight="1" orientation="landscape" usePrinterDefaults="1"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theme="9"/>
  </sheetPr>
  <dimension ref="A1:AB28"/>
  <sheetViews>
    <sheetView workbookViewId="0">
      <selection sqref="A1:K1"/>
    </sheetView>
  </sheetViews>
  <sheetFormatPr defaultColWidth="9" defaultRowHeight="24.75" customHeight="1"/>
  <cols>
    <col min="1" max="16384" width="9" style="71"/>
  </cols>
  <sheetData>
    <row r="1" spans="1:28" ht="38.25" customHeight="1">
      <c r="A1" s="72" t="s">
        <v>83</v>
      </c>
      <c r="B1" s="72"/>
      <c r="C1" s="72"/>
      <c r="D1" s="72"/>
      <c r="E1" s="72"/>
      <c r="F1" s="72"/>
      <c r="G1" s="72"/>
      <c r="H1" s="72"/>
      <c r="I1" s="72"/>
      <c r="J1" s="72"/>
      <c r="K1" s="72"/>
    </row>
    <row r="2" spans="1:28" ht="24.75" customHeight="1">
      <c r="A2" s="71" t="s">
        <v>69</v>
      </c>
      <c r="B2" s="83">
        <v>44411</v>
      </c>
      <c r="C2" s="91"/>
      <c r="D2" s="92" t="str">
        <f>IF(はじめに!C3="","",はじめに!C3)</f>
        <v>秋田町立秋田小学校</v>
      </c>
      <c r="E2" s="92"/>
      <c r="F2" s="92"/>
      <c r="G2" s="92"/>
      <c r="H2" s="92"/>
      <c r="I2" s="97" t="s">
        <v>8</v>
      </c>
      <c r="J2" s="92" t="str">
        <f>IF(はじめに!C4="","",はじめに!C4)</f>
        <v>秋田　太郎</v>
      </c>
      <c r="K2" s="92"/>
      <c r="AA2" s="71" t="s">
        <v>47</v>
      </c>
      <c r="AB2" s="71">
        <v>1</v>
      </c>
    </row>
    <row r="3" spans="1:28" ht="24.75" customHeight="1">
      <c r="A3" s="73" t="str">
        <f>F17&amp;"-"&amp;H17</f>
        <v>A-1</v>
      </c>
      <c r="AA3" s="71" t="s">
        <v>51</v>
      </c>
      <c r="AB3" s="71">
        <v>2</v>
      </c>
    </row>
    <row r="4" spans="1:28" ht="24.75" customHeight="1">
      <c r="AA4" s="71" t="s">
        <v>0</v>
      </c>
      <c r="AB4" s="71">
        <v>3</v>
      </c>
    </row>
    <row r="5" spans="1:28" ht="24.75" customHeight="1">
      <c r="AA5" s="71" t="s">
        <v>57</v>
      </c>
      <c r="AB5" s="71">
        <v>4</v>
      </c>
    </row>
    <row r="6" spans="1:28" ht="24.75" customHeight="1"/>
    <row r="16" spans="1:28" ht="4.5" customHeight="1">
      <c r="A16" s="74"/>
      <c r="B16" s="84"/>
      <c r="C16" s="84"/>
      <c r="D16" s="84"/>
      <c r="E16" s="84"/>
      <c r="F16" s="84"/>
      <c r="G16" s="84"/>
      <c r="H16" s="84"/>
      <c r="I16" s="84"/>
      <c r="J16" s="84"/>
      <c r="K16" s="98"/>
    </row>
    <row r="17" spans="1:11" ht="24.75" customHeight="1">
      <c r="A17" s="75" t="s">
        <v>112</v>
      </c>
      <c r="B17" s="85"/>
      <c r="C17" s="85"/>
      <c r="E17" s="93" t="s">
        <v>70</v>
      </c>
      <c r="F17" s="94" t="s">
        <v>47</v>
      </c>
      <c r="G17" s="93" t="s">
        <v>9</v>
      </c>
      <c r="H17" s="94">
        <v>1</v>
      </c>
      <c r="I17" s="85"/>
      <c r="J17" s="85"/>
      <c r="K17" s="99"/>
    </row>
    <row r="18" spans="1:11" ht="4.5" customHeight="1">
      <c r="A18" s="76"/>
      <c r="B18" s="81"/>
      <c r="C18" s="81"/>
      <c r="D18" s="81"/>
      <c r="E18" s="81"/>
      <c r="F18" s="81"/>
      <c r="G18" s="81"/>
      <c r="H18" s="81"/>
      <c r="I18" s="81"/>
      <c r="J18" s="81"/>
      <c r="K18" s="100"/>
    </row>
    <row r="19" spans="1:11" ht="24.75" customHeight="1">
      <c r="A19" s="77" t="str">
        <f>IF(ISERROR(VLOOKUP(F17,'入力用（チェック表）'!A3:D22,2,FALSE)),"",VLOOKUP(F17,'入力用（チェック表）'!A3:D22,2,FALSE))</f>
        <v>教材研究・指導の準備・評価・校務などにＩＣＴを活用する能力</v>
      </c>
      <c r="B19" s="86"/>
      <c r="C19" s="86"/>
      <c r="D19" s="86"/>
      <c r="E19" s="86"/>
      <c r="F19" s="86"/>
      <c r="G19" s="86"/>
      <c r="H19" s="86"/>
      <c r="I19" s="86"/>
      <c r="J19" s="86"/>
      <c r="K19" s="101"/>
    </row>
    <row r="20" spans="1:11" ht="39" customHeight="1">
      <c r="A20" s="78" t="str">
        <f>IF(ISERROR(VLOOKUP(A3,'入力用（チェック表）'!C4:D22,2,FALSE)),"",VLOOKUP(A3,'入力用（チェック表）'!C4:D22,2,FALSE))</f>
        <v>教育効果を上げるために，コンピュータやインターネットなどの利用場面を計画して活用する。</v>
      </c>
      <c r="B20" s="87"/>
      <c r="C20" s="87"/>
      <c r="D20" s="87"/>
      <c r="E20" s="87"/>
      <c r="F20" s="87"/>
      <c r="G20" s="87"/>
      <c r="H20" s="87"/>
      <c r="I20" s="87"/>
      <c r="J20" s="87"/>
      <c r="K20" s="102"/>
    </row>
    <row r="21" spans="1:11" ht="44.25" customHeight="1">
      <c r="A21" s="79" t="str">
        <f>IF(ISERROR(VLOOKUP(A3,'入力用（チェック表）'!C4:I22,7,FALSE)),"",VLOOKUP(A3,'入力用（チェック表）'!C4:I22,7,FALSE))</f>
        <v>1単位時間や単元、題材のまとまりの中で、どのようにしてコンピュータやインターネットを利用すれば効果的か考える。</v>
      </c>
      <c r="B21" s="88"/>
      <c r="C21" s="88"/>
      <c r="D21" s="88"/>
      <c r="E21" s="88"/>
      <c r="F21" s="88"/>
      <c r="G21" s="88"/>
      <c r="H21" s="88"/>
      <c r="I21" s="88"/>
      <c r="J21" s="88"/>
      <c r="K21" s="103"/>
    </row>
    <row r="22" spans="1:11" ht="24.75" customHeight="1">
      <c r="A22" s="80" t="s">
        <v>71</v>
      </c>
      <c r="B22" s="89" t="s">
        <v>72</v>
      </c>
      <c r="C22" s="89"/>
      <c r="D22" s="89"/>
      <c r="E22" s="89"/>
      <c r="G22" s="95" t="s">
        <v>73</v>
      </c>
      <c r="H22" s="96" t="s">
        <v>114</v>
      </c>
      <c r="I22" s="96"/>
      <c r="J22" s="96"/>
      <c r="K22" s="96"/>
    </row>
    <row r="23" spans="1:11" ht="24.75" customHeight="1">
      <c r="A23" s="81" t="s">
        <v>82</v>
      </c>
      <c r="B23" s="81"/>
      <c r="C23" s="81"/>
      <c r="D23" s="81"/>
      <c r="E23" s="81"/>
      <c r="G23" s="81" t="s">
        <v>74</v>
      </c>
      <c r="H23" s="81"/>
      <c r="I23" s="81"/>
      <c r="J23" s="81"/>
      <c r="K23" s="81"/>
    </row>
    <row r="24" spans="1:11" ht="24.75" customHeight="1">
      <c r="A24" s="81" t="s">
        <v>2</v>
      </c>
      <c r="B24" s="81"/>
      <c r="C24" s="81"/>
      <c r="D24" s="81"/>
      <c r="E24" s="81"/>
      <c r="G24" s="81" t="s">
        <v>108</v>
      </c>
      <c r="H24" s="81"/>
      <c r="I24" s="81"/>
      <c r="J24" s="81"/>
      <c r="K24" s="81"/>
    </row>
    <row r="25" spans="1:11" ht="24.75" customHeight="1">
      <c r="A25" s="81" t="s">
        <v>75</v>
      </c>
      <c r="B25" s="81"/>
      <c r="C25" s="81"/>
      <c r="D25" s="81"/>
      <c r="E25" s="81"/>
      <c r="G25" s="81" t="s">
        <v>76</v>
      </c>
      <c r="H25" s="81"/>
      <c r="I25" s="81"/>
      <c r="J25" s="81"/>
      <c r="K25" s="81"/>
    </row>
    <row r="27" spans="1:11" ht="24.75" customHeight="1">
      <c r="A27" s="71" t="s">
        <v>77</v>
      </c>
    </row>
    <row r="28" spans="1:11" ht="174.75" customHeight="1">
      <c r="A28" s="82"/>
      <c r="B28" s="90"/>
      <c r="C28" s="90"/>
      <c r="D28" s="90"/>
      <c r="E28" s="90"/>
      <c r="F28" s="90"/>
      <c r="G28" s="90"/>
      <c r="H28" s="90"/>
      <c r="I28" s="90"/>
      <c r="J28" s="90"/>
      <c r="K28" s="104"/>
    </row>
  </sheetData>
  <mergeCells count="9">
    <mergeCell ref="A1:K1"/>
    <mergeCell ref="D2:H2"/>
    <mergeCell ref="J2:K2"/>
    <mergeCell ref="A19:K19"/>
    <mergeCell ref="A20:K20"/>
    <mergeCell ref="A21:K21"/>
    <mergeCell ref="B22:E22"/>
    <mergeCell ref="H22:K22"/>
    <mergeCell ref="A28:K28"/>
  </mergeCells>
  <phoneticPr fontId="18" type="Hiragana"/>
  <dataValidations count="2">
    <dataValidation type="list" allowBlank="1" showDropDown="0" showInputMessage="1" showErrorMessage="1" sqref="H17">
      <formula1>$AB$2:$AB$5</formula1>
    </dataValidation>
    <dataValidation type="list" allowBlank="1" showDropDown="0" showInputMessage="1" showErrorMessage="1" sqref="F17">
      <formula1>$AA$2:$AA$5</formula1>
    </dataValidation>
  </dataValidations>
  <pageMargins left="0.31496062992126" right="0.31496062992126" top="0.35433070866141703" bottom="0.35433070866141703" header="0.31496062992126" footer="0.31496062992126"/>
  <pageSetup paperSize="9" fitToWidth="1" fitToHeight="1" orientation="portrait" usePrinterDefaults="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A1:V17"/>
  <sheetViews>
    <sheetView view="pageBreakPreview" zoomScale="60" zoomScaleNormal="70" workbookViewId="0">
      <selection sqref="A1:M1"/>
    </sheetView>
  </sheetViews>
  <sheetFormatPr defaultColWidth="9" defaultRowHeight="27" customHeight="1"/>
  <cols>
    <col min="1" max="1" width="10.75390625" style="105" customWidth="1"/>
    <col min="2" max="2" width="11.5" style="105" customWidth="1"/>
    <col min="3" max="16384" width="9" style="105"/>
  </cols>
  <sheetData>
    <row r="1" spans="1:22" ht="41.25" customHeight="1">
      <c r="A1" s="106" t="str">
        <f>'研修シート（１回目）'!A19</f>
        <v>教材研究・指導の準備・評価・校務などにＩＣＴを活用する能力</v>
      </c>
      <c r="B1" s="106"/>
      <c r="C1" s="106"/>
      <c r="D1" s="106"/>
      <c r="E1" s="106"/>
      <c r="F1" s="106"/>
      <c r="G1" s="106"/>
      <c r="H1" s="106"/>
      <c r="I1" s="106"/>
      <c r="J1" s="106"/>
      <c r="K1" s="106"/>
      <c r="L1" s="106"/>
      <c r="M1" s="106"/>
      <c r="N1" s="144"/>
      <c r="O1" s="144"/>
      <c r="P1" s="144"/>
      <c r="Q1" s="91" t="s">
        <v>69</v>
      </c>
      <c r="R1" s="145"/>
      <c r="S1" s="145"/>
      <c r="T1" s="91"/>
      <c r="U1" s="91" t="str">
        <f>"["&amp;'研修シート（１回目）'!A3&amp;"]"</f>
        <v>[A-1]</v>
      </c>
      <c r="V1" s="91"/>
    </row>
    <row r="2" spans="1:22" ht="69" customHeight="1">
      <c r="A2" s="107" t="str">
        <f>'研修シート（１回目）'!A20</f>
        <v>教育効果を上げるために，コンピュータやインターネットなどの利用場面を計画して活用する。</v>
      </c>
      <c r="B2" s="118"/>
      <c r="C2" s="118"/>
      <c r="D2" s="118"/>
      <c r="E2" s="118"/>
      <c r="F2" s="118"/>
      <c r="G2" s="118"/>
      <c r="H2" s="118"/>
      <c r="I2" s="118"/>
      <c r="J2" s="118"/>
      <c r="K2" s="118"/>
      <c r="L2" s="118"/>
      <c r="M2" s="118"/>
      <c r="N2" s="118"/>
      <c r="O2" s="118"/>
      <c r="P2" s="118"/>
      <c r="Q2" s="118"/>
      <c r="R2" s="118"/>
      <c r="S2" s="118"/>
      <c r="T2" s="118"/>
      <c r="U2" s="118"/>
      <c r="V2" s="146"/>
    </row>
    <row r="3" spans="1:22" ht="41.25" customHeight="1">
      <c r="A3" s="108" t="s">
        <v>78</v>
      </c>
      <c r="B3" s="108"/>
      <c r="C3" s="108"/>
      <c r="D3" s="127"/>
      <c r="E3" s="128"/>
      <c r="F3" s="128"/>
      <c r="G3" s="127"/>
      <c r="H3" s="127"/>
      <c r="I3" s="127"/>
      <c r="J3" s="127"/>
      <c r="K3" s="127"/>
      <c r="L3" s="127"/>
      <c r="M3" s="127"/>
      <c r="N3" s="127"/>
      <c r="O3" s="127"/>
      <c r="P3" s="127"/>
      <c r="Q3" s="127"/>
      <c r="R3" s="127"/>
      <c r="S3" s="127"/>
      <c r="T3" s="127"/>
      <c r="U3" s="127"/>
      <c r="V3" s="127"/>
    </row>
    <row r="4" spans="1:22" ht="6" customHeight="1">
      <c r="A4" s="109"/>
      <c r="B4" s="109"/>
      <c r="C4" s="109"/>
      <c r="D4" s="109"/>
      <c r="E4" s="109"/>
      <c r="F4" s="109"/>
      <c r="G4" s="109"/>
      <c r="H4" s="109"/>
      <c r="I4" s="109"/>
      <c r="J4" s="109"/>
      <c r="K4" s="109"/>
      <c r="L4" s="109"/>
      <c r="M4" s="109"/>
      <c r="N4" s="109"/>
      <c r="O4" s="109"/>
      <c r="P4" s="109"/>
      <c r="Q4" s="109"/>
      <c r="R4" s="109"/>
      <c r="S4" s="109"/>
      <c r="T4" s="109"/>
      <c r="U4" s="109"/>
      <c r="V4" s="109"/>
    </row>
    <row r="5" spans="1:22" ht="84.75" customHeight="1">
      <c r="A5" s="110" t="str">
        <f>'研修シート（１回目）'!A21</f>
        <v>1単位時間や単元、題材のまとまりの中で、どのようにしてコンピュータやインターネットを利用すれば効果的か考える。</v>
      </c>
      <c r="B5" s="119"/>
      <c r="C5" s="119"/>
      <c r="D5" s="119"/>
      <c r="E5" s="119"/>
      <c r="F5" s="119"/>
      <c r="G5" s="119"/>
      <c r="H5" s="119"/>
      <c r="I5" s="119"/>
      <c r="J5" s="119"/>
      <c r="K5" s="119"/>
      <c r="L5" s="119"/>
      <c r="M5" s="119"/>
      <c r="N5" s="119"/>
      <c r="O5" s="119"/>
      <c r="P5" s="119"/>
      <c r="Q5" s="119"/>
      <c r="R5" s="119"/>
      <c r="S5" s="119"/>
      <c r="T5" s="119"/>
      <c r="U5" s="119"/>
      <c r="V5" s="147"/>
    </row>
    <row r="6" spans="1:22" ht="7.5" customHeight="1">
      <c r="A6" s="91"/>
      <c r="B6" s="91"/>
      <c r="C6" s="91"/>
      <c r="D6" s="91"/>
      <c r="E6" s="91"/>
      <c r="F6" s="91"/>
      <c r="G6" s="91"/>
      <c r="H6" s="91"/>
      <c r="I6" s="91"/>
      <c r="J6" s="91"/>
      <c r="K6" s="91"/>
      <c r="L6" s="91"/>
      <c r="M6" s="91"/>
      <c r="N6" s="91"/>
      <c r="O6" s="91"/>
      <c r="P6" s="91"/>
      <c r="Q6" s="91"/>
      <c r="R6" s="91"/>
      <c r="S6" s="91"/>
      <c r="T6" s="91"/>
      <c r="U6" s="91"/>
      <c r="V6" s="91"/>
    </row>
    <row r="7" spans="1:22" ht="65.25" customHeight="1">
      <c r="A7" s="111" t="s">
        <v>71</v>
      </c>
      <c r="B7" s="120"/>
      <c r="C7" s="120"/>
      <c r="D7" s="120"/>
      <c r="E7" s="120"/>
      <c r="F7" s="129"/>
      <c r="G7" s="137" t="s">
        <v>79</v>
      </c>
      <c r="H7" s="140"/>
      <c r="I7" s="140"/>
      <c r="J7" s="140"/>
      <c r="K7" s="142" t="s">
        <v>80</v>
      </c>
      <c r="L7" s="143"/>
      <c r="M7" s="143"/>
      <c r="N7" s="143"/>
      <c r="O7" s="143"/>
      <c r="P7" s="143"/>
      <c r="Q7" s="143"/>
      <c r="R7" s="143"/>
      <c r="S7" s="143"/>
      <c r="T7" s="143"/>
      <c r="U7" s="143"/>
      <c r="V7" s="148"/>
    </row>
    <row r="8" spans="1:22" ht="27" customHeight="1">
      <c r="A8" s="112" t="s">
        <v>72</v>
      </c>
      <c r="B8" s="121"/>
      <c r="C8" s="121"/>
      <c r="D8" s="121"/>
      <c r="E8" s="121"/>
      <c r="F8" s="130"/>
      <c r="G8" s="138"/>
      <c r="H8" s="125"/>
      <c r="I8" s="125"/>
      <c r="J8" s="125"/>
      <c r="K8" s="125"/>
      <c r="L8" s="125"/>
      <c r="M8" s="125"/>
      <c r="N8" s="125"/>
      <c r="O8" s="125"/>
      <c r="P8" s="125"/>
      <c r="Q8" s="125"/>
      <c r="R8" s="125"/>
      <c r="S8" s="125"/>
      <c r="T8" s="125"/>
      <c r="U8" s="125"/>
      <c r="V8" s="135"/>
    </row>
    <row r="9" spans="1:22" ht="69.75" customHeight="1">
      <c r="A9" s="113" t="str">
        <f>'研修シート（１回目）'!A23</f>
        <v>□児童一人一人の操作スキルを把握する</v>
      </c>
      <c r="B9" s="109"/>
      <c r="C9" s="109"/>
      <c r="D9" s="109"/>
      <c r="E9" s="109"/>
      <c r="F9" s="131"/>
      <c r="G9" s="138"/>
      <c r="H9" s="125"/>
      <c r="I9" s="125"/>
      <c r="J9" s="125"/>
      <c r="K9" s="125"/>
      <c r="L9" s="125"/>
      <c r="M9" s="125"/>
      <c r="N9" s="125"/>
      <c r="O9" s="125"/>
      <c r="P9" s="125"/>
      <c r="Q9" s="125"/>
      <c r="R9" s="125"/>
      <c r="S9" s="125"/>
      <c r="T9" s="125"/>
      <c r="U9" s="125"/>
      <c r="V9" s="135"/>
    </row>
    <row r="10" spans="1:22" ht="69.75" customHeight="1">
      <c r="A10" s="114" t="str">
        <f>'研修シート（１回目）'!A24</f>
        <v>□指導内容の見直しと改善</v>
      </c>
      <c r="B10" s="122"/>
      <c r="C10" s="122"/>
      <c r="D10" s="122"/>
      <c r="E10" s="122"/>
      <c r="F10" s="132"/>
      <c r="G10" s="138"/>
      <c r="H10" s="125"/>
      <c r="I10" s="125"/>
      <c r="J10" s="125"/>
      <c r="K10" s="125"/>
      <c r="L10" s="125"/>
      <c r="M10" s="125"/>
      <c r="N10" s="125"/>
      <c r="O10" s="125"/>
      <c r="P10" s="125"/>
      <c r="Q10" s="125"/>
      <c r="R10" s="125"/>
      <c r="S10" s="125"/>
      <c r="T10" s="125"/>
      <c r="U10" s="125"/>
      <c r="V10" s="135"/>
    </row>
    <row r="11" spans="1:22" ht="69.75" customHeight="1">
      <c r="A11" s="114" t="str">
        <f>'研修シート（１回目）'!A25</f>
        <v>□情報交換</v>
      </c>
      <c r="B11" s="122"/>
      <c r="C11" s="122"/>
      <c r="D11" s="122"/>
      <c r="E11" s="122"/>
      <c r="F11" s="132"/>
      <c r="G11" s="138"/>
      <c r="H11" s="125"/>
      <c r="I11" s="125"/>
      <c r="J11" s="125"/>
      <c r="K11" s="125"/>
      <c r="L11" s="125"/>
      <c r="M11" s="125"/>
      <c r="N11" s="125"/>
      <c r="O11" s="125"/>
      <c r="P11" s="125"/>
      <c r="Q11" s="125"/>
      <c r="R11" s="125"/>
      <c r="S11" s="125"/>
      <c r="T11" s="125"/>
      <c r="U11" s="125"/>
      <c r="V11" s="135"/>
    </row>
    <row r="12" spans="1:22" ht="9" customHeight="1">
      <c r="A12" s="115"/>
      <c r="B12" s="123"/>
      <c r="C12" s="123"/>
      <c r="D12" s="123"/>
      <c r="E12" s="123"/>
      <c r="F12" s="133"/>
      <c r="G12" s="138"/>
      <c r="H12" s="125"/>
      <c r="I12" s="125"/>
      <c r="J12" s="125"/>
      <c r="K12" s="125"/>
      <c r="L12" s="125"/>
      <c r="M12" s="125"/>
      <c r="N12" s="125"/>
      <c r="O12" s="125"/>
      <c r="P12" s="125"/>
      <c r="Q12" s="125"/>
      <c r="R12" s="125"/>
      <c r="S12" s="125"/>
      <c r="T12" s="125"/>
      <c r="U12" s="125"/>
      <c r="V12" s="135"/>
    </row>
    <row r="13" spans="1:22" ht="65.25" customHeight="1">
      <c r="A13" s="116" t="s">
        <v>73</v>
      </c>
      <c r="B13" s="124"/>
      <c r="C13" s="124"/>
      <c r="D13" s="124"/>
      <c r="E13" s="124"/>
      <c r="F13" s="134"/>
      <c r="G13" s="138"/>
      <c r="H13" s="125"/>
      <c r="I13" s="125"/>
      <c r="J13" s="125"/>
      <c r="K13" s="125"/>
      <c r="L13" s="125"/>
      <c r="M13" s="125"/>
      <c r="N13" s="125"/>
      <c r="O13" s="125"/>
      <c r="P13" s="125"/>
      <c r="Q13" s="125"/>
      <c r="R13" s="125"/>
      <c r="S13" s="125"/>
      <c r="T13" s="125"/>
      <c r="U13" s="125"/>
      <c r="V13" s="135"/>
    </row>
    <row r="14" spans="1:22" ht="27" customHeight="1">
      <c r="A14" s="112" t="s">
        <v>114</v>
      </c>
      <c r="B14" s="125"/>
      <c r="C14" s="125"/>
      <c r="D14" s="125"/>
      <c r="E14" s="125"/>
      <c r="F14" s="135"/>
      <c r="G14" s="138"/>
      <c r="H14" s="125"/>
      <c r="I14" s="125"/>
      <c r="J14" s="125"/>
      <c r="K14" s="125"/>
      <c r="L14" s="125"/>
      <c r="M14" s="125"/>
      <c r="N14" s="125"/>
      <c r="O14" s="125"/>
      <c r="P14" s="125"/>
      <c r="Q14" s="125"/>
      <c r="R14" s="125"/>
      <c r="S14" s="125"/>
      <c r="T14" s="125"/>
      <c r="U14" s="125"/>
      <c r="V14" s="135"/>
    </row>
    <row r="15" spans="1:22" ht="69.75" customHeight="1">
      <c r="A15" s="114" t="str">
        <f>'研修シート（１回目）'!G23</f>
        <v>■時間の配分</v>
      </c>
      <c r="B15" s="122"/>
      <c r="C15" s="122"/>
      <c r="D15" s="122"/>
      <c r="E15" s="122"/>
      <c r="F15" s="132"/>
      <c r="G15" s="138"/>
      <c r="H15" s="125"/>
      <c r="I15" s="125"/>
      <c r="J15" s="125"/>
      <c r="K15" s="125"/>
      <c r="L15" s="125"/>
      <c r="M15" s="125"/>
      <c r="N15" s="125"/>
      <c r="O15" s="125"/>
      <c r="P15" s="125"/>
      <c r="Q15" s="125"/>
      <c r="R15" s="125"/>
      <c r="S15" s="125"/>
      <c r="T15" s="125"/>
      <c r="U15" s="125"/>
      <c r="V15" s="135"/>
    </row>
    <row r="16" spans="1:22" ht="69.75" customHeight="1">
      <c r="A16" s="114" t="str">
        <f>'研修シート（１回目）'!G24</f>
        <v>■児童の思考を深めるための利用</v>
      </c>
      <c r="B16" s="122"/>
      <c r="C16" s="122"/>
      <c r="D16" s="122"/>
      <c r="E16" s="122"/>
      <c r="F16" s="132"/>
      <c r="G16" s="138"/>
      <c r="H16" s="125"/>
      <c r="I16" s="125"/>
      <c r="J16" s="125"/>
      <c r="K16" s="125"/>
      <c r="L16" s="125"/>
      <c r="M16" s="125"/>
      <c r="N16" s="125"/>
      <c r="O16" s="125"/>
      <c r="P16" s="125"/>
      <c r="Q16" s="125"/>
      <c r="R16" s="125"/>
      <c r="S16" s="125"/>
      <c r="T16" s="125"/>
      <c r="U16" s="125"/>
      <c r="V16" s="135"/>
    </row>
    <row r="17" spans="1:22" ht="69.75" customHeight="1">
      <c r="A17" s="117" t="str">
        <f>'研修シート（１回目）'!G25</f>
        <v>■</v>
      </c>
      <c r="B17" s="126"/>
      <c r="C17" s="126"/>
      <c r="D17" s="126"/>
      <c r="E17" s="126"/>
      <c r="F17" s="136"/>
      <c r="G17" s="139"/>
      <c r="H17" s="141"/>
      <c r="I17" s="141"/>
      <c r="J17" s="141"/>
      <c r="K17" s="141"/>
      <c r="L17" s="141"/>
      <c r="M17" s="141"/>
      <c r="N17" s="141"/>
      <c r="O17" s="141"/>
      <c r="P17" s="141"/>
      <c r="Q17" s="141"/>
      <c r="R17" s="141"/>
      <c r="S17" s="141"/>
      <c r="T17" s="141"/>
      <c r="U17" s="141"/>
      <c r="V17" s="149"/>
    </row>
  </sheetData>
  <mergeCells count="17">
    <mergeCell ref="A1:M1"/>
    <mergeCell ref="N1:P1"/>
    <mergeCell ref="R1:S1"/>
    <mergeCell ref="A2:V2"/>
    <mergeCell ref="A3:C3"/>
    <mergeCell ref="E3:F3"/>
    <mergeCell ref="A4:V4"/>
    <mergeCell ref="A5:V5"/>
    <mergeCell ref="A7:F7"/>
    <mergeCell ref="G7:J7"/>
    <mergeCell ref="A9:F9"/>
    <mergeCell ref="A10:F10"/>
    <mergeCell ref="A11:F11"/>
    <mergeCell ref="A13:F13"/>
    <mergeCell ref="A15:F15"/>
    <mergeCell ref="A16:F16"/>
    <mergeCell ref="A17:F17"/>
  </mergeCells>
  <phoneticPr fontId="18" type="Hiragana"/>
  <pageMargins left="0.31496062992126" right="0.31496062992126" top="0.35433070866141703" bottom="0.35433070866141703" header="0.31496062992126" footer="0.31496062992126"/>
  <pageSetup paperSize="8" fitToWidth="1" fitToHeight="1" orientation="landscape" usePrinterDefaults="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theme="9"/>
  </sheetPr>
  <dimension ref="A1:AB28"/>
  <sheetViews>
    <sheetView workbookViewId="0">
      <selection sqref="A1:K1"/>
    </sheetView>
  </sheetViews>
  <sheetFormatPr defaultColWidth="9" defaultRowHeight="24.75" customHeight="1"/>
  <cols>
    <col min="1" max="16384" width="9" style="71"/>
  </cols>
  <sheetData>
    <row r="1" spans="1:28" ht="38.25" customHeight="1">
      <c r="A1" s="72" t="s">
        <v>84</v>
      </c>
      <c r="B1" s="72"/>
      <c r="C1" s="72"/>
      <c r="D1" s="72"/>
      <c r="E1" s="72"/>
      <c r="F1" s="72"/>
      <c r="G1" s="72"/>
      <c r="H1" s="72"/>
      <c r="I1" s="72"/>
      <c r="J1" s="72"/>
      <c r="K1" s="72"/>
    </row>
    <row r="2" spans="1:28" ht="24.75" customHeight="1">
      <c r="A2" s="71" t="s">
        <v>69</v>
      </c>
      <c r="B2" s="83">
        <v>44411</v>
      </c>
      <c r="C2" s="91"/>
      <c r="D2" s="92" t="str">
        <f>IF(はじめに!C3="","",はじめに!C3)</f>
        <v>秋田町立秋田小学校</v>
      </c>
      <c r="E2" s="92"/>
      <c r="F2" s="92"/>
      <c r="G2" s="92"/>
      <c r="H2" s="92"/>
      <c r="I2" s="97" t="s">
        <v>8</v>
      </c>
      <c r="J2" s="92" t="str">
        <f>IF(はじめに!C4="","",はじめに!C4)</f>
        <v>秋田　太郎</v>
      </c>
      <c r="K2" s="92"/>
      <c r="AA2" s="71" t="s">
        <v>47</v>
      </c>
      <c r="AB2" s="71">
        <v>1</v>
      </c>
    </row>
    <row r="3" spans="1:28" ht="24.75" customHeight="1">
      <c r="A3" s="73" t="str">
        <f>F17&amp;"-"&amp;H17</f>
        <v>A-1</v>
      </c>
      <c r="AA3" s="71" t="s">
        <v>51</v>
      </c>
      <c r="AB3" s="71">
        <v>2</v>
      </c>
    </row>
    <row r="4" spans="1:28" ht="24.75" customHeight="1">
      <c r="AA4" s="71" t="s">
        <v>0</v>
      </c>
      <c r="AB4" s="71">
        <v>3</v>
      </c>
    </row>
    <row r="5" spans="1:28" ht="24.75" customHeight="1">
      <c r="AA5" s="71" t="s">
        <v>57</v>
      </c>
      <c r="AB5" s="71">
        <v>4</v>
      </c>
    </row>
    <row r="6" spans="1:28" ht="24.75" customHeight="1"/>
    <row r="16" spans="1:28" ht="4.5" customHeight="1">
      <c r="A16" s="74"/>
      <c r="B16" s="84"/>
      <c r="C16" s="84"/>
      <c r="D16" s="84"/>
      <c r="E16" s="84"/>
      <c r="F16" s="84"/>
      <c r="G16" s="84"/>
      <c r="H16" s="84"/>
      <c r="I16" s="84"/>
      <c r="J16" s="84"/>
      <c r="K16" s="98"/>
    </row>
    <row r="17" spans="1:11" ht="24.75" customHeight="1">
      <c r="A17" s="75" t="s">
        <v>112</v>
      </c>
      <c r="B17" s="85"/>
      <c r="C17" s="85"/>
      <c r="E17" s="93" t="s">
        <v>70</v>
      </c>
      <c r="F17" s="94" t="s">
        <v>47</v>
      </c>
      <c r="G17" s="93" t="s">
        <v>9</v>
      </c>
      <c r="H17" s="94">
        <v>1</v>
      </c>
      <c r="I17" s="85"/>
      <c r="J17" s="85"/>
      <c r="K17" s="99"/>
    </row>
    <row r="18" spans="1:11" ht="4.5" customHeight="1">
      <c r="A18" s="76"/>
      <c r="B18" s="81"/>
      <c r="C18" s="81"/>
      <c r="D18" s="81"/>
      <c r="E18" s="81"/>
      <c r="F18" s="81"/>
      <c r="G18" s="81"/>
      <c r="H18" s="81"/>
      <c r="I18" s="81"/>
      <c r="J18" s="81"/>
      <c r="K18" s="100"/>
    </row>
    <row r="19" spans="1:11" ht="24.75" customHeight="1">
      <c r="A19" s="77" t="str">
        <f>IF(ISERROR(VLOOKUP(F17,'入力用（チェック表）'!A3:D22,2,FALSE)),"",VLOOKUP(F17,'入力用（チェック表）'!A3:D22,2,FALSE))</f>
        <v>教材研究・指導の準備・評価・校務などにＩＣＴを活用する能力</v>
      </c>
      <c r="B19" s="86"/>
      <c r="C19" s="86"/>
      <c r="D19" s="86"/>
      <c r="E19" s="86"/>
      <c r="F19" s="86"/>
      <c r="G19" s="86"/>
      <c r="H19" s="86"/>
      <c r="I19" s="86"/>
      <c r="J19" s="86"/>
      <c r="K19" s="101"/>
    </row>
    <row r="20" spans="1:11" ht="39" customHeight="1">
      <c r="A20" s="150" t="str">
        <f>IF(ISERROR(VLOOKUP(A3,'入力用（チェック表）'!C4:D22,2,FALSE)),"",VLOOKUP(A3,'入力用（チェック表）'!C4:D22,2,FALSE))</f>
        <v>教育効果を上げるために，コンピュータやインターネットなどの利用場面を計画して活用する。</v>
      </c>
      <c r="B20" s="151"/>
      <c r="C20" s="151"/>
      <c r="D20" s="151"/>
      <c r="E20" s="151"/>
      <c r="F20" s="151"/>
      <c r="G20" s="151"/>
      <c r="H20" s="151"/>
      <c r="I20" s="151"/>
      <c r="J20" s="151"/>
      <c r="K20" s="152"/>
    </row>
    <row r="21" spans="1:11" ht="44.25" customHeight="1">
      <c r="A21" s="79" t="str">
        <f>IF(ISERROR(VLOOKUP(A3,'入力用（チェック表）'!C4:I22,7,FALSE)),"",VLOOKUP(A3,'入力用（チェック表）'!C4:I22,7,FALSE))</f>
        <v>1単位時間や単元、題材のまとまりの中で、どのようにしてコンピュータやインターネットを利用すれば効果的か考える。</v>
      </c>
      <c r="B21" s="88"/>
      <c r="C21" s="88"/>
      <c r="D21" s="88"/>
      <c r="E21" s="88"/>
      <c r="F21" s="88"/>
      <c r="G21" s="88"/>
      <c r="H21" s="88"/>
      <c r="I21" s="88"/>
      <c r="J21" s="88"/>
      <c r="K21" s="103"/>
    </row>
    <row r="22" spans="1:11" ht="24.75" customHeight="1">
      <c r="A22" s="80" t="s">
        <v>71</v>
      </c>
      <c r="B22" s="89" t="s">
        <v>72</v>
      </c>
      <c r="C22" s="89"/>
      <c r="D22" s="89"/>
      <c r="E22" s="89"/>
      <c r="G22" s="95" t="s">
        <v>73</v>
      </c>
      <c r="H22" s="96" t="s">
        <v>114</v>
      </c>
      <c r="I22" s="96"/>
      <c r="J22" s="96"/>
      <c r="K22" s="96"/>
    </row>
    <row r="23" spans="1:11" ht="24.75" customHeight="1">
      <c r="A23" s="81" t="s">
        <v>29</v>
      </c>
      <c r="B23" s="81"/>
      <c r="C23" s="81"/>
      <c r="D23" s="81"/>
      <c r="E23" s="81"/>
      <c r="G23" s="81" t="s">
        <v>76</v>
      </c>
      <c r="H23" s="81"/>
      <c r="I23" s="81"/>
      <c r="J23" s="81"/>
      <c r="K23" s="81"/>
    </row>
    <row r="24" spans="1:11" ht="24.75" customHeight="1">
      <c r="A24" s="81" t="s">
        <v>29</v>
      </c>
      <c r="B24" s="81"/>
      <c r="C24" s="81"/>
      <c r="D24" s="81"/>
      <c r="E24" s="81"/>
      <c r="G24" s="81" t="s">
        <v>76</v>
      </c>
      <c r="H24" s="81"/>
      <c r="I24" s="81"/>
      <c r="J24" s="81"/>
      <c r="K24" s="81"/>
    </row>
    <row r="25" spans="1:11" ht="24.75" customHeight="1">
      <c r="A25" s="81" t="s">
        <v>29</v>
      </c>
      <c r="B25" s="81"/>
      <c r="C25" s="81"/>
      <c r="D25" s="81"/>
      <c r="E25" s="81"/>
      <c r="G25" s="81" t="s">
        <v>76</v>
      </c>
      <c r="H25" s="81"/>
      <c r="I25" s="81"/>
      <c r="J25" s="81"/>
      <c r="K25" s="81"/>
    </row>
    <row r="27" spans="1:11" ht="24.75" customHeight="1">
      <c r="A27" s="71" t="s">
        <v>77</v>
      </c>
    </row>
    <row r="28" spans="1:11" ht="174.75" customHeight="1">
      <c r="A28" s="82"/>
      <c r="B28" s="90"/>
      <c r="C28" s="90"/>
      <c r="D28" s="90"/>
      <c r="E28" s="90"/>
      <c r="F28" s="90"/>
      <c r="G28" s="90"/>
      <c r="H28" s="90"/>
      <c r="I28" s="90"/>
      <c r="J28" s="90"/>
      <c r="K28" s="104"/>
    </row>
  </sheetData>
  <mergeCells count="9">
    <mergeCell ref="A1:K1"/>
    <mergeCell ref="D2:H2"/>
    <mergeCell ref="J2:K2"/>
    <mergeCell ref="A19:K19"/>
    <mergeCell ref="A20:K20"/>
    <mergeCell ref="A21:K21"/>
    <mergeCell ref="B22:E22"/>
    <mergeCell ref="H22:K22"/>
    <mergeCell ref="A28:K28"/>
  </mergeCells>
  <phoneticPr fontId="18" type="Hiragana"/>
  <dataValidations count="2">
    <dataValidation type="list" allowBlank="1" showDropDown="0" showInputMessage="1" showErrorMessage="1" sqref="H17">
      <formula1>$AB$2:$AB$5</formula1>
    </dataValidation>
    <dataValidation type="list" allowBlank="1" showDropDown="0" showInputMessage="1" showErrorMessage="1" sqref="F17">
      <formula1>$AA$2:$AA$5</formula1>
    </dataValidation>
  </dataValidations>
  <pageMargins left="0.31496062992126" right="0.31496062992126" top="0.35433070866141703" bottom="0.35433070866141703" header="0.31496062992126" footer="0.31496062992126"/>
  <pageSetup paperSize="9" fitToWidth="1" fitToHeight="1" orientation="portrait" usePrinterDefaults="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dimension ref="A1:V17"/>
  <sheetViews>
    <sheetView view="pageBreakPreview" zoomScale="60" zoomScaleNormal="70" workbookViewId="0">
      <selection sqref="A1:M1"/>
    </sheetView>
  </sheetViews>
  <sheetFormatPr defaultColWidth="9" defaultRowHeight="27" customHeight="1"/>
  <cols>
    <col min="1" max="1" width="10.75390625" style="105" customWidth="1"/>
    <col min="2" max="2" width="11.5" style="105" customWidth="1"/>
    <col min="3" max="16384" width="9" style="105"/>
  </cols>
  <sheetData>
    <row r="1" spans="1:22" ht="41.25" customHeight="1">
      <c r="A1" s="106" t="str">
        <f>'研修シート（２回目）'!A19</f>
        <v>教材研究・指導の準備・評価・校務などにＩＣＴを活用する能力</v>
      </c>
      <c r="B1" s="106"/>
      <c r="C1" s="106"/>
      <c r="D1" s="106"/>
      <c r="E1" s="106"/>
      <c r="F1" s="106"/>
      <c r="G1" s="106"/>
      <c r="H1" s="106"/>
      <c r="I1" s="106"/>
      <c r="J1" s="106"/>
      <c r="K1" s="106"/>
      <c r="L1" s="106"/>
      <c r="M1" s="106"/>
      <c r="N1" s="144"/>
      <c r="O1" s="144"/>
      <c r="P1" s="144"/>
      <c r="Q1" s="91" t="s">
        <v>69</v>
      </c>
      <c r="R1" s="145"/>
      <c r="S1" s="145"/>
      <c r="T1" s="91"/>
      <c r="U1" s="91" t="str">
        <f>"["&amp;'研修シート（２回目）'!A3&amp;"]"</f>
        <v>[A-1]</v>
      </c>
      <c r="V1" s="91"/>
    </row>
    <row r="2" spans="1:22" ht="69" customHeight="1">
      <c r="A2" s="107" t="str">
        <f>'研修シート（２回目）'!A20</f>
        <v>教育効果を上げるために，コンピュータやインターネットなどの利用場面を計画して活用する。</v>
      </c>
      <c r="B2" s="118"/>
      <c r="C2" s="118"/>
      <c r="D2" s="118"/>
      <c r="E2" s="118"/>
      <c r="F2" s="118"/>
      <c r="G2" s="118"/>
      <c r="H2" s="118"/>
      <c r="I2" s="118"/>
      <c r="J2" s="118"/>
      <c r="K2" s="118"/>
      <c r="L2" s="118"/>
      <c r="M2" s="118"/>
      <c r="N2" s="118"/>
      <c r="O2" s="118"/>
      <c r="P2" s="118"/>
      <c r="Q2" s="118"/>
      <c r="R2" s="118"/>
      <c r="S2" s="118"/>
      <c r="T2" s="118"/>
      <c r="U2" s="118"/>
      <c r="V2" s="146"/>
    </row>
    <row r="3" spans="1:22" ht="41.25" customHeight="1">
      <c r="A3" s="108" t="s">
        <v>78</v>
      </c>
      <c r="B3" s="108"/>
      <c r="C3" s="108"/>
      <c r="D3" s="127"/>
      <c r="E3" s="128"/>
      <c r="F3" s="128"/>
      <c r="G3" s="127"/>
      <c r="H3" s="127"/>
      <c r="I3" s="127"/>
      <c r="J3" s="127"/>
      <c r="K3" s="127"/>
      <c r="L3" s="127"/>
      <c r="M3" s="127"/>
      <c r="N3" s="127"/>
      <c r="O3" s="127"/>
      <c r="P3" s="127"/>
      <c r="Q3" s="127"/>
      <c r="R3" s="127"/>
      <c r="S3" s="127"/>
      <c r="T3" s="127"/>
      <c r="U3" s="127"/>
      <c r="V3" s="127"/>
    </row>
    <row r="4" spans="1:22" ht="6" customHeight="1">
      <c r="A4" s="109"/>
      <c r="B4" s="109"/>
      <c r="C4" s="109"/>
      <c r="D4" s="109"/>
      <c r="E4" s="109"/>
      <c r="F4" s="109"/>
      <c r="G4" s="109"/>
      <c r="H4" s="109"/>
      <c r="I4" s="109"/>
      <c r="J4" s="109"/>
      <c r="K4" s="109"/>
      <c r="L4" s="109"/>
      <c r="M4" s="109"/>
      <c r="N4" s="109"/>
      <c r="O4" s="109"/>
      <c r="P4" s="109"/>
      <c r="Q4" s="109"/>
      <c r="R4" s="109"/>
      <c r="S4" s="109"/>
      <c r="T4" s="109"/>
      <c r="U4" s="109"/>
      <c r="V4" s="109"/>
    </row>
    <row r="5" spans="1:22" ht="84.75" customHeight="1">
      <c r="A5" s="110" t="str">
        <f>'研修シート（２回目）'!A21</f>
        <v>1単位時間や単元、題材のまとまりの中で、どのようにしてコンピュータやインターネットを利用すれば効果的か考える。</v>
      </c>
      <c r="B5" s="119"/>
      <c r="C5" s="119"/>
      <c r="D5" s="119"/>
      <c r="E5" s="119"/>
      <c r="F5" s="119"/>
      <c r="G5" s="119"/>
      <c r="H5" s="119"/>
      <c r="I5" s="119"/>
      <c r="J5" s="119"/>
      <c r="K5" s="119"/>
      <c r="L5" s="119"/>
      <c r="M5" s="119"/>
      <c r="N5" s="119"/>
      <c r="O5" s="119"/>
      <c r="P5" s="119"/>
      <c r="Q5" s="119"/>
      <c r="R5" s="119"/>
      <c r="S5" s="119"/>
      <c r="T5" s="119"/>
      <c r="U5" s="119"/>
      <c r="V5" s="147"/>
    </row>
    <row r="6" spans="1:22" ht="7.5" customHeight="1">
      <c r="A6" s="91"/>
      <c r="B6" s="91"/>
      <c r="C6" s="91"/>
      <c r="D6" s="91"/>
      <c r="E6" s="91"/>
      <c r="F6" s="91"/>
      <c r="G6" s="91"/>
      <c r="H6" s="91"/>
      <c r="I6" s="91"/>
      <c r="J6" s="91"/>
      <c r="K6" s="91"/>
      <c r="L6" s="91"/>
      <c r="M6" s="91"/>
      <c r="N6" s="91"/>
      <c r="O6" s="91"/>
      <c r="P6" s="91"/>
      <c r="Q6" s="91"/>
      <c r="R6" s="91"/>
      <c r="S6" s="91"/>
      <c r="T6" s="91"/>
      <c r="U6" s="91"/>
      <c r="V6" s="91"/>
    </row>
    <row r="7" spans="1:22" ht="65.25" customHeight="1">
      <c r="A7" s="153" t="s">
        <v>71</v>
      </c>
      <c r="B7" s="160"/>
      <c r="C7" s="160"/>
      <c r="D7" s="160"/>
      <c r="E7" s="160"/>
      <c r="F7" s="161"/>
      <c r="G7" s="169" t="s">
        <v>79</v>
      </c>
      <c r="H7" s="172"/>
      <c r="I7" s="172"/>
      <c r="J7" s="172"/>
      <c r="K7" s="174" t="s">
        <v>80</v>
      </c>
      <c r="L7" s="175"/>
      <c r="M7" s="175"/>
      <c r="N7" s="175"/>
      <c r="O7" s="175"/>
      <c r="P7" s="175"/>
      <c r="Q7" s="175"/>
      <c r="R7" s="175"/>
      <c r="S7" s="175"/>
      <c r="T7" s="175"/>
      <c r="U7" s="175"/>
      <c r="V7" s="176"/>
    </row>
    <row r="8" spans="1:22" ht="27" customHeight="1">
      <c r="A8" s="154" t="s">
        <v>72</v>
      </c>
      <c r="B8" s="121"/>
      <c r="C8" s="121"/>
      <c r="D8" s="121"/>
      <c r="E8" s="121"/>
      <c r="F8" s="162"/>
      <c r="G8" s="170"/>
      <c r="H8" s="125"/>
      <c r="I8" s="125"/>
      <c r="J8" s="125"/>
      <c r="K8" s="125"/>
      <c r="L8" s="125"/>
      <c r="M8" s="125"/>
      <c r="N8" s="125"/>
      <c r="O8" s="125"/>
      <c r="P8" s="125"/>
      <c r="Q8" s="125"/>
      <c r="R8" s="125"/>
      <c r="S8" s="125"/>
      <c r="T8" s="125"/>
      <c r="U8" s="125"/>
      <c r="V8" s="167"/>
    </row>
    <row r="9" spans="1:22" ht="69.75" customHeight="1">
      <c r="A9" s="155" t="str">
        <f>'研修シート（２回目）'!A23</f>
        <v>□</v>
      </c>
      <c r="B9" s="109"/>
      <c r="C9" s="109"/>
      <c r="D9" s="109"/>
      <c r="E9" s="109"/>
      <c r="F9" s="163"/>
      <c r="G9" s="170"/>
      <c r="H9" s="125"/>
      <c r="I9" s="125"/>
      <c r="J9" s="125"/>
      <c r="K9" s="125"/>
      <c r="L9" s="125"/>
      <c r="M9" s="125"/>
      <c r="N9" s="125"/>
      <c r="O9" s="125"/>
      <c r="P9" s="125"/>
      <c r="Q9" s="125"/>
      <c r="R9" s="125"/>
      <c r="S9" s="125"/>
      <c r="T9" s="125"/>
      <c r="U9" s="125"/>
      <c r="V9" s="167"/>
    </row>
    <row r="10" spans="1:22" ht="69.75" customHeight="1">
      <c r="A10" s="156" t="str">
        <f>'研修シート（２回目）'!A24</f>
        <v>□</v>
      </c>
      <c r="B10" s="122"/>
      <c r="C10" s="122"/>
      <c r="D10" s="122"/>
      <c r="E10" s="122"/>
      <c r="F10" s="164"/>
      <c r="G10" s="170"/>
      <c r="H10" s="125"/>
      <c r="I10" s="125"/>
      <c r="J10" s="125"/>
      <c r="K10" s="125"/>
      <c r="L10" s="125"/>
      <c r="M10" s="125"/>
      <c r="N10" s="125"/>
      <c r="O10" s="125"/>
      <c r="P10" s="125"/>
      <c r="Q10" s="125"/>
      <c r="R10" s="125"/>
      <c r="S10" s="125"/>
      <c r="T10" s="125"/>
      <c r="U10" s="125"/>
      <c r="V10" s="167"/>
    </row>
    <row r="11" spans="1:22" ht="69.75" customHeight="1">
      <c r="A11" s="156" t="str">
        <f>'研修シート（２回目）'!A25</f>
        <v>□</v>
      </c>
      <c r="B11" s="122"/>
      <c r="C11" s="122"/>
      <c r="D11" s="122"/>
      <c r="E11" s="122"/>
      <c r="F11" s="164"/>
      <c r="G11" s="170"/>
      <c r="H11" s="125"/>
      <c r="I11" s="125"/>
      <c r="J11" s="125"/>
      <c r="K11" s="125"/>
      <c r="L11" s="125"/>
      <c r="M11" s="125"/>
      <c r="N11" s="125"/>
      <c r="O11" s="125"/>
      <c r="P11" s="125"/>
      <c r="Q11" s="125"/>
      <c r="R11" s="125"/>
      <c r="S11" s="125"/>
      <c r="T11" s="125"/>
      <c r="U11" s="125"/>
      <c r="V11" s="167"/>
    </row>
    <row r="12" spans="1:22" ht="9" customHeight="1">
      <c r="A12" s="157"/>
      <c r="B12" s="123"/>
      <c r="C12" s="123"/>
      <c r="D12" s="123"/>
      <c r="E12" s="123"/>
      <c r="F12" s="165"/>
      <c r="G12" s="170"/>
      <c r="H12" s="125"/>
      <c r="I12" s="125"/>
      <c r="J12" s="125"/>
      <c r="K12" s="125"/>
      <c r="L12" s="125"/>
      <c r="M12" s="125"/>
      <c r="N12" s="125"/>
      <c r="O12" s="125"/>
      <c r="P12" s="125"/>
      <c r="Q12" s="125"/>
      <c r="R12" s="125"/>
      <c r="S12" s="125"/>
      <c r="T12" s="125"/>
      <c r="U12" s="125"/>
      <c r="V12" s="167"/>
    </row>
    <row r="13" spans="1:22" ht="65.25" customHeight="1">
      <c r="A13" s="158" t="s">
        <v>73</v>
      </c>
      <c r="B13" s="124"/>
      <c r="C13" s="124"/>
      <c r="D13" s="124"/>
      <c r="E13" s="124"/>
      <c r="F13" s="166"/>
      <c r="G13" s="170"/>
      <c r="H13" s="125"/>
      <c r="I13" s="125"/>
      <c r="J13" s="125"/>
      <c r="K13" s="125"/>
      <c r="L13" s="125"/>
      <c r="M13" s="125"/>
      <c r="N13" s="125"/>
      <c r="O13" s="125"/>
      <c r="P13" s="125"/>
      <c r="Q13" s="125"/>
      <c r="R13" s="125"/>
      <c r="S13" s="125"/>
      <c r="T13" s="125"/>
      <c r="U13" s="125"/>
      <c r="V13" s="167"/>
    </row>
    <row r="14" spans="1:22" ht="27" customHeight="1">
      <c r="A14" s="154" t="s">
        <v>114</v>
      </c>
      <c r="B14" s="125"/>
      <c r="C14" s="125"/>
      <c r="D14" s="125"/>
      <c r="E14" s="125"/>
      <c r="F14" s="167"/>
      <c r="G14" s="170"/>
      <c r="H14" s="125"/>
      <c r="I14" s="125"/>
      <c r="J14" s="125"/>
      <c r="K14" s="125"/>
      <c r="L14" s="125"/>
      <c r="M14" s="125"/>
      <c r="N14" s="125"/>
      <c r="O14" s="125"/>
      <c r="P14" s="125"/>
      <c r="Q14" s="125"/>
      <c r="R14" s="125"/>
      <c r="S14" s="125"/>
      <c r="T14" s="125"/>
      <c r="U14" s="125"/>
      <c r="V14" s="167"/>
    </row>
    <row r="15" spans="1:22" ht="69.75" customHeight="1">
      <c r="A15" s="156" t="str">
        <f>'研修シート（２回目）'!G23</f>
        <v>■</v>
      </c>
      <c r="B15" s="122"/>
      <c r="C15" s="122"/>
      <c r="D15" s="122"/>
      <c r="E15" s="122"/>
      <c r="F15" s="164"/>
      <c r="G15" s="170"/>
      <c r="H15" s="125"/>
      <c r="I15" s="125"/>
      <c r="J15" s="125"/>
      <c r="K15" s="125"/>
      <c r="L15" s="125"/>
      <c r="M15" s="125"/>
      <c r="N15" s="125"/>
      <c r="O15" s="125"/>
      <c r="P15" s="125"/>
      <c r="Q15" s="125"/>
      <c r="R15" s="125"/>
      <c r="S15" s="125"/>
      <c r="T15" s="125"/>
      <c r="U15" s="125"/>
      <c r="V15" s="167"/>
    </row>
    <row r="16" spans="1:22" ht="69.75" customHeight="1">
      <c r="A16" s="156" t="str">
        <f>'研修シート（２回目）'!G24</f>
        <v>■</v>
      </c>
      <c r="B16" s="122"/>
      <c r="C16" s="122"/>
      <c r="D16" s="122"/>
      <c r="E16" s="122"/>
      <c r="F16" s="164"/>
      <c r="G16" s="170"/>
      <c r="H16" s="125"/>
      <c r="I16" s="125"/>
      <c r="J16" s="125"/>
      <c r="K16" s="125"/>
      <c r="L16" s="125"/>
      <c r="M16" s="125"/>
      <c r="N16" s="125"/>
      <c r="O16" s="125"/>
      <c r="P16" s="125"/>
      <c r="Q16" s="125"/>
      <c r="R16" s="125"/>
      <c r="S16" s="125"/>
      <c r="T16" s="125"/>
      <c r="U16" s="125"/>
      <c r="V16" s="167"/>
    </row>
    <row r="17" spans="1:22" ht="69.75" customHeight="1">
      <c r="A17" s="159" t="str">
        <f>'研修シート（２回目）'!G25</f>
        <v>■</v>
      </c>
      <c r="B17" s="126"/>
      <c r="C17" s="126"/>
      <c r="D17" s="126"/>
      <c r="E17" s="126"/>
      <c r="F17" s="168"/>
      <c r="G17" s="171"/>
      <c r="H17" s="173"/>
      <c r="I17" s="173"/>
      <c r="J17" s="173"/>
      <c r="K17" s="173"/>
      <c r="L17" s="173"/>
      <c r="M17" s="173"/>
      <c r="N17" s="173"/>
      <c r="O17" s="173"/>
      <c r="P17" s="173"/>
      <c r="Q17" s="173"/>
      <c r="R17" s="173"/>
      <c r="S17" s="173"/>
      <c r="T17" s="173"/>
      <c r="U17" s="173"/>
      <c r="V17" s="177"/>
    </row>
  </sheetData>
  <mergeCells count="17">
    <mergeCell ref="A1:M1"/>
    <mergeCell ref="N1:P1"/>
    <mergeCell ref="R1:S1"/>
    <mergeCell ref="A2:V2"/>
    <mergeCell ref="A3:C3"/>
    <mergeCell ref="E3:F3"/>
    <mergeCell ref="A4:V4"/>
    <mergeCell ref="A5:V5"/>
    <mergeCell ref="A7:F7"/>
    <mergeCell ref="G7:J7"/>
    <mergeCell ref="A9:F9"/>
    <mergeCell ref="A10:F10"/>
    <mergeCell ref="A11:F11"/>
    <mergeCell ref="A13:F13"/>
    <mergeCell ref="A15:F15"/>
    <mergeCell ref="A16:F16"/>
    <mergeCell ref="A17:F17"/>
  </mergeCells>
  <phoneticPr fontId="18" type="Hiragana"/>
  <pageMargins left="0.31496062992126" right="0.31496062992126" top="0.35433070866141703" bottom="0.35433070866141703" header="0.31496062992126" footer="0.31496062992126"/>
  <pageSetup paperSize="8" fitToWidth="1" fitToHeight="1" orientation="landscape"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theme="9"/>
  </sheetPr>
  <dimension ref="A1:AB28"/>
  <sheetViews>
    <sheetView workbookViewId="0">
      <selection sqref="A1:K1"/>
    </sheetView>
  </sheetViews>
  <sheetFormatPr defaultColWidth="9" defaultRowHeight="24.75" customHeight="1"/>
  <cols>
    <col min="1" max="16384" width="9" style="71"/>
  </cols>
  <sheetData>
    <row r="1" spans="1:28" ht="38.25" customHeight="1">
      <c r="A1" s="72" t="s">
        <v>85</v>
      </c>
      <c r="B1" s="72"/>
      <c r="C1" s="72"/>
      <c r="D1" s="72"/>
      <c r="E1" s="72"/>
      <c r="F1" s="72"/>
      <c r="G1" s="72"/>
      <c r="H1" s="72"/>
      <c r="I1" s="72"/>
      <c r="J1" s="72"/>
      <c r="K1" s="72"/>
    </row>
    <row r="2" spans="1:28" ht="24.75" customHeight="1">
      <c r="A2" s="71" t="s">
        <v>69</v>
      </c>
      <c r="B2" s="83">
        <v>44411</v>
      </c>
      <c r="C2" s="91"/>
      <c r="D2" s="92" t="str">
        <f>IF(はじめに!C3="","",はじめに!C3)</f>
        <v>秋田町立秋田小学校</v>
      </c>
      <c r="E2" s="92"/>
      <c r="F2" s="92"/>
      <c r="G2" s="92"/>
      <c r="H2" s="92"/>
      <c r="I2" s="97" t="s">
        <v>8</v>
      </c>
      <c r="J2" s="92" t="str">
        <f>IF(はじめに!C4="","",はじめに!C4)</f>
        <v>秋田　太郎</v>
      </c>
      <c r="K2" s="92"/>
      <c r="AA2" s="71" t="s">
        <v>47</v>
      </c>
      <c r="AB2" s="71">
        <v>1</v>
      </c>
    </row>
    <row r="3" spans="1:28" ht="24.75" customHeight="1">
      <c r="A3" s="73" t="str">
        <f>F17&amp;"-"&amp;H17</f>
        <v>A-1</v>
      </c>
      <c r="AA3" s="71" t="s">
        <v>51</v>
      </c>
      <c r="AB3" s="71">
        <v>2</v>
      </c>
    </row>
    <row r="4" spans="1:28" ht="24.75" customHeight="1">
      <c r="AA4" s="71" t="s">
        <v>0</v>
      </c>
      <c r="AB4" s="71">
        <v>3</v>
      </c>
    </row>
    <row r="5" spans="1:28" ht="24.75" customHeight="1">
      <c r="AA5" s="71" t="s">
        <v>57</v>
      </c>
      <c r="AB5" s="71">
        <v>4</v>
      </c>
    </row>
    <row r="6" spans="1:28" ht="24.75" customHeight="1">
      <c r="AA6" s="71" t="s">
        <v>59</v>
      </c>
    </row>
    <row r="16" spans="1:28" ht="4.5" customHeight="1">
      <c r="A16" s="74"/>
      <c r="B16" s="84"/>
      <c r="C16" s="84"/>
      <c r="D16" s="84"/>
      <c r="E16" s="84"/>
      <c r="F16" s="84"/>
      <c r="G16" s="84"/>
      <c r="H16" s="84"/>
      <c r="I16" s="84"/>
      <c r="J16" s="84"/>
      <c r="K16" s="98"/>
    </row>
    <row r="17" spans="1:11" ht="24.75" customHeight="1">
      <c r="A17" s="75" t="s">
        <v>112</v>
      </c>
      <c r="B17" s="85"/>
      <c r="C17" s="85"/>
      <c r="E17" s="93" t="s">
        <v>70</v>
      </c>
      <c r="F17" s="94" t="s">
        <v>47</v>
      </c>
      <c r="G17" s="93" t="s">
        <v>9</v>
      </c>
      <c r="H17" s="94">
        <v>1</v>
      </c>
      <c r="I17" s="85"/>
      <c r="J17" s="85"/>
      <c r="K17" s="99"/>
    </row>
    <row r="18" spans="1:11" ht="4.5" customHeight="1">
      <c r="A18" s="76"/>
      <c r="B18" s="81"/>
      <c r="C18" s="81"/>
      <c r="D18" s="81"/>
      <c r="E18" s="81"/>
      <c r="F18" s="81"/>
      <c r="G18" s="81"/>
      <c r="H18" s="81"/>
      <c r="I18" s="81"/>
      <c r="J18" s="81"/>
      <c r="K18" s="100"/>
    </row>
    <row r="19" spans="1:11" ht="24.75" customHeight="1">
      <c r="A19" s="77" t="str">
        <f>IF(ISERROR(VLOOKUP(F17,'入力用（チェック表）'!A3:D22,2,FALSE)),"",VLOOKUP(F17,'入力用（チェック表）'!A3:D22,2,FALSE))</f>
        <v>教材研究・指導の準備・評価・校務などにＩＣＴを活用する能力</v>
      </c>
      <c r="B19" s="86"/>
      <c r="C19" s="86"/>
      <c r="D19" s="86"/>
      <c r="E19" s="86"/>
      <c r="F19" s="86"/>
      <c r="G19" s="86"/>
      <c r="H19" s="86"/>
      <c r="I19" s="86"/>
      <c r="J19" s="86"/>
      <c r="K19" s="101"/>
    </row>
    <row r="20" spans="1:11" ht="39" customHeight="1">
      <c r="A20" s="150" t="str">
        <f>IF(ISERROR(VLOOKUP(A3,'入力用（チェック表）'!C4:D22,2,FALSE)),"",VLOOKUP(A3,'入力用（チェック表）'!C4:D22,2,FALSE))</f>
        <v>教育効果を上げるために，コンピュータやインターネットなどの利用場面を計画して活用する。</v>
      </c>
      <c r="B20" s="151"/>
      <c r="C20" s="151"/>
      <c r="D20" s="151"/>
      <c r="E20" s="151"/>
      <c r="F20" s="151"/>
      <c r="G20" s="151"/>
      <c r="H20" s="151"/>
      <c r="I20" s="151"/>
      <c r="J20" s="151"/>
      <c r="K20" s="152"/>
    </row>
    <row r="21" spans="1:11" ht="44.25" customHeight="1">
      <c r="A21" s="79" t="str">
        <f>IF(ISERROR(VLOOKUP(A3,'入力用（チェック表）'!C4:I22,7,FALSE)),"",VLOOKUP(A3,'入力用（チェック表）'!C4:I22,7,FALSE))</f>
        <v>1単位時間や単元、題材のまとまりの中で、どのようにしてコンピュータやインターネットを利用すれば効果的か考える。</v>
      </c>
      <c r="B21" s="88"/>
      <c r="C21" s="88"/>
      <c r="D21" s="88"/>
      <c r="E21" s="88"/>
      <c r="F21" s="88"/>
      <c r="G21" s="88"/>
      <c r="H21" s="88"/>
      <c r="I21" s="88"/>
      <c r="J21" s="88"/>
      <c r="K21" s="103"/>
    </row>
    <row r="22" spans="1:11" ht="24.75" customHeight="1">
      <c r="A22" s="80" t="s">
        <v>71</v>
      </c>
      <c r="B22" s="89" t="s">
        <v>72</v>
      </c>
      <c r="C22" s="89"/>
      <c r="D22" s="89"/>
      <c r="E22" s="89"/>
      <c r="G22" s="95" t="s">
        <v>73</v>
      </c>
      <c r="H22" s="96" t="s">
        <v>114</v>
      </c>
      <c r="I22" s="96"/>
      <c r="J22" s="96"/>
      <c r="K22" s="96"/>
    </row>
    <row r="23" spans="1:11" ht="24.75" customHeight="1">
      <c r="A23" s="81" t="s">
        <v>29</v>
      </c>
      <c r="B23" s="81"/>
      <c r="C23" s="81"/>
      <c r="D23" s="81"/>
      <c r="E23" s="81"/>
      <c r="G23" s="81" t="s">
        <v>76</v>
      </c>
      <c r="H23" s="81"/>
      <c r="I23" s="81"/>
      <c r="J23" s="81"/>
      <c r="K23" s="81"/>
    </row>
    <row r="24" spans="1:11" ht="24.75" customHeight="1">
      <c r="A24" s="81" t="s">
        <v>29</v>
      </c>
      <c r="B24" s="81"/>
      <c r="C24" s="81"/>
      <c r="D24" s="81"/>
      <c r="E24" s="81"/>
      <c r="G24" s="81" t="s">
        <v>76</v>
      </c>
      <c r="H24" s="81"/>
      <c r="I24" s="81"/>
      <c r="J24" s="81"/>
      <c r="K24" s="81"/>
    </row>
    <row r="25" spans="1:11" ht="24.75" customHeight="1">
      <c r="A25" s="81" t="s">
        <v>29</v>
      </c>
      <c r="B25" s="81"/>
      <c r="C25" s="81"/>
      <c r="D25" s="81"/>
      <c r="E25" s="81"/>
      <c r="G25" s="81" t="s">
        <v>76</v>
      </c>
      <c r="H25" s="81"/>
      <c r="I25" s="81"/>
      <c r="J25" s="81"/>
      <c r="K25" s="81"/>
    </row>
    <row r="27" spans="1:11" ht="24.75" customHeight="1">
      <c r="A27" s="71" t="s">
        <v>77</v>
      </c>
    </row>
    <row r="28" spans="1:11" ht="174.75" customHeight="1">
      <c r="A28" s="82"/>
      <c r="B28" s="90"/>
      <c r="C28" s="90"/>
      <c r="D28" s="90"/>
      <c r="E28" s="90"/>
      <c r="F28" s="90"/>
      <c r="G28" s="90"/>
      <c r="H28" s="90"/>
      <c r="I28" s="90"/>
      <c r="J28" s="90"/>
      <c r="K28" s="104"/>
    </row>
  </sheetData>
  <mergeCells count="9">
    <mergeCell ref="A1:K1"/>
    <mergeCell ref="D2:H2"/>
    <mergeCell ref="J2:K2"/>
    <mergeCell ref="A19:K19"/>
    <mergeCell ref="A20:K20"/>
    <mergeCell ref="A21:K21"/>
    <mergeCell ref="B22:E22"/>
    <mergeCell ref="H22:K22"/>
    <mergeCell ref="A28:K28"/>
  </mergeCells>
  <phoneticPr fontId="18" type="Hiragana"/>
  <dataValidations count="2">
    <dataValidation type="list" allowBlank="1" showDropDown="0" showInputMessage="1" showErrorMessage="1" sqref="F17">
      <formula1>$AA$2:$AA$6</formula1>
    </dataValidation>
    <dataValidation type="list" allowBlank="1" showDropDown="0" showInputMessage="1" showErrorMessage="1" sqref="H17">
      <formula1>$AB$2:$AB$5</formula1>
    </dataValidation>
  </dataValidations>
  <pageMargins left="0.31496062992126" right="0.31496062992126" top="0.35433070866141703" bottom="0.35433070866141703" header="0.31496062992126" footer="0.31496062992126"/>
  <pageSetup paperSize="9" fitToWidth="1" fitToHeight="1" orientation="portrait" usePrinterDefaults="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dimension ref="A1:V17"/>
  <sheetViews>
    <sheetView view="pageBreakPreview" zoomScale="60" zoomScaleNormal="70" workbookViewId="0">
      <selection sqref="A1:M1"/>
    </sheetView>
  </sheetViews>
  <sheetFormatPr defaultColWidth="9" defaultRowHeight="27" customHeight="1"/>
  <cols>
    <col min="1" max="1" width="10.75390625" style="105" customWidth="1"/>
    <col min="2" max="2" width="11.5" style="105" customWidth="1"/>
    <col min="3" max="16384" width="9" style="105"/>
  </cols>
  <sheetData>
    <row r="1" spans="1:22" ht="41.25" customHeight="1">
      <c r="A1" s="106" t="str">
        <f>'研修シート（３回目）'!A19</f>
        <v>教材研究・指導の準備・評価・校務などにＩＣＴを活用する能力</v>
      </c>
      <c r="B1" s="106"/>
      <c r="C1" s="106"/>
      <c r="D1" s="106"/>
      <c r="E1" s="106"/>
      <c r="F1" s="106"/>
      <c r="G1" s="106"/>
      <c r="H1" s="106"/>
      <c r="I1" s="106"/>
      <c r="J1" s="106"/>
      <c r="K1" s="106"/>
      <c r="L1" s="106"/>
      <c r="M1" s="106"/>
      <c r="N1" s="144"/>
      <c r="O1" s="144"/>
      <c r="P1" s="144"/>
      <c r="Q1" s="91" t="s">
        <v>69</v>
      </c>
      <c r="R1" s="145"/>
      <c r="S1" s="145"/>
      <c r="T1" s="91"/>
      <c r="U1" s="91" t="str">
        <f>"["&amp;'研修シート（３回目）'!A3&amp;"]"</f>
        <v>[A-1]</v>
      </c>
      <c r="V1" s="91"/>
    </row>
    <row r="2" spans="1:22" ht="69" customHeight="1">
      <c r="A2" s="107" t="str">
        <f>'研修シート（３回目）'!A20</f>
        <v>教育効果を上げるために，コンピュータやインターネットなどの利用場面を計画して活用する。</v>
      </c>
      <c r="B2" s="118"/>
      <c r="C2" s="118"/>
      <c r="D2" s="118"/>
      <c r="E2" s="118"/>
      <c r="F2" s="118"/>
      <c r="G2" s="118"/>
      <c r="H2" s="118"/>
      <c r="I2" s="118"/>
      <c r="J2" s="118"/>
      <c r="K2" s="118"/>
      <c r="L2" s="118"/>
      <c r="M2" s="118"/>
      <c r="N2" s="118"/>
      <c r="O2" s="118"/>
      <c r="P2" s="118"/>
      <c r="Q2" s="118"/>
      <c r="R2" s="118"/>
      <c r="S2" s="118"/>
      <c r="T2" s="118"/>
      <c r="U2" s="118"/>
      <c r="V2" s="146"/>
    </row>
    <row r="3" spans="1:22" ht="41.25" customHeight="1">
      <c r="A3" s="108" t="s">
        <v>78</v>
      </c>
      <c r="B3" s="108"/>
      <c r="C3" s="108"/>
      <c r="D3" s="127"/>
      <c r="E3" s="128"/>
      <c r="F3" s="128"/>
      <c r="G3" s="127"/>
      <c r="H3" s="127"/>
      <c r="I3" s="127"/>
      <c r="J3" s="127"/>
      <c r="K3" s="127"/>
      <c r="L3" s="127"/>
      <c r="M3" s="127"/>
      <c r="N3" s="127"/>
      <c r="O3" s="127"/>
      <c r="P3" s="127"/>
      <c r="Q3" s="127"/>
      <c r="R3" s="127"/>
      <c r="S3" s="127"/>
      <c r="T3" s="127"/>
      <c r="U3" s="127"/>
      <c r="V3" s="127"/>
    </row>
    <row r="4" spans="1:22" ht="6" customHeight="1">
      <c r="A4" s="109"/>
      <c r="B4" s="109"/>
      <c r="C4" s="109"/>
      <c r="D4" s="109"/>
      <c r="E4" s="109"/>
      <c r="F4" s="109"/>
      <c r="G4" s="109"/>
      <c r="H4" s="109"/>
      <c r="I4" s="109"/>
      <c r="J4" s="109"/>
      <c r="K4" s="109"/>
      <c r="L4" s="109"/>
      <c r="M4" s="109"/>
      <c r="N4" s="109"/>
      <c r="O4" s="109"/>
      <c r="P4" s="109"/>
      <c r="Q4" s="109"/>
      <c r="R4" s="109"/>
      <c r="S4" s="109"/>
      <c r="T4" s="109"/>
      <c r="U4" s="109"/>
      <c r="V4" s="109"/>
    </row>
    <row r="5" spans="1:22" ht="84.75" customHeight="1">
      <c r="A5" s="110" t="str">
        <f>'研修シート（３回目）'!A21</f>
        <v>1単位時間や単元、題材のまとまりの中で、どのようにしてコンピュータやインターネットを利用すれば効果的か考える。</v>
      </c>
      <c r="B5" s="119"/>
      <c r="C5" s="119"/>
      <c r="D5" s="119"/>
      <c r="E5" s="119"/>
      <c r="F5" s="119"/>
      <c r="G5" s="119"/>
      <c r="H5" s="119"/>
      <c r="I5" s="119"/>
      <c r="J5" s="119"/>
      <c r="K5" s="119"/>
      <c r="L5" s="119"/>
      <c r="M5" s="119"/>
      <c r="N5" s="119"/>
      <c r="O5" s="119"/>
      <c r="P5" s="119"/>
      <c r="Q5" s="119"/>
      <c r="R5" s="119"/>
      <c r="S5" s="119"/>
      <c r="T5" s="119"/>
      <c r="U5" s="119"/>
      <c r="V5" s="147"/>
    </row>
    <row r="6" spans="1:22" ht="7.5" customHeight="1">
      <c r="A6" s="91"/>
      <c r="B6" s="91"/>
      <c r="C6" s="91"/>
      <c r="D6" s="91"/>
      <c r="E6" s="91"/>
      <c r="F6" s="91"/>
      <c r="G6" s="91"/>
      <c r="H6" s="91"/>
      <c r="I6" s="91"/>
      <c r="J6" s="91"/>
      <c r="K6" s="91"/>
      <c r="L6" s="91"/>
      <c r="M6" s="91"/>
      <c r="N6" s="91"/>
      <c r="O6" s="91"/>
      <c r="P6" s="91"/>
      <c r="Q6" s="91"/>
      <c r="R6" s="91"/>
      <c r="S6" s="91"/>
      <c r="T6" s="91"/>
      <c r="U6" s="91"/>
      <c r="V6" s="91"/>
    </row>
    <row r="7" spans="1:22" ht="65.25" customHeight="1">
      <c r="A7" s="111" t="s">
        <v>71</v>
      </c>
      <c r="B7" s="120"/>
      <c r="C7" s="120"/>
      <c r="D7" s="120"/>
      <c r="E7" s="120"/>
      <c r="F7" s="129"/>
      <c r="G7" s="137" t="s">
        <v>79</v>
      </c>
      <c r="H7" s="140"/>
      <c r="I7" s="140"/>
      <c r="J7" s="140"/>
      <c r="K7" s="142" t="s">
        <v>80</v>
      </c>
      <c r="L7" s="143"/>
      <c r="M7" s="143"/>
      <c r="N7" s="143"/>
      <c r="O7" s="143"/>
      <c r="P7" s="143"/>
      <c r="Q7" s="143"/>
      <c r="R7" s="143"/>
      <c r="S7" s="143"/>
      <c r="T7" s="143"/>
      <c r="U7" s="143"/>
      <c r="V7" s="148"/>
    </row>
    <row r="8" spans="1:22" ht="27" customHeight="1">
      <c r="A8" s="112" t="s">
        <v>72</v>
      </c>
      <c r="B8" s="121"/>
      <c r="C8" s="121"/>
      <c r="D8" s="121"/>
      <c r="E8" s="121"/>
      <c r="F8" s="130"/>
      <c r="G8" s="138"/>
      <c r="H8" s="125"/>
      <c r="I8" s="125"/>
      <c r="J8" s="125"/>
      <c r="K8" s="125"/>
      <c r="L8" s="125"/>
      <c r="M8" s="125"/>
      <c r="N8" s="125"/>
      <c r="O8" s="125"/>
      <c r="P8" s="125"/>
      <c r="Q8" s="125"/>
      <c r="R8" s="125"/>
      <c r="S8" s="125"/>
      <c r="T8" s="125"/>
      <c r="U8" s="125"/>
      <c r="V8" s="135"/>
    </row>
    <row r="9" spans="1:22" ht="69.75" customHeight="1">
      <c r="A9" s="113" t="str">
        <f>'研修シート（３回目）'!A23</f>
        <v>□</v>
      </c>
      <c r="B9" s="109"/>
      <c r="C9" s="109"/>
      <c r="D9" s="109"/>
      <c r="E9" s="109"/>
      <c r="F9" s="131"/>
      <c r="G9" s="138"/>
      <c r="H9" s="125"/>
      <c r="I9" s="125"/>
      <c r="J9" s="125"/>
      <c r="K9" s="125"/>
      <c r="L9" s="125"/>
      <c r="M9" s="125"/>
      <c r="N9" s="125"/>
      <c r="O9" s="125"/>
      <c r="P9" s="125"/>
      <c r="Q9" s="125"/>
      <c r="R9" s="125"/>
      <c r="S9" s="125"/>
      <c r="T9" s="125"/>
      <c r="U9" s="125"/>
      <c r="V9" s="135"/>
    </row>
    <row r="10" spans="1:22" ht="69.75" customHeight="1">
      <c r="A10" s="114" t="str">
        <f>'研修シート（３回目）'!A24</f>
        <v>□</v>
      </c>
      <c r="B10" s="122"/>
      <c r="C10" s="122"/>
      <c r="D10" s="122"/>
      <c r="E10" s="122"/>
      <c r="F10" s="132"/>
      <c r="G10" s="138"/>
      <c r="H10" s="125"/>
      <c r="I10" s="125"/>
      <c r="J10" s="125"/>
      <c r="K10" s="125"/>
      <c r="L10" s="125"/>
      <c r="M10" s="125"/>
      <c r="N10" s="125"/>
      <c r="O10" s="125"/>
      <c r="P10" s="125"/>
      <c r="Q10" s="125"/>
      <c r="R10" s="125"/>
      <c r="S10" s="125"/>
      <c r="T10" s="125"/>
      <c r="U10" s="125"/>
      <c r="V10" s="135"/>
    </row>
    <row r="11" spans="1:22" ht="69.75" customHeight="1">
      <c r="A11" s="114" t="str">
        <f>'研修シート（３回目）'!A25</f>
        <v>□</v>
      </c>
      <c r="B11" s="122"/>
      <c r="C11" s="122"/>
      <c r="D11" s="122"/>
      <c r="E11" s="122"/>
      <c r="F11" s="132"/>
      <c r="G11" s="138"/>
      <c r="H11" s="125"/>
      <c r="I11" s="125"/>
      <c r="J11" s="125"/>
      <c r="K11" s="125"/>
      <c r="L11" s="125"/>
      <c r="M11" s="125"/>
      <c r="N11" s="125"/>
      <c r="O11" s="125"/>
      <c r="P11" s="125"/>
      <c r="Q11" s="125"/>
      <c r="R11" s="125"/>
      <c r="S11" s="125"/>
      <c r="T11" s="125"/>
      <c r="U11" s="125"/>
      <c r="V11" s="135"/>
    </row>
    <row r="12" spans="1:22" ht="9" customHeight="1">
      <c r="A12" s="115"/>
      <c r="B12" s="123"/>
      <c r="C12" s="123"/>
      <c r="D12" s="123"/>
      <c r="E12" s="123"/>
      <c r="F12" s="133"/>
      <c r="G12" s="138"/>
      <c r="H12" s="125"/>
      <c r="I12" s="125"/>
      <c r="J12" s="125"/>
      <c r="K12" s="125"/>
      <c r="L12" s="125"/>
      <c r="M12" s="125"/>
      <c r="N12" s="125"/>
      <c r="O12" s="125"/>
      <c r="P12" s="125"/>
      <c r="Q12" s="125"/>
      <c r="R12" s="125"/>
      <c r="S12" s="125"/>
      <c r="T12" s="125"/>
      <c r="U12" s="125"/>
      <c r="V12" s="135"/>
    </row>
    <row r="13" spans="1:22" ht="65.25" customHeight="1">
      <c r="A13" s="116" t="s">
        <v>73</v>
      </c>
      <c r="B13" s="124"/>
      <c r="C13" s="124"/>
      <c r="D13" s="124"/>
      <c r="E13" s="124"/>
      <c r="F13" s="134"/>
      <c r="G13" s="138"/>
      <c r="H13" s="125"/>
      <c r="I13" s="125"/>
      <c r="J13" s="125"/>
      <c r="K13" s="125"/>
      <c r="L13" s="125"/>
      <c r="M13" s="125"/>
      <c r="N13" s="125"/>
      <c r="O13" s="125"/>
      <c r="P13" s="125"/>
      <c r="Q13" s="125"/>
      <c r="R13" s="125"/>
      <c r="S13" s="125"/>
      <c r="T13" s="125"/>
      <c r="U13" s="125"/>
      <c r="V13" s="135"/>
    </row>
    <row r="14" spans="1:22" ht="27" customHeight="1">
      <c r="A14" s="112" t="s">
        <v>114</v>
      </c>
      <c r="B14" s="125"/>
      <c r="C14" s="125"/>
      <c r="D14" s="125"/>
      <c r="E14" s="125"/>
      <c r="F14" s="135"/>
      <c r="G14" s="138"/>
      <c r="H14" s="125"/>
      <c r="I14" s="125"/>
      <c r="J14" s="125"/>
      <c r="K14" s="125"/>
      <c r="L14" s="125"/>
      <c r="M14" s="125"/>
      <c r="N14" s="125"/>
      <c r="O14" s="125"/>
      <c r="P14" s="125"/>
      <c r="Q14" s="125"/>
      <c r="R14" s="125"/>
      <c r="S14" s="125"/>
      <c r="T14" s="125"/>
      <c r="U14" s="125"/>
      <c r="V14" s="135"/>
    </row>
    <row r="15" spans="1:22" ht="69.75" customHeight="1">
      <c r="A15" s="114" t="str">
        <f>'研修シート（３回目）'!G23</f>
        <v>■</v>
      </c>
      <c r="B15" s="122"/>
      <c r="C15" s="122"/>
      <c r="D15" s="122"/>
      <c r="E15" s="122"/>
      <c r="F15" s="132"/>
      <c r="G15" s="138"/>
      <c r="H15" s="125"/>
      <c r="I15" s="125"/>
      <c r="J15" s="125"/>
      <c r="K15" s="125"/>
      <c r="L15" s="125"/>
      <c r="M15" s="125"/>
      <c r="N15" s="125"/>
      <c r="O15" s="125"/>
      <c r="P15" s="125"/>
      <c r="Q15" s="125"/>
      <c r="R15" s="125"/>
      <c r="S15" s="125"/>
      <c r="T15" s="125"/>
      <c r="U15" s="125"/>
      <c r="V15" s="135"/>
    </row>
    <row r="16" spans="1:22" ht="69.75" customHeight="1">
      <c r="A16" s="114" t="str">
        <f>'研修シート（３回目）'!G24</f>
        <v>■</v>
      </c>
      <c r="B16" s="122"/>
      <c r="C16" s="122"/>
      <c r="D16" s="122"/>
      <c r="E16" s="122"/>
      <c r="F16" s="132"/>
      <c r="G16" s="138"/>
      <c r="H16" s="125"/>
      <c r="I16" s="125"/>
      <c r="J16" s="125"/>
      <c r="K16" s="125"/>
      <c r="L16" s="125"/>
      <c r="M16" s="125"/>
      <c r="N16" s="125"/>
      <c r="O16" s="125"/>
      <c r="P16" s="125"/>
      <c r="Q16" s="125"/>
      <c r="R16" s="125"/>
      <c r="S16" s="125"/>
      <c r="T16" s="125"/>
      <c r="U16" s="125"/>
      <c r="V16" s="135"/>
    </row>
    <row r="17" spans="1:22" ht="69.75" customHeight="1">
      <c r="A17" s="117" t="str">
        <f>'研修シート（３回目）'!G25</f>
        <v>■</v>
      </c>
      <c r="B17" s="126"/>
      <c r="C17" s="126"/>
      <c r="D17" s="126"/>
      <c r="E17" s="126"/>
      <c r="F17" s="136"/>
      <c r="G17" s="139"/>
      <c r="H17" s="141"/>
      <c r="I17" s="141"/>
      <c r="J17" s="141"/>
      <c r="K17" s="141"/>
      <c r="L17" s="141"/>
      <c r="M17" s="141"/>
      <c r="N17" s="141"/>
      <c r="O17" s="141"/>
      <c r="P17" s="141"/>
      <c r="Q17" s="141"/>
      <c r="R17" s="141"/>
      <c r="S17" s="141"/>
      <c r="T17" s="141"/>
      <c r="U17" s="141"/>
      <c r="V17" s="149"/>
    </row>
  </sheetData>
  <mergeCells count="17">
    <mergeCell ref="A1:M1"/>
    <mergeCell ref="N1:P1"/>
    <mergeCell ref="R1:S1"/>
    <mergeCell ref="A2:V2"/>
    <mergeCell ref="A3:C3"/>
    <mergeCell ref="E3:F3"/>
    <mergeCell ref="A4:V4"/>
    <mergeCell ref="A5:V5"/>
    <mergeCell ref="A7:F7"/>
    <mergeCell ref="G7:J7"/>
    <mergeCell ref="A9:F9"/>
    <mergeCell ref="A10:F10"/>
    <mergeCell ref="A11:F11"/>
    <mergeCell ref="A13:F13"/>
    <mergeCell ref="A15:F15"/>
    <mergeCell ref="A16:F16"/>
    <mergeCell ref="A17:F17"/>
  </mergeCells>
  <phoneticPr fontId="18" type="Hiragana"/>
  <pageMargins left="0.31496062992126" right="0.31496062992126" top="0.35433070866141703" bottom="0.35433070866141703" header="0.31496062992126" footer="0.31496062992126"/>
  <pageSetup paperSize="8"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12</vt:i4>
      </vt:variant>
    </vt:vector>
  </HeadingPairs>
  <TitlesOfParts>
    <vt:vector size="12" baseType="lpstr">
      <vt:lpstr>はじめに</vt:lpstr>
      <vt:lpstr>入力用（チェック表）</vt:lpstr>
      <vt:lpstr>配付用（チェック表）</vt:lpstr>
      <vt:lpstr>研修シート（１回目）</vt:lpstr>
      <vt:lpstr>KPTシート（印刷用1）</vt:lpstr>
      <vt:lpstr>研修シート（２回目）</vt:lpstr>
      <vt:lpstr>KPTシート（印刷用2）</vt:lpstr>
      <vt:lpstr>研修シート（３回目）</vt:lpstr>
      <vt:lpstr>KPTシート（印刷用3）</vt:lpstr>
      <vt:lpstr>研修シート (書き方例)</vt:lpstr>
      <vt:lpstr>集計シート</vt:lpstr>
      <vt:lpstr>KPTシート（印刷用1） (2)</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鈴木　紀子</cp:lastModifiedBy>
  <dcterms:created xsi:type="dcterms:W3CDTF">2021-08-26T02:49:32Z</dcterms:created>
  <dcterms:modified xsi:type="dcterms:W3CDTF">2022-03-15T01:31:36Z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KSOProductBuildVer">
    <vt:lpwstr>1041-11.8.2.8498</vt:lpwstr>
  </property>
  <property fmtid="{DCFEDD21-7773-49B2-8022-6FC58DB5260B}" pid="2" name="SavedVersions">
    <vt:vector size="2" baseType="lpwstr">
      <vt:lpwstr>3.1.2.0</vt:lpwstr>
      <vt:lpwstr>3.1.9.0</vt:lpwstr>
    </vt:vector>
  </property>
  <property fmtid="{DCFEDD21-7773-49B2-8022-6FC58DB5260B}" pid="3" name="LastSavedVersion">
    <vt:lpwstr>3.1.9.0</vt:lpwstr>
  </property>
  <property fmtid="{DCFEDD21-7773-49B2-8022-6FC58DB5260B}" pid="4" name="LastSavedDate">
    <vt:filetime>2022-03-15T01:31:36Z</vt:filetime>
  </property>
</Properties>
</file>