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dEyDt7w8OuWUZmTJYNgauGfR3MJaLt5/GgB6wtrv7qNRaicO2+ozzltF6SCyOzQgeZv3EZxiTtBJkSsS9UgGpg==" workbookSaltValue="n0Un9NnnWa7h4+8aIqZbEw=="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<sst xmlns="http://schemas.openxmlformats.org/spreadsheetml/2006/main" xmlns:r="http://schemas.openxmlformats.org/officeDocument/2006/relationships" count="115" uniqueCount="115">
  <si>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経営比較分析表（令和4年度決算）</t>
    <rPh sb="8" eb="10">
      <t>レイワ</t>
    </rPh>
    <rPh sb="11" eb="13">
      <t>ネンド</t>
    </rPh>
    <phoneticPr fontId="1"/>
  </si>
  <si>
    <t>人口（人）</t>
    <rPh sb="0" eb="2">
      <t>ジンコウ</t>
    </rPh>
    <rPh sb="3" eb="4">
      <t>ヒト</t>
    </rPh>
    <phoneticPr fontId="1"/>
  </si>
  <si>
    <t>業務名</t>
    <rPh sb="2" eb="3">
      <t>メイ</t>
    </rPh>
    <phoneticPr fontId="1"/>
  </si>
  <si>
    <t>事業名</t>
  </si>
  <si>
    <t>事業CD</t>
    <rPh sb="0" eb="2">
      <t>ジギョウ</t>
    </rPh>
    <phoneticPr fontId="1"/>
  </si>
  <si>
    <t>業種CD</t>
    <rPh sb="0" eb="2">
      <t>ギョウシュ</t>
    </rPh>
    <phoneticPr fontId="1"/>
  </si>
  <si>
    <t>管理者の情報</t>
    <rPh sb="0" eb="3">
      <t>カンリシャ</t>
    </rPh>
    <rPh sb="4" eb="6">
      <t>ジョウホウ</t>
    </rPh>
    <phoneticPr fontId="1"/>
  </si>
  <si>
    <r>
      <t>面積(km</t>
    </r>
    <r>
      <rPr>
        <b/>
        <vertAlign val="superscript"/>
        <sz val="11"/>
        <color theme="1"/>
        <rFont val="ＭＳ ゴシック"/>
      </rPr>
      <t>2</t>
    </r>
    <r>
      <rPr>
        <b/>
        <sz val="11"/>
        <color theme="1"/>
        <rFont val="ＭＳ ゴシック"/>
      </rPr>
      <t>)</t>
    </r>
  </si>
  <si>
    <t>2. 老朽化の状況</t>
  </si>
  <si>
    <t>1⑤</t>
  </si>
  <si>
    <t>全体総括</t>
    <rPh sb="0" eb="2">
      <t>ゼンタイ</t>
    </rPh>
    <rPh sb="2" eb="4">
      <t>ソウカツ</t>
    </rPh>
    <phoneticPr fontId="1"/>
  </si>
  <si>
    <t>業種名</t>
    <rPh sb="2" eb="3">
      <t>メイ</t>
    </rPh>
    <phoneticPr fontId="1"/>
  </si>
  <si>
    <t>■</t>
  </si>
  <si>
    <t>類似団体区分</t>
    <rPh sb="4" eb="6">
      <t>クブン</t>
    </rPh>
    <phoneticPr fontId="1"/>
  </si>
  <si>
    <t>⑤経費回収率(％)</t>
  </si>
  <si>
    <r>
      <t>人口密度(人/km</t>
    </r>
    <r>
      <rPr>
        <b/>
        <vertAlign val="superscript"/>
        <sz val="11"/>
        <color theme="1"/>
        <rFont val="ＭＳ ゴシック"/>
      </rPr>
      <t>2</t>
    </r>
    <r>
      <rPr>
        <b/>
        <sz val="11"/>
        <color theme="1"/>
        <rFont val="ＭＳ ゴシック"/>
      </rPr>
      <t>)</t>
    </r>
  </si>
  <si>
    <t>令和4年度全国平均</t>
    <rPh sb="0" eb="2">
      <t>レイワ</t>
    </rPh>
    <rPh sb="3" eb="5">
      <t>ネンド</t>
    </rPh>
    <phoneticPr fontId="1"/>
  </si>
  <si>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</si>
  <si>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</si>
  <si>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</si>
  <si>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</si>
  <si>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</si>
  <si>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</si>
  <si>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</si>
  <si>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</si>
  <si>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</si>
  <si>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</si>
  <si>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</si>
  <si>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</si>
  <si>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</si>
  <si>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</si>
  <si>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1⑧</t>
  </si>
  <si>
    <t>年度</t>
    <rPh sb="0" eb="2">
      <t>ネンド</t>
    </rPh>
    <phoneticPr fontId="1"/>
  </si>
  <si>
    <t>－</t>
  </si>
  <si>
    <t>類似団体平均値（平均値）</t>
  </si>
  <si>
    <t>2①</t>
  </si>
  <si>
    <t>【】</t>
  </si>
  <si>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</si>
  <si>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</si>
  <si>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</si>
  <si>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</si>
  <si>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</si>
  <si>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</si>
  <si>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</si>
  <si>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</si>
  <si>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</si>
  <si>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</si>
  <si>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</si>
  <si>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</si>
  <si>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</si>
  <si>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</si>
  <si>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</si>
  <si>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</si>
  <si>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</si>
  <si>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</si>
  <si>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</si>
  <si>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</si>
  <si>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</si>
  <si>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</si>
  <si>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</si>
  <si>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</si>
  <si>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</si>
  <si>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</si>
  <si>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</si>
  <si>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</si>
  <si>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</si>
  <si>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</si>
  <si>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</si>
  <si>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</si>
  <si>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</si>
  <si>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</si>
  <si>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</si>
  <si>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</si>
  <si>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</si>
  <si>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</si>
  <si>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</si>
  <si>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</si>
  <si>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</si>
  <si>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</si>
  <si>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</si>
  <si>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</si>
  <si>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</si>
  <si>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</si>
  <si>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</si>
  <si>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</si>
  <si>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</si>
  <si>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</si>
  <si>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</si>
  <si>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</si>
  <si>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</si>
  <si>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</si>
  <si>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</si>
  <si>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</si>
  <si>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</si>
  <si>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</si>
  <si>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八峰町</t>
  </si>
  <si>
    <t>法適用</t>
  </si>
  <si>
    <t>下水道事業</t>
  </si>
  <si>
    <t>農業集落排水</t>
  </si>
  <si>
    <t>F2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</si>
  <si>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</si>
  <si>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</si>
  <si>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</si>
  <si>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</si>
  <si>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</si>
  <si>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</si>
  <si>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</si>
  <si>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</si>
  <si>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</si>
  <si>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</si>
  <si>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</si>
  <si>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</si>
  <si>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経常収支比率及び経費回収率は類似団体平均を下回る結果となったが、適正な料金設定等による収入の確保に努め、改善を図る必要がある。
　累積欠損金はなかった。
　流動比率は類似団体平均を大きく上回っているが、引き続き料金収入確保に努める必要がある。
　企業債残高対事業規模比率は改善傾向にあるものの、類似団体平均を大きく上回っているため、適正な料金設定による収入の確保、施設更新時にあっては過剰投資とならないよう留意する必要がある。
　汚水処理原価は類似団体平均を上回っており、近年増加傾向にあるため、維持管理費の節減に努める必要がある。
　施設利用率及び水洗化率は類似団体平均を下回っていることから、広報等を通じて周知し、加入促進に努める必要がある。</t>
    <rPh sb="1" eb="3">
      <t>ケイジョウ</t>
    </rPh>
    <rPh sb="3" eb="5">
      <t>シュウシ</t>
    </rPh>
    <rPh sb="5" eb="7">
      <t>ヒリツ</t>
    </rPh>
    <rPh sb="7" eb="8">
      <t>オヨ</t>
    </rPh>
    <rPh sb="9" eb="11">
      <t>ケイヒ</t>
    </rPh>
    <rPh sb="11" eb="14">
      <t>カイシュウリツ</t>
    </rPh>
    <rPh sb="15" eb="17">
      <t>ルイジ</t>
    </rPh>
    <rPh sb="17" eb="19">
      <t>ダンタイ</t>
    </rPh>
    <rPh sb="19" eb="21">
      <t>ヘイキン</t>
    </rPh>
    <rPh sb="22" eb="24">
      <t>シタマワ</t>
    </rPh>
    <rPh sb="25" eb="27">
      <t>ケッカ</t>
    </rPh>
    <rPh sb="33" eb="35">
      <t>テキセイ</t>
    </rPh>
    <rPh sb="36" eb="38">
      <t>リョウキン</t>
    </rPh>
    <rPh sb="38" eb="40">
      <t>セッテイ</t>
    </rPh>
    <rPh sb="40" eb="41">
      <t>トウ</t>
    </rPh>
    <rPh sb="44" eb="46">
      <t>シュウニュウ</t>
    </rPh>
    <rPh sb="47" eb="49">
      <t>カクホ</t>
    </rPh>
    <rPh sb="50" eb="51">
      <t>ツト</t>
    </rPh>
    <rPh sb="53" eb="55">
      <t>カイゼン</t>
    </rPh>
    <rPh sb="56" eb="57">
      <t>ハカ</t>
    </rPh>
    <rPh sb="58" eb="60">
      <t>ヒツヨウ</t>
    </rPh>
    <rPh sb="66" eb="68">
      <t>ルイセキ</t>
    </rPh>
    <rPh sb="68" eb="71">
      <t>ケッソンキン</t>
    </rPh>
    <rPh sb="79" eb="81">
      <t>リュウドウ</t>
    </rPh>
    <rPh sb="81" eb="83">
      <t>ヒリツ</t>
    </rPh>
    <rPh sb="84" eb="86">
      <t>ルイジ</t>
    </rPh>
    <rPh sb="86" eb="88">
      <t>ダンタイ</t>
    </rPh>
    <rPh sb="88" eb="90">
      <t>ヘイキン</t>
    </rPh>
    <rPh sb="91" eb="92">
      <t>オオ</t>
    </rPh>
    <rPh sb="94" eb="96">
      <t>ウワマワ</t>
    </rPh>
    <rPh sb="102" eb="103">
      <t>ヒ</t>
    </rPh>
    <rPh sb="104" eb="105">
      <t>ツヅ</t>
    </rPh>
    <rPh sb="106" eb="108">
      <t>リョウキン</t>
    </rPh>
    <rPh sb="108" eb="110">
      <t>シュウニュウ</t>
    </rPh>
    <rPh sb="110" eb="112">
      <t>カクホ</t>
    </rPh>
    <rPh sb="113" eb="114">
      <t>ツト</t>
    </rPh>
    <rPh sb="116" eb="118">
      <t>ヒツヨウ</t>
    </rPh>
    <rPh sb="124" eb="127">
      <t>キギョウサイ</t>
    </rPh>
    <rPh sb="127" eb="129">
      <t>ザンダカ</t>
    </rPh>
    <rPh sb="129" eb="130">
      <t>タイ</t>
    </rPh>
    <rPh sb="130" eb="132">
      <t>ジギョウ</t>
    </rPh>
    <rPh sb="132" eb="134">
      <t>キボ</t>
    </rPh>
    <rPh sb="134" eb="136">
      <t>ヒリツ</t>
    </rPh>
    <rPh sb="137" eb="139">
      <t>カイゼン</t>
    </rPh>
    <rPh sb="139" eb="141">
      <t>ケイコウ</t>
    </rPh>
    <rPh sb="148" eb="150">
      <t>ルイジ</t>
    </rPh>
    <rPh sb="150" eb="152">
      <t>ダンタイ</t>
    </rPh>
    <rPh sb="152" eb="154">
      <t>ヘイキン</t>
    </rPh>
    <rPh sb="155" eb="156">
      <t>オオ</t>
    </rPh>
    <rPh sb="158" eb="160">
      <t>ウワマワ</t>
    </rPh>
    <rPh sb="167" eb="169">
      <t>テキセイ</t>
    </rPh>
    <rPh sb="170" eb="172">
      <t>リョウキン</t>
    </rPh>
    <rPh sb="172" eb="174">
      <t>セッテイ</t>
    </rPh>
    <rPh sb="177" eb="179">
      <t>シュウニュウ</t>
    </rPh>
    <rPh sb="180" eb="182">
      <t>カクホ</t>
    </rPh>
    <rPh sb="183" eb="185">
      <t>シセツ</t>
    </rPh>
    <rPh sb="185" eb="187">
      <t>コウシン</t>
    </rPh>
    <rPh sb="187" eb="188">
      <t>ジ</t>
    </rPh>
    <rPh sb="193" eb="195">
      <t>カジョウ</t>
    </rPh>
    <rPh sb="195" eb="197">
      <t>トウシ</t>
    </rPh>
    <rPh sb="204" eb="206">
      <t>リュウイ</t>
    </rPh>
    <rPh sb="208" eb="210">
      <t>ヒツヨウ</t>
    </rPh>
    <rPh sb="216" eb="218">
      <t>オスイ</t>
    </rPh>
    <rPh sb="218" eb="220">
      <t>ショリ</t>
    </rPh>
    <rPh sb="220" eb="222">
      <t>ゲンカ</t>
    </rPh>
    <rPh sb="223" eb="225">
      <t>ルイジ</t>
    </rPh>
    <rPh sb="225" eb="227">
      <t>ダンタイ</t>
    </rPh>
    <rPh sb="227" eb="229">
      <t>ヘイキン</t>
    </rPh>
    <rPh sb="230" eb="232">
      <t>ウワマワ</t>
    </rPh>
    <rPh sb="237" eb="239">
      <t>キンネン</t>
    </rPh>
    <rPh sb="239" eb="241">
      <t>ゾウカ</t>
    </rPh>
    <rPh sb="241" eb="243">
      <t>ケイコウ</t>
    </rPh>
    <rPh sb="249" eb="251">
      <t>イジ</t>
    </rPh>
    <rPh sb="251" eb="254">
      <t>カンリヒ</t>
    </rPh>
    <rPh sb="255" eb="257">
      <t>セツゲン</t>
    </rPh>
    <rPh sb="258" eb="259">
      <t>ツト</t>
    </rPh>
    <rPh sb="261" eb="263">
      <t>ヒツヨウ</t>
    </rPh>
    <rPh sb="269" eb="271">
      <t>シセツ</t>
    </rPh>
    <rPh sb="271" eb="274">
      <t>リヨウリツ</t>
    </rPh>
    <rPh sb="274" eb="275">
      <t>オヨ</t>
    </rPh>
    <rPh sb="276" eb="279">
      <t>スイセンカ</t>
    </rPh>
    <rPh sb="279" eb="280">
      <t>リツ</t>
    </rPh>
    <rPh sb="281" eb="283">
      <t>ルイジ</t>
    </rPh>
    <rPh sb="283" eb="285">
      <t>ダンタイ</t>
    </rPh>
    <rPh sb="285" eb="287">
      <t>ヘイキン</t>
    </rPh>
    <rPh sb="288" eb="290">
      <t>シタマワ</t>
    </rPh>
    <rPh sb="299" eb="301">
      <t>コウホウ</t>
    </rPh>
    <rPh sb="301" eb="302">
      <t>トウ</t>
    </rPh>
    <rPh sb="303" eb="304">
      <t>ツウ</t>
    </rPh>
    <rPh sb="306" eb="308">
      <t>シュウチ</t>
    </rPh>
    <rPh sb="310" eb="312">
      <t>カニュウ</t>
    </rPh>
    <rPh sb="312" eb="314">
      <t>ソクシン</t>
    </rPh>
    <rPh sb="315" eb="316">
      <t>ツト</t>
    </rPh>
    <rPh sb="318" eb="320">
      <t>ヒツヨウ</t>
    </rPh>
    <phoneticPr fontId="1"/>
  </si>
  <si>
    <t>　人口減少に伴う処理水量の減少や水洗化率の伸び悩みによる厳しい経営状況の中、適正な料金設定や維持管理費の節減により、経営改善を図る必要がある。
 また、それと併せて特環公共下水道との接続の検討を進めていく必要がある。</t>
    <rPh sb="1" eb="3">
      <t>ジンコウ</t>
    </rPh>
    <rPh sb="3" eb="5">
      <t>ゲンショウ</t>
    </rPh>
    <rPh sb="6" eb="7">
      <t>トモナ</t>
    </rPh>
    <rPh sb="8" eb="10">
      <t>ショリ</t>
    </rPh>
    <rPh sb="10" eb="12">
      <t>スイリョウ</t>
    </rPh>
    <rPh sb="13" eb="15">
      <t>ゲンショウ</t>
    </rPh>
    <rPh sb="16" eb="19">
      <t>スイセンカ</t>
    </rPh>
    <rPh sb="19" eb="20">
      <t>リツ</t>
    </rPh>
    <rPh sb="21" eb="22">
      <t>ノ</t>
    </rPh>
    <rPh sb="23" eb="24">
      <t>ナヤ</t>
    </rPh>
    <rPh sb="28" eb="29">
      <t>キビ</t>
    </rPh>
    <rPh sb="31" eb="33">
      <t>ケイエイ</t>
    </rPh>
    <rPh sb="33" eb="35">
      <t>ジョウキョウ</t>
    </rPh>
    <rPh sb="36" eb="37">
      <t>ナカ</t>
    </rPh>
    <rPh sb="38" eb="40">
      <t>テキセイ</t>
    </rPh>
    <rPh sb="41" eb="43">
      <t>リョウキン</t>
    </rPh>
    <rPh sb="43" eb="45">
      <t>セッテイ</t>
    </rPh>
    <rPh sb="46" eb="48">
      <t>イジ</t>
    </rPh>
    <rPh sb="48" eb="51">
      <t>カンリヒ</t>
    </rPh>
    <rPh sb="52" eb="54">
      <t>セツゲン</t>
    </rPh>
    <rPh sb="58" eb="60">
      <t>ケイエイ</t>
    </rPh>
    <rPh sb="60" eb="62">
      <t>カイゼン</t>
    </rPh>
    <rPh sb="63" eb="64">
      <t>ハカ</t>
    </rPh>
    <rPh sb="65" eb="67">
      <t>ヒツヨウ</t>
    </rPh>
    <phoneticPr fontId="1"/>
  </si>
  <si>
    <t>　下水道施設における管路及び処理場の法定耐用年数は50年と定められており、管路布設事業の開始が平成11年であるから、現状の老朽化対策は不要であるが、引き続き適正な設備更新計画による維持管理に努めていく必要がある。</t>
    <rPh sb="1" eb="4">
      <t>ゲスイドウ</t>
    </rPh>
    <rPh sb="4" eb="6">
      <t>シセツ</t>
    </rPh>
    <rPh sb="10" eb="12">
      <t>カンロ</t>
    </rPh>
    <rPh sb="12" eb="13">
      <t>オヨ</t>
    </rPh>
    <rPh sb="14" eb="17">
      <t>ショリジョウ</t>
    </rPh>
    <rPh sb="18" eb="20">
      <t>ホウテイ</t>
    </rPh>
    <rPh sb="20" eb="22">
      <t>タイヨウ</t>
    </rPh>
    <rPh sb="22" eb="24">
      <t>ネンスウ</t>
    </rPh>
    <rPh sb="27" eb="28">
      <t>ネン</t>
    </rPh>
    <rPh sb="29" eb="30">
      <t>サダ</t>
    </rPh>
    <rPh sb="37" eb="39">
      <t>カンロ</t>
    </rPh>
    <rPh sb="39" eb="41">
      <t>フセツ</t>
    </rPh>
    <rPh sb="41" eb="43">
      <t>ジギョウ</t>
    </rPh>
    <rPh sb="44" eb="46">
      <t>カイシ</t>
    </rPh>
    <rPh sb="47" eb="49">
      <t>ヘイセイ</t>
    </rPh>
    <rPh sb="51" eb="52">
      <t>ネン</t>
    </rPh>
    <rPh sb="58" eb="60">
      <t>ゲンジョウ</t>
    </rPh>
    <rPh sb="61" eb="64">
      <t>ロウキュウカ</t>
    </rPh>
    <rPh sb="64" eb="66">
      <t>タイサク</t>
    </rPh>
    <rPh sb="67" eb="69">
      <t>フヨウ</t>
    </rPh>
    <rPh sb="74" eb="75">
      <t>ヒ</t>
    </rPh>
    <rPh sb="76" eb="77">
      <t>ツヅ</t>
    </rPh>
    <rPh sb="78" eb="80">
      <t>テキセイ</t>
    </rPh>
    <rPh sb="81" eb="83">
      <t>セツビ</t>
    </rPh>
    <rPh sb="83" eb="85">
      <t>コウシン</t>
    </rPh>
    <rPh sb="85" eb="87">
      <t>ケイカク</t>
    </rPh>
    <rPh sb="90" eb="92">
      <t>イジ</t>
    </rPh>
    <rPh sb="92" eb="94">
      <t>カンリ</t>
    </rPh>
    <rPh sb="95" eb="96">
      <t>ツト</t>
    </rPh>
    <rPh sb="100" eb="102">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</si>
</sst>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0.25</c:v>
                </c:pt>
                <c:pt idx="3">
                  <c:v>5.e-002</c:v>
                </c:pt>
                <c:pt idx="4">
                  <c:v>3.e-002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34</c:v>
                </c:pt>
                <c:pt idx="3">
                  <c:v>34</c:v>
                </c:pt>
                <c:pt idx="4">
                  <c:v>33.4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54.83</c:v>
                </c:pt>
                <c:pt idx="3">
                  <c:v>66.53</c:v>
                </c:pt>
                <c:pt idx="4">
                  <c:v>52.35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61.64</c:v>
                </c:pt>
                <c:pt idx="3">
                  <c:v>62.93</c:v>
                </c:pt>
                <c:pt idx="4">
                  <c:v>62.57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84.7</c:v>
                </c:pt>
                <c:pt idx="3">
                  <c:v>84.67</c:v>
                </c:pt>
                <c:pt idx="4">
                  <c:v>84.39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100.89</c:v>
                </c:pt>
                <c:pt idx="3">
                  <c:v>103.93</c:v>
                </c:pt>
                <c:pt idx="4">
                  <c:v>102.61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106.37</c:v>
                </c:pt>
                <c:pt idx="3">
                  <c:v>106.07</c:v>
                </c:pt>
                <c:pt idx="4">
                  <c:v>105.5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3.79</c:v>
                </c:pt>
                <c:pt idx="3">
                  <c:v>7.24</c:v>
                </c:pt>
                <c:pt idx="4">
                  <c:v>10.36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20.34</c:v>
                </c:pt>
                <c:pt idx="3">
                  <c:v>21.85</c:v>
                </c:pt>
                <c:pt idx="4">
                  <c:v>25.19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formatCode="#,##0.00;&quot;△&quot;#,##0.00;&quot;-&quot;">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1.42</c:v>
                </c:pt>
                <c:pt idx="3" formatCode="#,##0.00;&quot;△&quot;#,##0.00">
                  <c:v>0</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139.02000000000001</c:v>
                </c:pt>
                <c:pt idx="3">
                  <c:v>132.04</c:v>
                </c:pt>
                <c:pt idx="4">
                  <c:v>145.43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77.680000000000007</c:v>
                </c:pt>
                <c:pt idx="3">
                  <c:v>134.51</c:v>
                </c:pt>
                <c:pt idx="4">
                  <c:v>196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29.13</c:v>
                </c:pt>
                <c:pt idx="3">
                  <c:v>35.69</c:v>
                </c:pt>
                <c:pt idx="4">
                  <c:v>38.4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1456.34</c:v>
                </c:pt>
                <c:pt idx="3">
                  <c:v>1322.4</c:v>
                </c:pt>
                <c:pt idx="4">
                  <c:v>1237.69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867.83</c:v>
                </c:pt>
                <c:pt idx="3">
                  <c:v>791.76</c:v>
                </c:pt>
                <c:pt idx="4">
                  <c:v>900.82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54.83</c:v>
                </c:pt>
                <c:pt idx="3">
                  <c:v>49.21</c:v>
                </c:pt>
                <c:pt idx="4">
                  <c:v>44.32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57.08</c:v>
                </c:pt>
                <c:pt idx="3">
                  <c:v>56.26</c:v>
                </c:pt>
                <c:pt idx="4">
                  <c:v>52.94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291.49</c:v>
                </c:pt>
                <c:pt idx="3">
                  <c:v>326.95</c:v>
                </c:pt>
                <c:pt idx="4">
                  <c:v>362.38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274.99</c:v>
                </c:pt>
                <c:pt idx="3">
                  <c:v>282.08999999999997</c:v>
                </c:pt>
                <c:pt idx="4">
                  <c:v>303.27999999999997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【103.61】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【133.62】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【36.94】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【809.19】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【52.55】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【273.68】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【57.02】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【27.11】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3" workbookViewId="0">
      <selection activeCell="BL64" sqref="BL64:BZ65"/>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2</v>
      </c>
      <c r="C7" s="5"/>
      <c r="D7" s="5"/>
      <c r="E7" s="5"/>
      <c r="F7" s="5"/>
      <c r="G7" s="5"/>
      <c r="H7" s="5"/>
      <c r="I7" s="5" t="s">
        <v>11</v>
      </c>
      <c r="J7" s="5"/>
      <c r="K7" s="5"/>
      <c r="L7" s="5"/>
      <c r="M7" s="5"/>
      <c r="N7" s="5"/>
      <c r="O7" s="5"/>
      <c r="P7" s="5" t="s">
        <v>3</v>
      </c>
      <c r="Q7" s="5"/>
      <c r="R7" s="5"/>
      <c r="S7" s="5"/>
      <c r="T7" s="5"/>
      <c r="U7" s="5"/>
      <c r="V7" s="5"/>
      <c r="W7" s="5" t="s">
        <v>13</v>
      </c>
      <c r="X7" s="5"/>
      <c r="Y7" s="5"/>
      <c r="Z7" s="5"/>
      <c r="AA7" s="5"/>
      <c r="AB7" s="5"/>
      <c r="AC7" s="5"/>
      <c r="AD7" s="5" t="s">
        <v>6</v>
      </c>
      <c r="AE7" s="5"/>
      <c r="AF7" s="5"/>
      <c r="AG7" s="5"/>
      <c r="AH7" s="5"/>
      <c r="AI7" s="5"/>
      <c r="AJ7" s="5"/>
      <c r="AK7" s="3"/>
      <c r="AL7" s="5" t="s">
        <v>1</v>
      </c>
      <c r="AM7" s="5"/>
      <c r="AN7" s="5"/>
      <c r="AO7" s="5"/>
      <c r="AP7" s="5"/>
      <c r="AQ7" s="5"/>
      <c r="AR7" s="5"/>
      <c r="AS7" s="5"/>
      <c r="AT7" s="5" t="s">
        <v>7</v>
      </c>
      <c r="AU7" s="5"/>
      <c r="AV7" s="5"/>
      <c r="AW7" s="5"/>
      <c r="AX7" s="5"/>
      <c r="AY7" s="5"/>
      <c r="AZ7" s="5"/>
      <c r="BA7" s="5"/>
      <c r="BB7" s="5" t="s">
        <v>15</v>
      </c>
      <c r="BC7" s="5"/>
      <c r="BD7" s="5"/>
      <c r="BE7" s="5"/>
      <c r="BF7" s="5"/>
      <c r="BG7" s="5"/>
      <c r="BH7" s="5"/>
      <c r="BI7" s="5"/>
      <c r="BJ7" s="3"/>
      <c r="BK7" s="3"/>
      <c r="BL7" s="26" t="s">
        <v>17</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F2</v>
      </c>
      <c r="X8" s="6"/>
      <c r="Y8" s="6"/>
      <c r="Z8" s="6"/>
      <c r="AA8" s="6"/>
      <c r="AB8" s="6"/>
      <c r="AC8" s="6"/>
      <c r="AD8" s="20" t="str">
        <f>データ!$M$6</f>
        <v>非設置</v>
      </c>
      <c r="AE8" s="20"/>
      <c r="AF8" s="20"/>
      <c r="AG8" s="20"/>
      <c r="AH8" s="20"/>
      <c r="AI8" s="20"/>
      <c r="AJ8" s="20"/>
      <c r="AK8" s="3"/>
      <c r="AL8" s="21">
        <f>データ!S6</f>
        <v>6473</v>
      </c>
      <c r="AM8" s="21"/>
      <c r="AN8" s="21"/>
      <c r="AO8" s="21"/>
      <c r="AP8" s="21"/>
      <c r="AQ8" s="21"/>
      <c r="AR8" s="21"/>
      <c r="AS8" s="21"/>
      <c r="AT8" s="7">
        <f>データ!T6</f>
        <v>234.14</v>
      </c>
      <c r="AU8" s="7"/>
      <c r="AV8" s="7"/>
      <c r="AW8" s="7"/>
      <c r="AX8" s="7"/>
      <c r="AY8" s="7"/>
      <c r="AZ8" s="7"/>
      <c r="BA8" s="7"/>
      <c r="BB8" s="7">
        <f>データ!U6</f>
        <v>27.65</v>
      </c>
      <c r="BC8" s="7"/>
      <c r="BD8" s="7"/>
      <c r="BE8" s="7"/>
      <c r="BF8" s="7"/>
      <c r="BG8" s="7"/>
      <c r="BH8" s="7"/>
      <c r="BI8" s="7"/>
      <c r="BJ8" s="3"/>
      <c r="BK8" s="3"/>
      <c r="BL8" s="27" t="s">
        <v>12</v>
      </c>
      <c r="BM8" s="37"/>
      <c r="BN8" s="44" t="s">
        <v>19</v>
      </c>
      <c r="BO8" s="44"/>
      <c r="BP8" s="44"/>
      <c r="BQ8" s="44"/>
      <c r="BR8" s="44"/>
      <c r="BS8" s="44"/>
      <c r="BT8" s="44"/>
      <c r="BU8" s="44"/>
      <c r="BV8" s="44"/>
      <c r="BW8" s="44"/>
      <c r="BX8" s="44"/>
      <c r="BY8" s="48"/>
    </row>
    <row r="9" spans="1:78" ht="18.75" customHeight="1">
      <c r="A9" s="2"/>
      <c r="B9" s="5" t="s">
        <v>20</v>
      </c>
      <c r="C9" s="5"/>
      <c r="D9" s="5"/>
      <c r="E9" s="5"/>
      <c r="F9" s="5"/>
      <c r="G9" s="5"/>
      <c r="H9" s="5"/>
      <c r="I9" s="5" t="s">
        <v>22</v>
      </c>
      <c r="J9" s="5"/>
      <c r="K9" s="5"/>
      <c r="L9" s="5"/>
      <c r="M9" s="5"/>
      <c r="N9" s="5"/>
      <c r="O9" s="5"/>
      <c r="P9" s="5" t="s">
        <v>23</v>
      </c>
      <c r="Q9" s="5"/>
      <c r="R9" s="5"/>
      <c r="S9" s="5"/>
      <c r="T9" s="5"/>
      <c r="U9" s="5"/>
      <c r="V9" s="5"/>
      <c r="W9" s="5" t="s">
        <v>26</v>
      </c>
      <c r="X9" s="5"/>
      <c r="Y9" s="5"/>
      <c r="Z9" s="5"/>
      <c r="AA9" s="5"/>
      <c r="AB9" s="5"/>
      <c r="AC9" s="5"/>
      <c r="AD9" s="5" t="s">
        <v>21</v>
      </c>
      <c r="AE9" s="5"/>
      <c r="AF9" s="5"/>
      <c r="AG9" s="5"/>
      <c r="AH9" s="5"/>
      <c r="AI9" s="5"/>
      <c r="AJ9" s="5"/>
      <c r="AK9" s="3"/>
      <c r="AL9" s="5" t="s">
        <v>28</v>
      </c>
      <c r="AM9" s="5"/>
      <c r="AN9" s="5"/>
      <c r="AO9" s="5"/>
      <c r="AP9" s="5"/>
      <c r="AQ9" s="5"/>
      <c r="AR9" s="5"/>
      <c r="AS9" s="5"/>
      <c r="AT9" s="5" t="s">
        <v>29</v>
      </c>
      <c r="AU9" s="5"/>
      <c r="AV9" s="5"/>
      <c r="AW9" s="5"/>
      <c r="AX9" s="5"/>
      <c r="AY9" s="5"/>
      <c r="AZ9" s="5"/>
      <c r="BA9" s="5"/>
      <c r="BB9" s="5" t="s">
        <v>30</v>
      </c>
      <c r="BC9" s="5"/>
      <c r="BD9" s="5"/>
      <c r="BE9" s="5"/>
      <c r="BF9" s="5"/>
      <c r="BG9" s="5"/>
      <c r="BH9" s="5"/>
      <c r="BI9" s="5"/>
      <c r="BJ9" s="3"/>
      <c r="BK9" s="3"/>
      <c r="BL9" s="28" t="s">
        <v>33</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77.62</v>
      </c>
      <c r="J10" s="7"/>
      <c r="K10" s="7"/>
      <c r="L10" s="7"/>
      <c r="M10" s="7"/>
      <c r="N10" s="7"/>
      <c r="O10" s="7"/>
      <c r="P10" s="7">
        <f>データ!P6</f>
        <v>16.84</v>
      </c>
      <c r="Q10" s="7"/>
      <c r="R10" s="7"/>
      <c r="S10" s="7"/>
      <c r="T10" s="7"/>
      <c r="U10" s="7"/>
      <c r="V10" s="7"/>
      <c r="W10" s="7">
        <f>データ!Q6</f>
        <v>93.73</v>
      </c>
      <c r="X10" s="7"/>
      <c r="Y10" s="7"/>
      <c r="Z10" s="7"/>
      <c r="AA10" s="7"/>
      <c r="AB10" s="7"/>
      <c r="AC10" s="7"/>
      <c r="AD10" s="21">
        <f>データ!R6</f>
        <v>3300</v>
      </c>
      <c r="AE10" s="21"/>
      <c r="AF10" s="21"/>
      <c r="AG10" s="21"/>
      <c r="AH10" s="21"/>
      <c r="AI10" s="21"/>
      <c r="AJ10" s="21"/>
      <c r="AK10" s="2"/>
      <c r="AL10" s="21">
        <f>データ!V6</f>
        <v>1082</v>
      </c>
      <c r="AM10" s="21"/>
      <c r="AN10" s="21"/>
      <c r="AO10" s="21"/>
      <c r="AP10" s="21"/>
      <c r="AQ10" s="21"/>
      <c r="AR10" s="21"/>
      <c r="AS10" s="21"/>
      <c r="AT10" s="7">
        <f>データ!W6</f>
        <v>0.65</v>
      </c>
      <c r="AU10" s="7"/>
      <c r="AV10" s="7"/>
      <c r="AW10" s="7"/>
      <c r="AX10" s="7"/>
      <c r="AY10" s="7"/>
      <c r="AZ10" s="7"/>
      <c r="BA10" s="7"/>
      <c r="BB10" s="7">
        <f>データ!X6</f>
        <v>1664.62</v>
      </c>
      <c r="BC10" s="7"/>
      <c r="BD10" s="7"/>
      <c r="BE10" s="7"/>
      <c r="BF10" s="7"/>
      <c r="BG10" s="7"/>
      <c r="BH10" s="7"/>
      <c r="BI10" s="7"/>
      <c r="BJ10" s="2"/>
      <c r="BK10" s="2"/>
      <c r="BL10" s="29" t="s">
        <v>36</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25</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39</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114</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8</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10</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43</v>
      </c>
      <c r="F84" s="12" t="s">
        <v>45</v>
      </c>
      <c r="G84" s="12" t="s">
        <v>46</v>
      </c>
      <c r="H84" s="12" t="s">
        <v>40</v>
      </c>
      <c r="I84" s="12" t="s">
        <v>9</v>
      </c>
      <c r="J84" s="12" t="s">
        <v>47</v>
      </c>
      <c r="K84" s="12" t="s">
        <v>48</v>
      </c>
      <c r="L84" s="12" t="s">
        <v>31</v>
      </c>
      <c r="M84" s="12" t="s">
        <v>35</v>
      </c>
      <c r="N84" s="12" t="s">
        <v>49</v>
      </c>
      <c r="O84" s="12" t="s">
        <v>51</v>
      </c>
    </row>
    <row r="85" spans="1:78" hidden="1">
      <c r="B85" s="12"/>
      <c r="C85" s="12"/>
      <c r="D85" s="12"/>
      <c r="E85" s="12" t="str">
        <f>データ!AI6</f>
        <v>【103.61】</v>
      </c>
      <c r="F85" s="12" t="str">
        <f>データ!AT6</f>
        <v>【133.62】</v>
      </c>
      <c r="G85" s="12" t="str">
        <f>データ!BE6</f>
        <v>【36.94】</v>
      </c>
      <c r="H85" s="12" t="str">
        <f>データ!BP6</f>
        <v>【809.19】</v>
      </c>
      <c r="I85" s="12" t="str">
        <f>データ!CA6</f>
        <v>【57.02】</v>
      </c>
      <c r="J85" s="12" t="str">
        <f>データ!CL6</f>
        <v>【273.68】</v>
      </c>
      <c r="K85" s="12" t="str">
        <f>データ!CW6</f>
        <v>【52.55】</v>
      </c>
      <c r="L85" s="12" t="str">
        <f>データ!DH6</f>
        <v>【87.30】</v>
      </c>
      <c r="M85" s="12" t="str">
        <f>データ!DS6</f>
        <v>【27.11】</v>
      </c>
      <c r="N85" s="12" t="str">
        <f>データ!ED6</f>
        <v>【0.00】</v>
      </c>
      <c r="O85" s="12" t="str">
        <f>データ!EO6</f>
        <v>【0.02】</v>
      </c>
    </row>
  </sheetData>
  <sheetProtection algorithmName="SHA-512" hashValue="NNdaJmhbU9UaYqtXZ1is3h9ejqg2qP7iNJJMbVNF2LD8jFebv6+cX3d/upIEaemq9HyC56mdBvZ9S50AB+Sgig==" saltValue="s10empkUihvlAIkTIIskB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53</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18</v>
      </c>
      <c r="B3" s="58" t="s">
        <v>32</v>
      </c>
      <c r="C3" s="58" t="s">
        <v>56</v>
      </c>
      <c r="D3" s="58" t="s">
        <v>57</v>
      </c>
      <c r="E3" s="58" t="s">
        <v>5</v>
      </c>
      <c r="F3" s="58" t="s">
        <v>4</v>
      </c>
      <c r="G3" s="58" t="s">
        <v>24</v>
      </c>
      <c r="H3" s="65" t="s">
        <v>58</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8</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59</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44</v>
      </c>
      <c r="AK4" s="77"/>
      <c r="AL4" s="77"/>
      <c r="AM4" s="77"/>
      <c r="AN4" s="77"/>
      <c r="AO4" s="77"/>
      <c r="AP4" s="77"/>
      <c r="AQ4" s="77"/>
      <c r="AR4" s="77"/>
      <c r="AS4" s="77"/>
      <c r="AT4" s="77"/>
      <c r="AU4" s="77" t="s">
        <v>27</v>
      </c>
      <c r="AV4" s="77"/>
      <c r="AW4" s="77"/>
      <c r="AX4" s="77"/>
      <c r="AY4" s="77"/>
      <c r="AZ4" s="77"/>
      <c r="BA4" s="77"/>
      <c r="BB4" s="77"/>
      <c r="BC4" s="77"/>
      <c r="BD4" s="77"/>
      <c r="BE4" s="77"/>
      <c r="BF4" s="77" t="s">
        <v>60</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63</v>
      </c>
      <c r="CN4" s="77"/>
      <c r="CO4" s="77"/>
      <c r="CP4" s="77"/>
      <c r="CQ4" s="77"/>
      <c r="CR4" s="77"/>
      <c r="CS4" s="77"/>
      <c r="CT4" s="77"/>
      <c r="CU4" s="77"/>
      <c r="CV4" s="77"/>
      <c r="CW4" s="77"/>
      <c r="CX4" s="77" t="s">
        <v>64</v>
      </c>
      <c r="CY4" s="77"/>
      <c r="CZ4" s="77"/>
      <c r="DA4" s="77"/>
      <c r="DB4" s="77"/>
      <c r="DC4" s="77"/>
      <c r="DD4" s="77"/>
      <c r="DE4" s="77"/>
      <c r="DF4" s="77"/>
      <c r="DG4" s="77"/>
      <c r="DH4" s="77"/>
      <c r="DI4" s="77" t="s">
        <v>65</v>
      </c>
      <c r="DJ4" s="77"/>
      <c r="DK4" s="77"/>
      <c r="DL4" s="77"/>
      <c r="DM4" s="77"/>
      <c r="DN4" s="77"/>
      <c r="DO4" s="77"/>
      <c r="DP4" s="77"/>
      <c r="DQ4" s="77"/>
      <c r="DR4" s="77"/>
      <c r="DS4" s="77"/>
      <c r="DT4" s="77" t="s">
        <v>66</v>
      </c>
      <c r="DU4" s="77"/>
      <c r="DV4" s="77"/>
      <c r="DW4" s="77"/>
      <c r="DX4" s="77"/>
      <c r="DY4" s="77"/>
      <c r="DZ4" s="77"/>
      <c r="EA4" s="77"/>
      <c r="EB4" s="77"/>
      <c r="EC4" s="77"/>
      <c r="ED4" s="77"/>
      <c r="EE4" s="77" t="s">
        <v>67</v>
      </c>
      <c r="EF4" s="77"/>
      <c r="EG4" s="77"/>
      <c r="EH4" s="77"/>
      <c r="EI4" s="77"/>
      <c r="EJ4" s="77"/>
      <c r="EK4" s="77"/>
      <c r="EL4" s="77"/>
      <c r="EM4" s="77"/>
      <c r="EN4" s="77"/>
      <c r="EO4" s="77"/>
    </row>
    <row r="5" spans="1:148">
      <c r="A5" s="56" t="s">
        <v>68</v>
      </c>
      <c r="B5" s="60"/>
      <c r="C5" s="60"/>
      <c r="D5" s="60"/>
      <c r="E5" s="60"/>
      <c r="F5" s="60"/>
      <c r="G5" s="60"/>
      <c r="H5" s="67" t="s">
        <v>55</v>
      </c>
      <c r="I5" s="67" t="s">
        <v>69</v>
      </c>
      <c r="J5" s="67" t="s">
        <v>70</v>
      </c>
      <c r="K5" s="67" t="s">
        <v>71</v>
      </c>
      <c r="L5" s="67" t="s">
        <v>72</v>
      </c>
      <c r="M5" s="67" t="s">
        <v>6</v>
      </c>
      <c r="N5" s="67" t="s">
        <v>73</v>
      </c>
      <c r="O5" s="67" t="s">
        <v>74</v>
      </c>
      <c r="P5" s="67" t="s">
        <v>75</v>
      </c>
      <c r="Q5" s="67" t="s">
        <v>76</v>
      </c>
      <c r="R5" s="67" t="s">
        <v>77</v>
      </c>
      <c r="S5" s="67" t="s">
        <v>78</v>
      </c>
      <c r="T5" s="67" t="s">
        <v>79</v>
      </c>
      <c r="U5" s="67" t="s">
        <v>62</v>
      </c>
      <c r="V5" s="67" t="s">
        <v>80</v>
      </c>
      <c r="W5" s="67" t="s">
        <v>81</v>
      </c>
      <c r="X5" s="67" t="s">
        <v>82</v>
      </c>
      <c r="Y5" s="67" t="s">
        <v>83</v>
      </c>
      <c r="Z5" s="67" t="s">
        <v>84</v>
      </c>
      <c r="AA5" s="67" t="s">
        <v>85</v>
      </c>
      <c r="AB5" s="67" t="s">
        <v>86</v>
      </c>
      <c r="AC5" s="67" t="s">
        <v>87</v>
      </c>
      <c r="AD5" s="67" t="s">
        <v>88</v>
      </c>
      <c r="AE5" s="67" t="s">
        <v>90</v>
      </c>
      <c r="AF5" s="67" t="s">
        <v>91</v>
      </c>
      <c r="AG5" s="67" t="s">
        <v>92</v>
      </c>
      <c r="AH5" s="67" t="s">
        <v>93</v>
      </c>
      <c r="AI5" s="67" t="s">
        <v>42</v>
      </c>
      <c r="AJ5" s="67" t="s">
        <v>83</v>
      </c>
      <c r="AK5" s="67" t="s">
        <v>84</v>
      </c>
      <c r="AL5" s="67" t="s">
        <v>85</v>
      </c>
      <c r="AM5" s="67" t="s">
        <v>86</v>
      </c>
      <c r="AN5" s="67" t="s">
        <v>87</v>
      </c>
      <c r="AO5" s="67" t="s">
        <v>88</v>
      </c>
      <c r="AP5" s="67" t="s">
        <v>90</v>
      </c>
      <c r="AQ5" s="67" t="s">
        <v>91</v>
      </c>
      <c r="AR5" s="67" t="s">
        <v>92</v>
      </c>
      <c r="AS5" s="67" t="s">
        <v>93</v>
      </c>
      <c r="AT5" s="67" t="s">
        <v>89</v>
      </c>
      <c r="AU5" s="67" t="s">
        <v>83</v>
      </c>
      <c r="AV5" s="67" t="s">
        <v>84</v>
      </c>
      <c r="AW5" s="67" t="s">
        <v>85</v>
      </c>
      <c r="AX5" s="67" t="s">
        <v>86</v>
      </c>
      <c r="AY5" s="67" t="s">
        <v>87</v>
      </c>
      <c r="AZ5" s="67" t="s">
        <v>88</v>
      </c>
      <c r="BA5" s="67" t="s">
        <v>90</v>
      </c>
      <c r="BB5" s="67" t="s">
        <v>91</v>
      </c>
      <c r="BC5" s="67" t="s">
        <v>92</v>
      </c>
      <c r="BD5" s="67" t="s">
        <v>93</v>
      </c>
      <c r="BE5" s="67" t="s">
        <v>89</v>
      </c>
      <c r="BF5" s="67" t="s">
        <v>83</v>
      </c>
      <c r="BG5" s="67" t="s">
        <v>84</v>
      </c>
      <c r="BH5" s="67" t="s">
        <v>85</v>
      </c>
      <c r="BI5" s="67" t="s">
        <v>86</v>
      </c>
      <c r="BJ5" s="67" t="s">
        <v>87</v>
      </c>
      <c r="BK5" s="67" t="s">
        <v>88</v>
      </c>
      <c r="BL5" s="67" t="s">
        <v>90</v>
      </c>
      <c r="BM5" s="67" t="s">
        <v>91</v>
      </c>
      <c r="BN5" s="67" t="s">
        <v>92</v>
      </c>
      <c r="BO5" s="67" t="s">
        <v>93</v>
      </c>
      <c r="BP5" s="67" t="s">
        <v>89</v>
      </c>
      <c r="BQ5" s="67" t="s">
        <v>83</v>
      </c>
      <c r="BR5" s="67" t="s">
        <v>84</v>
      </c>
      <c r="BS5" s="67" t="s">
        <v>85</v>
      </c>
      <c r="BT5" s="67" t="s">
        <v>86</v>
      </c>
      <c r="BU5" s="67" t="s">
        <v>87</v>
      </c>
      <c r="BV5" s="67" t="s">
        <v>88</v>
      </c>
      <c r="BW5" s="67" t="s">
        <v>90</v>
      </c>
      <c r="BX5" s="67" t="s">
        <v>91</v>
      </c>
      <c r="BY5" s="67" t="s">
        <v>92</v>
      </c>
      <c r="BZ5" s="67" t="s">
        <v>93</v>
      </c>
      <c r="CA5" s="67" t="s">
        <v>89</v>
      </c>
      <c r="CB5" s="67" t="s">
        <v>83</v>
      </c>
      <c r="CC5" s="67" t="s">
        <v>84</v>
      </c>
      <c r="CD5" s="67" t="s">
        <v>85</v>
      </c>
      <c r="CE5" s="67" t="s">
        <v>86</v>
      </c>
      <c r="CF5" s="67" t="s">
        <v>87</v>
      </c>
      <c r="CG5" s="67" t="s">
        <v>88</v>
      </c>
      <c r="CH5" s="67" t="s">
        <v>90</v>
      </c>
      <c r="CI5" s="67" t="s">
        <v>91</v>
      </c>
      <c r="CJ5" s="67" t="s">
        <v>92</v>
      </c>
      <c r="CK5" s="67" t="s">
        <v>93</v>
      </c>
      <c r="CL5" s="67" t="s">
        <v>89</v>
      </c>
      <c r="CM5" s="67" t="s">
        <v>83</v>
      </c>
      <c r="CN5" s="67" t="s">
        <v>84</v>
      </c>
      <c r="CO5" s="67" t="s">
        <v>85</v>
      </c>
      <c r="CP5" s="67" t="s">
        <v>86</v>
      </c>
      <c r="CQ5" s="67" t="s">
        <v>87</v>
      </c>
      <c r="CR5" s="67" t="s">
        <v>88</v>
      </c>
      <c r="CS5" s="67" t="s">
        <v>90</v>
      </c>
      <c r="CT5" s="67" t="s">
        <v>91</v>
      </c>
      <c r="CU5" s="67" t="s">
        <v>92</v>
      </c>
      <c r="CV5" s="67" t="s">
        <v>93</v>
      </c>
      <c r="CW5" s="67" t="s">
        <v>89</v>
      </c>
      <c r="CX5" s="67" t="s">
        <v>83</v>
      </c>
      <c r="CY5" s="67" t="s">
        <v>84</v>
      </c>
      <c r="CZ5" s="67" t="s">
        <v>85</v>
      </c>
      <c r="DA5" s="67" t="s">
        <v>86</v>
      </c>
      <c r="DB5" s="67" t="s">
        <v>87</v>
      </c>
      <c r="DC5" s="67" t="s">
        <v>88</v>
      </c>
      <c r="DD5" s="67" t="s">
        <v>90</v>
      </c>
      <c r="DE5" s="67" t="s">
        <v>91</v>
      </c>
      <c r="DF5" s="67" t="s">
        <v>92</v>
      </c>
      <c r="DG5" s="67" t="s">
        <v>93</v>
      </c>
      <c r="DH5" s="67" t="s">
        <v>89</v>
      </c>
      <c r="DI5" s="67" t="s">
        <v>83</v>
      </c>
      <c r="DJ5" s="67" t="s">
        <v>84</v>
      </c>
      <c r="DK5" s="67" t="s">
        <v>85</v>
      </c>
      <c r="DL5" s="67" t="s">
        <v>86</v>
      </c>
      <c r="DM5" s="67" t="s">
        <v>87</v>
      </c>
      <c r="DN5" s="67" t="s">
        <v>88</v>
      </c>
      <c r="DO5" s="67" t="s">
        <v>90</v>
      </c>
      <c r="DP5" s="67" t="s">
        <v>91</v>
      </c>
      <c r="DQ5" s="67" t="s">
        <v>92</v>
      </c>
      <c r="DR5" s="67" t="s">
        <v>93</v>
      </c>
      <c r="DS5" s="67" t="s">
        <v>89</v>
      </c>
      <c r="DT5" s="67" t="s">
        <v>83</v>
      </c>
      <c r="DU5" s="67" t="s">
        <v>84</v>
      </c>
      <c r="DV5" s="67" t="s">
        <v>85</v>
      </c>
      <c r="DW5" s="67" t="s">
        <v>86</v>
      </c>
      <c r="DX5" s="67" t="s">
        <v>87</v>
      </c>
      <c r="DY5" s="67" t="s">
        <v>88</v>
      </c>
      <c r="DZ5" s="67" t="s">
        <v>90</v>
      </c>
      <c r="EA5" s="67" t="s">
        <v>91</v>
      </c>
      <c r="EB5" s="67" t="s">
        <v>92</v>
      </c>
      <c r="EC5" s="67" t="s">
        <v>93</v>
      </c>
      <c r="ED5" s="67" t="s">
        <v>89</v>
      </c>
      <c r="EE5" s="67" t="s">
        <v>83</v>
      </c>
      <c r="EF5" s="67" t="s">
        <v>84</v>
      </c>
      <c r="EG5" s="67" t="s">
        <v>85</v>
      </c>
      <c r="EH5" s="67" t="s">
        <v>86</v>
      </c>
      <c r="EI5" s="67" t="s">
        <v>87</v>
      </c>
      <c r="EJ5" s="67" t="s">
        <v>88</v>
      </c>
      <c r="EK5" s="67" t="s">
        <v>90</v>
      </c>
      <c r="EL5" s="67" t="s">
        <v>91</v>
      </c>
      <c r="EM5" s="67" t="s">
        <v>92</v>
      </c>
      <c r="EN5" s="67" t="s">
        <v>93</v>
      </c>
      <c r="EO5" s="67" t="s">
        <v>89</v>
      </c>
    </row>
    <row r="6" spans="1:148" s="55" customFormat="1">
      <c r="A6" s="56" t="s">
        <v>94</v>
      </c>
      <c r="B6" s="61">
        <f t="shared" ref="B6:X6" si="1">B7</f>
        <v>2022</v>
      </c>
      <c r="C6" s="61">
        <f t="shared" si="1"/>
        <v>53490</v>
      </c>
      <c r="D6" s="61">
        <f t="shared" si="1"/>
        <v>46</v>
      </c>
      <c r="E6" s="61">
        <f t="shared" si="1"/>
        <v>17</v>
      </c>
      <c r="F6" s="61">
        <f t="shared" si="1"/>
        <v>5</v>
      </c>
      <c r="G6" s="61">
        <f t="shared" si="1"/>
        <v>0</v>
      </c>
      <c r="H6" s="61" t="str">
        <f t="shared" si="1"/>
        <v>秋田県　八峰町</v>
      </c>
      <c r="I6" s="61" t="str">
        <f t="shared" si="1"/>
        <v>法適用</v>
      </c>
      <c r="J6" s="61" t="str">
        <f t="shared" si="1"/>
        <v>下水道事業</v>
      </c>
      <c r="K6" s="61" t="str">
        <f t="shared" si="1"/>
        <v>農業集落排水</v>
      </c>
      <c r="L6" s="61" t="str">
        <f t="shared" si="1"/>
        <v>F2</v>
      </c>
      <c r="M6" s="61" t="str">
        <f t="shared" si="1"/>
        <v>非設置</v>
      </c>
      <c r="N6" s="70" t="str">
        <f t="shared" si="1"/>
        <v>-</v>
      </c>
      <c r="O6" s="70">
        <f t="shared" si="1"/>
        <v>77.62</v>
      </c>
      <c r="P6" s="70">
        <f t="shared" si="1"/>
        <v>16.84</v>
      </c>
      <c r="Q6" s="70">
        <f t="shared" si="1"/>
        <v>93.73</v>
      </c>
      <c r="R6" s="70">
        <f t="shared" si="1"/>
        <v>3300</v>
      </c>
      <c r="S6" s="70">
        <f t="shared" si="1"/>
        <v>6473</v>
      </c>
      <c r="T6" s="70">
        <f t="shared" si="1"/>
        <v>234.14</v>
      </c>
      <c r="U6" s="70">
        <f t="shared" si="1"/>
        <v>27.65</v>
      </c>
      <c r="V6" s="70">
        <f t="shared" si="1"/>
        <v>1082</v>
      </c>
      <c r="W6" s="70">
        <f t="shared" si="1"/>
        <v>0.65</v>
      </c>
      <c r="X6" s="70">
        <f t="shared" si="1"/>
        <v>1664.62</v>
      </c>
      <c r="Y6" s="78" t="str">
        <f t="shared" ref="Y6:AH6" si="2">IF(Y7="",NA(),Y7)</f>
        <v>-</v>
      </c>
      <c r="Z6" s="78" t="str">
        <f t="shared" si="2"/>
        <v>-</v>
      </c>
      <c r="AA6" s="78">
        <f t="shared" si="2"/>
        <v>100.89</v>
      </c>
      <c r="AB6" s="78">
        <f t="shared" si="2"/>
        <v>103.93</v>
      </c>
      <c r="AC6" s="78">
        <f t="shared" si="2"/>
        <v>102.61</v>
      </c>
      <c r="AD6" s="78" t="str">
        <f t="shared" si="2"/>
        <v>-</v>
      </c>
      <c r="AE6" s="78" t="str">
        <f t="shared" si="2"/>
        <v>-</v>
      </c>
      <c r="AF6" s="78">
        <f t="shared" si="2"/>
        <v>106.37</v>
      </c>
      <c r="AG6" s="78">
        <f t="shared" si="2"/>
        <v>106.07</v>
      </c>
      <c r="AH6" s="78">
        <f t="shared" si="2"/>
        <v>105.5</v>
      </c>
      <c r="AI6" s="70" t="str">
        <f>IF(AI7="","",IF(AI7="-","【-】","【"&amp;SUBSTITUTE(TEXT(AI7,"#,##0.00"),"-","△")&amp;"】"))</f>
        <v>【103.61】</v>
      </c>
      <c r="AJ6" s="78" t="str">
        <f t="shared" ref="AJ6:AS6" si="3">IF(AJ7="",NA(),AJ7)</f>
        <v>-</v>
      </c>
      <c r="AK6" s="78" t="str">
        <f t="shared" si="3"/>
        <v>-</v>
      </c>
      <c r="AL6" s="78">
        <f t="shared" si="3"/>
        <v>1.42</v>
      </c>
      <c r="AM6" s="70">
        <f t="shared" si="3"/>
        <v>0</v>
      </c>
      <c r="AN6" s="70">
        <f t="shared" si="3"/>
        <v>0</v>
      </c>
      <c r="AO6" s="78" t="str">
        <f t="shared" si="3"/>
        <v>-</v>
      </c>
      <c r="AP6" s="78" t="str">
        <f t="shared" si="3"/>
        <v>-</v>
      </c>
      <c r="AQ6" s="78">
        <f t="shared" si="3"/>
        <v>139.02000000000001</v>
      </c>
      <c r="AR6" s="78">
        <f t="shared" si="3"/>
        <v>132.04</v>
      </c>
      <c r="AS6" s="78">
        <f t="shared" si="3"/>
        <v>145.43</v>
      </c>
      <c r="AT6" s="70" t="str">
        <f>IF(AT7="","",IF(AT7="-","【-】","【"&amp;SUBSTITUTE(TEXT(AT7,"#,##0.00"),"-","△")&amp;"】"))</f>
        <v>【133.62】</v>
      </c>
      <c r="AU6" s="78" t="str">
        <f t="shared" ref="AU6:BD6" si="4">IF(AU7="",NA(),AU7)</f>
        <v>-</v>
      </c>
      <c r="AV6" s="78" t="str">
        <f t="shared" si="4"/>
        <v>-</v>
      </c>
      <c r="AW6" s="78">
        <f t="shared" si="4"/>
        <v>77.680000000000007</v>
      </c>
      <c r="AX6" s="78">
        <f t="shared" si="4"/>
        <v>134.51</v>
      </c>
      <c r="AY6" s="78">
        <f t="shared" si="4"/>
        <v>196</v>
      </c>
      <c r="AZ6" s="78" t="str">
        <f t="shared" si="4"/>
        <v>-</v>
      </c>
      <c r="BA6" s="78" t="str">
        <f t="shared" si="4"/>
        <v>-</v>
      </c>
      <c r="BB6" s="78">
        <f t="shared" si="4"/>
        <v>29.13</v>
      </c>
      <c r="BC6" s="78">
        <f t="shared" si="4"/>
        <v>35.69</v>
      </c>
      <c r="BD6" s="78">
        <f t="shared" si="4"/>
        <v>38.4</v>
      </c>
      <c r="BE6" s="70" t="str">
        <f>IF(BE7="","",IF(BE7="-","【-】","【"&amp;SUBSTITUTE(TEXT(BE7,"#,##0.00"),"-","△")&amp;"】"))</f>
        <v>【36.94】</v>
      </c>
      <c r="BF6" s="78" t="str">
        <f t="shared" ref="BF6:BO6" si="5">IF(BF7="",NA(),BF7)</f>
        <v>-</v>
      </c>
      <c r="BG6" s="78" t="str">
        <f t="shared" si="5"/>
        <v>-</v>
      </c>
      <c r="BH6" s="78">
        <f t="shared" si="5"/>
        <v>1456.34</v>
      </c>
      <c r="BI6" s="78">
        <f t="shared" si="5"/>
        <v>1322.4</v>
      </c>
      <c r="BJ6" s="78">
        <f t="shared" si="5"/>
        <v>1237.69</v>
      </c>
      <c r="BK6" s="78" t="str">
        <f t="shared" si="5"/>
        <v>-</v>
      </c>
      <c r="BL6" s="78" t="str">
        <f t="shared" si="5"/>
        <v>-</v>
      </c>
      <c r="BM6" s="78">
        <f t="shared" si="5"/>
        <v>867.83</v>
      </c>
      <c r="BN6" s="78">
        <f t="shared" si="5"/>
        <v>791.76</v>
      </c>
      <c r="BO6" s="78">
        <f t="shared" si="5"/>
        <v>900.82</v>
      </c>
      <c r="BP6" s="70" t="str">
        <f>IF(BP7="","",IF(BP7="-","【-】","【"&amp;SUBSTITUTE(TEXT(BP7,"#,##0.00"),"-","△")&amp;"】"))</f>
        <v>【809.19】</v>
      </c>
      <c r="BQ6" s="78" t="str">
        <f t="shared" ref="BQ6:BZ6" si="6">IF(BQ7="",NA(),BQ7)</f>
        <v>-</v>
      </c>
      <c r="BR6" s="78" t="str">
        <f t="shared" si="6"/>
        <v>-</v>
      </c>
      <c r="BS6" s="78">
        <f t="shared" si="6"/>
        <v>54.83</v>
      </c>
      <c r="BT6" s="78">
        <f t="shared" si="6"/>
        <v>49.21</v>
      </c>
      <c r="BU6" s="78">
        <f t="shared" si="6"/>
        <v>44.32</v>
      </c>
      <c r="BV6" s="78" t="str">
        <f t="shared" si="6"/>
        <v>-</v>
      </c>
      <c r="BW6" s="78" t="str">
        <f t="shared" si="6"/>
        <v>-</v>
      </c>
      <c r="BX6" s="78">
        <f t="shared" si="6"/>
        <v>57.08</v>
      </c>
      <c r="BY6" s="78">
        <f t="shared" si="6"/>
        <v>56.26</v>
      </c>
      <c r="BZ6" s="78">
        <f t="shared" si="6"/>
        <v>52.94</v>
      </c>
      <c r="CA6" s="70" t="str">
        <f>IF(CA7="","",IF(CA7="-","【-】","【"&amp;SUBSTITUTE(TEXT(CA7,"#,##0.00"),"-","△")&amp;"】"))</f>
        <v>【57.02】</v>
      </c>
      <c r="CB6" s="78" t="str">
        <f t="shared" ref="CB6:CK6" si="7">IF(CB7="",NA(),CB7)</f>
        <v>-</v>
      </c>
      <c r="CC6" s="78" t="str">
        <f t="shared" si="7"/>
        <v>-</v>
      </c>
      <c r="CD6" s="78">
        <f t="shared" si="7"/>
        <v>291.49</v>
      </c>
      <c r="CE6" s="78">
        <f t="shared" si="7"/>
        <v>326.95</v>
      </c>
      <c r="CF6" s="78">
        <f t="shared" si="7"/>
        <v>362.38</v>
      </c>
      <c r="CG6" s="78" t="str">
        <f t="shared" si="7"/>
        <v>-</v>
      </c>
      <c r="CH6" s="78" t="str">
        <f t="shared" si="7"/>
        <v>-</v>
      </c>
      <c r="CI6" s="78">
        <f t="shared" si="7"/>
        <v>274.99</v>
      </c>
      <c r="CJ6" s="78">
        <f t="shared" si="7"/>
        <v>282.08999999999997</v>
      </c>
      <c r="CK6" s="78">
        <f t="shared" si="7"/>
        <v>303.27999999999997</v>
      </c>
      <c r="CL6" s="70" t="str">
        <f>IF(CL7="","",IF(CL7="-","【-】","【"&amp;SUBSTITUTE(TEXT(CL7,"#,##0.00"),"-","△")&amp;"】"))</f>
        <v>【273.68】</v>
      </c>
      <c r="CM6" s="78" t="str">
        <f t="shared" ref="CM6:CV6" si="8">IF(CM7="",NA(),CM7)</f>
        <v>-</v>
      </c>
      <c r="CN6" s="78" t="str">
        <f t="shared" si="8"/>
        <v>-</v>
      </c>
      <c r="CO6" s="78">
        <f t="shared" si="8"/>
        <v>34</v>
      </c>
      <c r="CP6" s="78">
        <f t="shared" si="8"/>
        <v>34</v>
      </c>
      <c r="CQ6" s="78">
        <f t="shared" si="8"/>
        <v>33.4</v>
      </c>
      <c r="CR6" s="78" t="str">
        <f t="shared" si="8"/>
        <v>-</v>
      </c>
      <c r="CS6" s="78" t="str">
        <f t="shared" si="8"/>
        <v>-</v>
      </c>
      <c r="CT6" s="78">
        <f t="shared" si="8"/>
        <v>54.83</v>
      </c>
      <c r="CU6" s="78">
        <f t="shared" si="8"/>
        <v>66.53</v>
      </c>
      <c r="CV6" s="78">
        <f t="shared" si="8"/>
        <v>52.35</v>
      </c>
      <c r="CW6" s="70" t="str">
        <f>IF(CW7="","",IF(CW7="-","【-】","【"&amp;SUBSTITUTE(TEXT(CW7,"#,##0.00"),"-","△")&amp;"】"))</f>
        <v>【52.55】</v>
      </c>
      <c r="CX6" s="78" t="str">
        <f t="shared" ref="CX6:DG6" si="9">IF(CX7="",NA(),CX7)</f>
        <v>-</v>
      </c>
      <c r="CY6" s="78" t="str">
        <f t="shared" si="9"/>
        <v>-</v>
      </c>
      <c r="CZ6" s="78">
        <f t="shared" si="9"/>
        <v>61.64</v>
      </c>
      <c r="DA6" s="78">
        <f t="shared" si="9"/>
        <v>62.93</v>
      </c>
      <c r="DB6" s="78">
        <f t="shared" si="9"/>
        <v>62.57</v>
      </c>
      <c r="DC6" s="78" t="str">
        <f t="shared" si="9"/>
        <v>-</v>
      </c>
      <c r="DD6" s="78" t="str">
        <f t="shared" si="9"/>
        <v>-</v>
      </c>
      <c r="DE6" s="78">
        <f t="shared" si="9"/>
        <v>84.7</v>
      </c>
      <c r="DF6" s="78">
        <f t="shared" si="9"/>
        <v>84.67</v>
      </c>
      <c r="DG6" s="78">
        <f t="shared" si="9"/>
        <v>84.39</v>
      </c>
      <c r="DH6" s="70" t="str">
        <f>IF(DH7="","",IF(DH7="-","【-】","【"&amp;SUBSTITUTE(TEXT(DH7,"#,##0.00"),"-","△")&amp;"】"))</f>
        <v>【87.30】</v>
      </c>
      <c r="DI6" s="78" t="str">
        <f t="shared" ref="DI6:DR6" si="10">IF(DI7="",NA(),DI7)</f>
        <v>-</v>
      </c>
      <c r="DJ6" s="78" t="str">
        <f t="shared" si="10"/>
        <v>-</v>
      </c>
      <c r="DK6" s="78">
        <f t="shared" si="10"/>
        <v>3.79</v>
      </c>
      <c r="DL6" s="78">
        <f t="shared" si="10"/>
        <v>7.24</v>
      </c>
      <c r="DM6" s="78">
        <f t="shared" si="10"/>
        <v>10.36</v>
      </c>
      <c r="DN6" s="78" t="str">
        <f t="shared" si="10"/>
        <v>-</v>
      </c>
      <c r="DO6" s="78" t="str">
        <f t="shared" si="10"/>
        <v>-</v>
      </c>
      <c r="DP6" s="78">
        <f t="shared" si="10"/>
        <v>20.34</v>
      </c>
      <c r="DQ6" s="78">
        <f t="shared" si="10"/>
        <v>21.85</v>
      </c>
      <c r="DR6" s="78">
        <f t="shared" si="10"/>
        <v>25.19</v>
      </c>
      <c r="DS6" s="70" t="str">
        <f>IF(DS7="","",IF(DS7="-","【-】","【"&amp;SUBSTITUTE(TEXT(DS7,"#,##0.00"),"-","△")&amp;"】"))</f>
        <v>【27.11】</v>
      </c>
      <c r="DT6" s="78" t="str">
        <f t="shared" ref="DT6:EC6" si="11">IF(DT7="",NA(),DT7)</f>
        <v>-</v>
      </c>
      <c r="DU6" s="78" t="str">
        <f t="shared" si="11"/>
        <v>-</v>
      </c>
      <c r="DV6" s="70">
        <f t="shared" si="11"/>
        <v>0</v>
      </c>
      <c r="DW6" s="70">
        <f t="shared" si="11"/>
        <v>0</v>
      </c>
      <c r="DX6" s="70">
        <f t="shared" si="11"/>
        <v>0</v>
      </c>
      <c r="DY6" s="78" t="str">
        <f t="shared" si="11"/>
        <v>-</v>
      </c>
      <c r="DZ6" s="78" t="str">
        <f t="shared" si="11"/>
        <v>-</v>
      </c>
      <c r="EA6" s="70">
        <f t="shared" si="11"/>
        <v>0</v>
      </c>
      <c r="EB6" s="70">
        <f t="shared" si="11"/>
        <v>0</v>
      </c>
      <c r="EC6" s="70">
        <f t="shared" si="11"/>
        <v>0</v>
      </c>
      <c r="ED6" s="70" t="str">
        <f>IF(ED7="","",IF(ED7="-","【-】","【"&amp;SUBSTITUTE(TEXT(ED7,"#,##0.00"),"-","△")&amp;"】"))</f>
        <v>【0.00】</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0.25</v>
      </c>
      <c r="EM6" s="78">
        <f t="shared" si="12"/>
        <v>5.e-002</v>
      </c>
      <c r="EN6" s="78">
        <f t="shared" si="12"/>
        <v>3.e-002</v>
      </c>
      <c r="EO6" s="70" t="str">
        <f>IF(EO7="","",IF(EO7="-","【-】","【"&amp;SUBSTITUTE(TEXT(EO7,"#,##0.00"),"-","△")&amp;"】"))</f>
        <v>【0.02】</v>
      </c>
    </row>
    <row r="7" spans="1:148" s="55" customFormat="1">
      <c r="A7" s="56"/>
      <c r="B7" s="62">
        <v>2022</v>
      </c>
      <c r="C7" s="62">
        <v>53490</v>
      </c>
      <c r="D7" s="62">
        <v>46</v>
      </c>
      <c r="E7" s="62">
        <v>17</v>
      </c>
      <c r="F7" s="62">
        <v>5</v>
      </c>
      <c r="G7" s="62">
        <v>0</v>
      </c>
      <c r="H7" s="62" t="s">
        <v>95</v>
      </c>
      <c r="I7" s="62" t="s">
        <v>96</v>
      </c>
      <c r="J7" s="62" t="s">
        <v>97</v>
      </c>
      <c r="K7" s="62" t="s">
        <v>98</v>
      </c>
      <c r="L7" s="62" t="s">
        <v>99</v>
      </c>
      <c r="M7" s="62" t="s">
        <v>100</v>
      </c>
      <c r="N7" s="71" t="s">
        <v>101</v>
      </c>
      <c r="O7" s="71">
        <v>77.62</v>
      </c>
      <c r="P7" s="71">
        <v>16.84</v>
      </c>
      <c r="Q7" s="71">
        <v>93.73</v>
      </c>
      <c r="R7" s="71">
        <v>3300</v>
      </c>
      <c r="S7" s="71">
        <v>6473</v>
      </c>
      <c r="T7" s="71">
        <v>234.14</v>
      </c>
      <c r="U7" s="71">
        <v>27.65</v>
      </c>
      <c r="V7" s="71">
        <v>1082</v>
      </c>
      <c r="W7" s="71">
        <v>0.65</v>
      </c>
      <c r="X7" s="71">
        <v>1664.62</v>
      </c>
      <c r="Y7" s="71" t="s">
        <v>101</v>
      </c>
      <c r="Z7" s="71" t="s">
        <v>101</v>
      </c>
      <c r="AA7" s="71">
        <v>100.89</v>
      </c>
      <c r="AB7" s="71">
        <v>103.93</v>
      </c>
      <c r="AC7" s="71">
        <v>102.61</v>
      </c>
      <c r="AD7" s="71" t="s">
        <v>101</v>
      </c>
      <c r="AE7" s="71" t="s">
        <v>101</v>
      </c>
      <c r="AF7" s="71">
        <v>106.37</v>
      </c>
      <c r="AG7" s="71">
        <v>106.07</v>
      </c>
      <c r="AH7" s="71">
        <v>105.5</v>
      </c>
      <c r="AI7" s="71">
        <v>103.61</v>
      </c>
      <c r="AJ7" s="71" t="s">
        <v>101</v>
      </c>
      <c r="AK7" s="71" t="s">
        <v>101</v>
      </c>
      <c r="AL7" s="71">
        <v>1.42</v>
      </c>
      <c r="AM7" s="71">
        <v>0</v>
      </c>
      <c r="AN7" s="71">
        <v>0</v>
      </c>
      <c r="AO7" s="71" t="s">
        <v>101</v>
      </c>
      <c r="AP7" s="71" t="s">
        <v>101</v>
      </c>
      <c r="AQ7" s="71">
        <v>139.02000000000001</v>
      </c>
      <c r="AR7" s="71">
        <v>132.04</v>
      </c>
      <c r="AS7" s="71">
        <v>145.43</v>
      </c>
      <c r="AT7" s="71">
        <v>133.62</v>
      </c>
      <c r="AU7" s="71" t="s">
        <v>101</v>
      </c>
      <c r="AV7" s="71" t="s">
        <v>101</v>
      </c>
      <c r="AW7" s="71">
        <v>77.680000000000007</v>
      </c>
      <c r="AX7" s="71">
        <v>134.51</v>
      </c>
      <c r="AY7" s="71">
        <v>196</v>
      </c>
      <c r="AZ7" s="71" t="s">
        <v>101</v>
      </c>
      <c r="BA7" s="71" t="s">
        <v>101</v>
      </c>
      <c r="BB7" s="71">
        <v>29.13</v>
      </c>
      <c r="BC7" s="71">
        <v>35.69</v>
      </c>
      <c r="BD7" s="71">
        <v>38.4</v>
      </c>
      <c r="BE7" s="71">
        <v>36.94</v>
      </c>
      <c r="BF7" s="71" t="s">
        <v>101</v>
      </c>
      <c r="BG7" s="71" t="s">
        <v>101</v>
      </c>
      <c r="BH7" s="71">
        <v>1456.34</v>
      </c>
      <c r="BI7" s="71">
        <v>1322.4</v>
      </c>
      <c r="BJ7" s="71">
        <v>1237.69</v>
      </c>
      <c r="BK7" s="71" t="s">
        <v>101</v>
      </c>
      <c r="BL7" s="71" t="s">
        <v>101</v>
      </c>
      <c r="BM7" s="71">
        <v>867.83</v>
      </c>
      <c r="BN7" s="71">
        <v>791.76</v>
      </c>
      <c r="BO7" s="71">
        <v>900.82</v>
      </c>
      <c r="BP7" s="71">
        <v>809.19</v>
      </c>
      <c r="BQ7" s="71" t="s">
        <v>101</v>
      </c>
      <c r="BR7" s="71" t="s">
        <v>101</v>
      </c>
      <c r="BS7" s="71">
        <v>54.83</v>
      </c>
      <c r="BT7" s="71">
        <v>49.21</v>
      </c>
      <c r="BU7" s="71">
        <v>44.32</v>
      </c>
      <c r="BV7" s="71" t="s">
        <v>101</v>
      </c>
      <c r="BW7" s="71" t="s">
        <v>101</v>
      </c>
      <c r="BX7" s="71">
        <v>57.08</v>
      </c>
      <c r="BY7" s="71">
        <v>56.26</v>
      </c>
      <c r="BZ7" s="71">
        <v>52.94</v>
      </c>
      <c r="CA7" s="71">
        <v>57.02</v>
      </c>
      <c r="CB7" s="71" t="s">
        <v>101</v>
      </c>
      <c r="CC7" s="71" t="s">
        <v>101</v>
      </c>
      <c r="CD7" s="71">
        <v>291.49</v>
      </c>
      <c r="CE7" s="71">
        <v>326.95</v>
      </c>
      <c r="CF7" s="71">
        <v>362.38</v>
      </c>
      <c r="CG7" s="71" t="s">
        <v>101</v>
      </c>
      <c r="CH7" s="71" t="s">
        <v>101</v>
      </c>
      <c r="CI7" s="71">
        <v>274.99</v>
      </c>
      <c r="CJ7" s="71">
        <v>282.08999999999997</v>
      </c>
      <c r="CK7" s="71">
        <v>303.27999999999997</v>
      </c>
      <c r="CL7" s="71">
        <v>273.68</v>
      </c>
      <c r="CM7" s="71" t="s">
        <v>101</v>
      </c>
      <c r="CN7" s="71" t="s">
        <v>101</v>
      </c>
      <c r="CO7" s="71">
        <v>34</v>
      </c>
      <c r="CP7" s="71">
        <v>34</v>
      </c>
      <c r="CQ7" s="71">
        <v>33.4</v>
      </c>
      <c r="CR7" s="71" t="s">
        <v>101</v>
      </c>
      <c r="CS7" s="71" t="s">
        <v>101</v>
      </c>
      <c r="CT7" s="71">
        <v>54.83</v>
      </c>
      <c r="CU7" s="71">
        <v>66.53</v>
      </c>
      <c r="CV7" s="71">
        <v>52.35</v>
      </c>
      <c r="CW7" s="71">
        <v>52.55</v>
      </c>
      <c r="CX7" s="71" t="s">
        <v>101</v>
      </c>
      <c r="CY7" s="71" t="s">
        <v>101</v>
      </c>
      <c r="CZ7" s="71">
        <v>61.64</v>
      </c>
      <c r="DA7" s="71">
        <v>62.93</v>
      </c>
      <c r="DB7" s="71">
        <v>62.57</v>
      </c>
      <c r="DC7" s="71" t="s">
        <v>101</v>
      </c>
      <c r="DD7" s="71" t="s">
        <v>101</v>
      </c>
      <c r="DE7" s="71">
        <v>84.7</v>
      </c>
      <c r="DF7" s="71">
        <v>84.67</v>
      </c>
      <c r="DG7" s="71">
        <v>84.39</v>
      </c>
      <c r="DH7" s="71">
        <v>87.3</v>
      </c>
      <c r="DI7" s="71" t="s">
        <v>101</v>
      </c>
      <c r="DJ7" s="71" t="s">
        <v>101</v>
      </c>
      <c r="DK7" s="71">
        <v>3.79</v>
      </c>
      <c r="DL7" s="71">
        <v>7.24</v>
      </c>
      <c r="DM7" s="71">
        <v>10.36</v>
      </c>
      <c r="DN7" s="71" t="s">
        <v>101</v>
      </c>
      <c r="DO7" s="71" t="s">
        <v>101</v>
      </c>
      <c r="DP7" s="71">
        <v>20.34</v>
      </c>
      <c r="DQ7" s="71">
        <v>21.85</v>
      </c>
      <c r="DR7" s="71">
        <v>25.19</v>
      </c>
      <c r="DS7" s="71">
        <v>27.11</v>
      </c>
      <c r="DT7" s="71" t="s">
        <v>101</v>
      </c>
      <c r="DU7" s="71" t="s">
        <v>101</v>
      </c>
      <c r="DV7" s="71">
        <v>0</v>
      </c>
      <c r="DW7" s="71">
        <v>0</v>
      </c>
      <c r="DX7" s="71">
        <v>0</v>
      </c>
      <c r="DY7" s="71" t="s">
        <v>101</v>
      </c>
      <c r="DZ7" s="71" t="s">
        <v>101</v>
      </c>
      <c r="EA7" s="71">
        <v>0</v>
      </c>
      <c r="EB7" s="71">
        <v>0</v>
      </c>
      <c r="EC7" s="71">
        <v>0</v>
      </c>
      <c r="ED7" s="71">
        <v>0</v>
      </c>
      <c r="EE7" s="71" t="s">
        <v>101</v>
      </c>
      <c r="EF7" s="71" t="s">
        <v>101</v>
      </c>
      <c r="EG7" s="71">
        <v>0</v>
      </c>
      <c r="EH7" s="71">
        <v>0</v>
      </c>
      <c r="EI7" s="71">
        <v>0</v>
      </c>
      <c r="EJ7" s="71" t="s">
        <v>101</v>
      </c>
      <c r="EK7" s="71" t="s">
        <v>101</v>
      </c>
      <c r="EL7" s="71">
        <v>0.25</v>
      </c>
      <c r="EM7" s="71">
        <v>5.e-002</v>
      </c>
      <c r="EN7" s="71">
        <v>3.e-002</v>
      </c>
      <c r="EO7" s="71">
        <v>2.e-002</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32</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2023-12-12T01:00:09Z</dcterms:created>
  <dcterms:modified xsi:type="dcterms:W3CDTF">2024-02-01T07:00:52Z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2024-02-01T07:00:52Z</vt:filetime>
  </property>
</Properties>
</file>