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班\(R06.01.16)公営企業に係る経営比較分析表(令和4年度決算)の分析等について(依頼)\回答\"/>
    </mc:Choice>
  </mc:AlternateContent>
  <xr:revisionPtr revIDLastSave="0" documentId="13_ncr:1_{BC5A2BE8-C880-4992-9E9B-918A6B327902}" xr6:coauthVersionLast="43" xr6:coauthVersionMax="43" xr10:uidLastSave="{00000000-0000-0000-0000-000000000000}"/>
  <workbookProtection workbookAlgorithmName="SHA-512" workbookHashValue="5+6a6KSF5UVbXLQgk8OHaK9xPaerc2Tm1XLcvnSrE5dSpeXTku7OnZ+2QQQ47dy7BwybugecS/x+2Pv6oh7LNw==" workbookSaltValue="MYwfm84LfzkAQA7bJ1NiM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E85" i="4"/>
  <c r="AL10" i="4"/>
  <c r="AD10" i="4"/>
  <c r="W10" i="4"/>
  <c r="B10" i="4"/>
  <c r="BB8" i="4"/>
  <c r="AD8" i="4"/>
  <c r="I8" i="4"/>
  <c r="B8" i="4"/>
</calcChain>
</file>

<file path=xl/sharedStrings.xml><?xml version="1.0" encoding="utf-8"?>
<sst xmlns="http://schemas.openxmlformats.org/spreadsheetml/2006/main" count="275" uniqueCount="118">
  <si>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</si>
  <si>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</si>
  <si>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</si>
  <si>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</si>
  <si>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</si>
  <si>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</si>
  <si>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</si>
  <si>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</si>
  <si>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</si>
  <si>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</si>
  <si>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</si>
  <si>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</si>
  <si>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</si>
  <si>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</si>
  <si>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</si>
  <si>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</si>
  <si>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</si>
  <si>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</si>
  <si>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</si>
  <si>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</si>
  <si>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</si>
  <si>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</si>
  <si>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</si>
  <si>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</si>
  <si>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</si>
  <si>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</si>
  <si>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</si>
  <si>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</si>
  <si>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</si>
  <si>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</si>
  <si>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</si>
  <si>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</si>
  <si>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</si>
  <si>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</si>
  <si>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</si>
  <si>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</si>
  <si>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</si>
  <si>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</si>
  <si>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</si>
  <si>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</si>
  <si>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</si>
  <si>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</si>
  <si>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</si>
  <si>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</si>
  <si>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</si>
  <si>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</si>
  <si>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</si>
  <si>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</si>
  <si>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</si>
  <si>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</si>
  <si>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</si>
  <si>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</si>
  <si>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</si>
  <si>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</si>
  <si>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</si>
  <si>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</si>
  <si>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</si>
  <si>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</si>
  <si>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</si>
  <si>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</si>
  <si>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</si>
  <si>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</si>
  <si>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</si>
  <si>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</si>
  <si>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</si>
  <si>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</si>
  <si>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</si>
  <si>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</si>
  <si>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</si>
  <si>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</si>
  <si>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</si>
  <si>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</si>
  <si>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</si>
  <si>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</si>
  <si>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</si>
  <si>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</si>
  <si>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</si>
  <si>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</si>
  <si>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</si>
  <si>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</si>
  <si>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</si>
  <si>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</si>
  <si>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</si>
  <si>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</si>
  <si>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</si>
  <si>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</si>
  <si>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</si>
  <si>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</si>
  <si>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</si>
  <si>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</si>
  <si>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</si>
  <si>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</si>
  <si>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</si>
  <si>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</si>
  <si>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</si>
  <si>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</si>
  <si>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</si>
  <si>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</si>
  <si>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</si>
  <si>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</si>
  <si>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</si>
  <si>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</si>
  <si>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</si>
  <si>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</si>
  <si>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</si>
  <si>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</si>
  <si>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</si>
  <si>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</si>
  <si>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</si>
  <si>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</si>
  <si>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</si>
  <si>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</si>
  <si>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</si>
  <si>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</si>
  <si>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</si>
  <si>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平成９年に旧八竜町芦崎処理区として供用開始した管渠が最も古く、標準耐用年数である５０年の約半分を経過している。現状ではただちに管渠の更新が必要となるような大きな不具合は発生していない。</t>
    <rPh sb="0" eb="2">
      <t>ヘイセイ</t>
    </rPh>
    <rPh sb="3" eb="4">
      <t>ネン</t>
    </rPh>
    <rPh sb="5" eb="6">
      <t>キュウ</t>
    </rPh>
    <rPh sb="6" eb="8">
      <t>ハチリュウ</t>
    </rPh>
    <rPh sb="8" eb="9">
      <t>マチ</t>
    </rPh>
    <rPh sb="9" eb="11">
      <t>アシザキ</t>
    </rPh>
    <rPh sb="11" eb="13">
      <t>ショリ</t>
    </rPh>
    <rPh sb="13" eb="14">
      <t>ク</t>
    </rPh>
    <rPh sb="17" eb="19">
      <t>キョウヨウ</t>
    </rPh>
    <rPh sb="19" eb="21">
      <t>カイシ</t>
    </rPh>
    <rPh sb="23" eb="25">
      <t>カンキョ</t>
    </rPh>
    <rPh sb="26" eb="27">
      <t>モット</t>
    </rPh>
    <rPh sb="28" eb="29">
      <t>フル</t>
    </rPh>
    <rPh sb="31" eb="33">
      <t>ヒョウジュン</t>
    </rPh>
    <rPh sb="33" eb="35">
      <t>タイヨウ</t>
    </rPh>
    <rPh sb="35" eb="37">
      <t>ネンスウ</t>
    </rPh>
    <rPh sb="42" eb="43">
      <t>ネン</t>
    </rPh>
    <rPh sb="44" eb="45">
      <t>ヤク</t>
    </rPh>
    <rPh sb="45" eb="47">
      <t>ハンブン</t>
    </rPh>
    <rPh sb="48" eb="50">
      <t>ケイカ</t>
    </rPh>
    <rPh sb="55" eb="57">
      <t>ゲンジョウ</t>
    </rPh>
    <rPh sb="63" eb="65">
      <t>カンキョ</t>
    </rPh>
    <rPh sb="66" eb="68">
      <t>コウシン</t>
    </rPh>
    <rPh sb="69" eb="71">
      <t>ヒツヨウ</t>
    </rPh>
    <rPh sb="77" eb="78">
      <t>オオ</t>
    </rPh>
    <rPh sb="80" eb="83">
      <t>フグアイ</t>
    </rPh>
    <rPh sb="84" eb="86">
      <t>ハッセイ</t>
    </rPh>
    <phoneticPr fontId="4"/>
  </si>
  <si>
    <t>⑤経費回収率の低下や⑥汚水処理原価の増加については、動力費等の物価高騰による支出の増加が主な要因となっている。有収水量の減少により使用料収入が減少しているにも関わらず①経常収支比率が微増となっている要因については、一般会計からの基準外繰入金を受け入れていることによる。
④企業債残高対事業規模比率が類似団体に比べて高いことについては、八郎湖が指定湖沼になったことに伴い平成２３年度に機能強化事業が必要となり新たな借入を実行したことに加えて、人口減少と水洗化率の低さにより整備当時に見込んだ使用料収入が確保できていないことによる。
⑥汚水処理原価３６９円/㎥に対して現在の使用料単価は１４０円/㎥(税抜)となっており、大きな乖離が生じている。
⑧水洗化率が低い水準で停滞しており、新規の水洗化件数も年間５件以下となっている。仮に水洗化率が劇的に向上し１００％近くになっても、単純計算で経費回収率７５％、施設利用率６０％程度に留まる見込みであり、人口減少等の要因により既存の施設の能力が過大なものとなっているのが明らかである。</t>
    <rPh sb="1" eb="3">
      <t>ケイヒ</t>
    </rPh>
    <rPh sb="3" eb="5">
      <t>カイシュウ</t>
    </rPh>
    <rPh sb="5" eb="6">
      <t>リツ</t>
    </rPh>
    <rPh sb="7" eb="9">
      <t>テイカ</t>
    </rPh>
    <rPh sb="11" eb="13">
      <t>オスイ</t>
    </rPh>
    <rPh sb="13" eb="15">
      <t>ショリ</t>
    </rPh>
    <rPh sb="15" eb="17">
      <t>ゲンカ</t>
    </rPh>
    <rPh sb="18" eb="19">
      <t>ゾウ</t>
    </rPh>
    <rPh sb="19" eb="20">
      <t>カ</t>
    </rPh>
    <rPh sb="26" eb="28">
      <t>ドウリョク</t>
    </rPh>
    <rPh sb="28" eb="29">
      <t>ヒ</t>
    </rPh>
    <rPh sb="29" eb="30">
      <t>トウ</t>
    </rPh>
    <rPh sb="31" eb="33">
      <t>ブッカ</t>
    </rPh>
    <rPh sb="33" eb="35">
      <t>コウトウ</t>
    </rPh>
    <rPh sb="38" eb="40">
      <t>シシュツ</t>
    </rPh>
    <rPh sb="41" eb="43">
      <t>ゾウカ</t>
    </rPh>
    <rPh sb="44" eb="45">
      <t>オモ</t>
    </rPh>
    <rPh sb="46" eb="48">
      <t>ヨウイン</t>
    </rPh>
    <rPh sb="55" eb="57">
      <t>ユウシュウ</t>
    </rPh>
    <rPh sb="57" eb="59">
      <t>スイリョウ</t>
    </rPh>
    <rPh sb="60" eb="62">
      <t>ゲンショウ</t>
    </rPh>
    <rPh sb="65" eb="68">
      <t>シヨウリョウ</t>
    </rPh>
    <rPh sb="68" eb="70">
      <t>シュウニュウ</t>
    </rPh>
    <rPh sb="71" eb="73">
      <t>ゲンショウ</t>
    </rPh>
    <rPh sb="79" eb="80">
      <t>カカ</t>
    </rPh>
    <rPh sb="84" eb="86">
      <t>ケイジョウ</t>
    </rPh>
    <rPh sb="86" eb="88">
      <t>シュウシ</t>
    </rPh>
    <rPh sb="88" eb="90">
      <t>ヒリツ</t>
    </rPh>
    <rPh sb="91" eb="93">
      <t>ビゾウ</t>
    </rPh>
    <rPh sb="99" eb="101">
      <t>ヨウイン</t>
    </rPh>
    <rPh sb="107" eb="109">
      <t>イッパン</t>
    </rPh>
    <rPh sb="109" eb="111">
      <t>カイケイ</t>
    </rPh>
    <rPh sb="114" eb="116">
      <t>キジュン</t>
    </rPh>
    <rPh sb="116" eb="117">
      <t>ガイ</t>
    </rPh>
    <rPh sb="117" eb="119">
      <t>クリイレ</t>
    </rPh>
    <rPh sb="119" eb="120">
      <t>キン</t>
    </rPh>
    <rPh sb="121" eb="122">
      <t>ウ</t>
    </rPh>
    <rPh sb="123" eb="124">
      <t>イ</t>
    </rPh>
    <rPh sb="137" eb="139">
      <t>キギョウ</t>
    </rPh>
    <rPh sb="139" eb="140">
      <t>サイ</t>
    </rPh>
    <rPh sb="140" eb="142">
      <t>ザンダカ</t>
    </rPh>
    <rPh sb="142" eb="143">
      <t>タイ</t>
    </rPh>
    <rPh sb="143" eb="145">
      <t>ジギョウ</t>
    </rPh>
    <rPh sb="145" eb="147">
      <t>キボ</t>
    </rPh>
    <rPh sb="147" eb="149">
      <t>ヒリツ</t>
    </rPh>
    <rPh sb="150" eb="152">
      <t>ルイジ</t>
    </rPh>
    <rPh sb="152" eb="154">
      <t>ダンタイ</t>
    </rPh>
    <rPh sb="155" eb="156">
      <t>クラ</t>
    </rPh>
    <rPh sb="158" eb="159">
      <t>タカ</t>
    </rPh>
    <rPh sb="204" eb="205">
      <t>アラ</t>
    </rPh>
    <rPh sb="207" eb="209">
      <t>カリイレ</t>
    </rPh>
    <rPh sb="210" eb="212">
      <t>ジッコウ</t>
    </rPh>
    <rPh sb="217" eb="218">
      <t>クワ</t>
    </rPh>
    <rPh sb="221" eb="223">
      <t>ジンコウ</t>
    </rPh>
    <rPh sb="223" eb="225">
      <t>ゲンショウ</t>
    </rPh>
    <rPh sb="226" eb="229">
      <t>スイセンカ</t>
    </rPh>
    <rPh sb="229" eb="230">
      <t>リツ</t>
    </rPh>
    <rPh sb="231" eb="232">
      <t>ヒク</t>
    </rPh>
    <rPh sb="236" eb="238">
      <t>セイビ</t>
    </rPh>
    <rPh sb="238" eb="240">
      <t>トウジ</t>
    </rPh>
    <rPh sb="241" eb="243">
      <t>ミコ</t>
    </rPh>
    <rPh sb="245" eb="248">
      <t>シヨウリョウ</t>
    </rPh>
    <rPh sb="248" eb="250">
      <t>シュウニュウ</t>
    </rPh>
    <rPh sb="251" eb="253">
      <t>カクホ</t>
    </rPh>
    <rPh sb="325" eb="328">
      <t>スイセンカ</t>
    </rPh>
    <rPh sb="328" eb="329">
      <t>リツ</t>
    </rPh>
    <rPh sb="330" eb="331">
      <t>ヒク</t>
    </rPh>
    <rPh sb="332" eb="334">
      <t>スイジュン</t>
    </rPh>
    <rPh sb="335" eb="337">
      <t>テイタイ</t>
    </rPh>
    <rPh sb="342" eb="344">
      <t>シンキ</t>
    </rPh>
    <rPh sb="345" eb="348">
      <t>スイセンカ</t>
    </rPh>
    <rPh sb="348" eb="350">
      <t>ケンスウ</t>
    </rPh>
    <rPh sb="351" eb="353">
      <t>ネンカン</t>
    </rPh>
    <rPh sb="354" eb="355">
      <t>ケン</t>
    </rPh>
    <rPh sb="355" eb="357">
      <t>イカ</t>
    </rPh>
    <rPh sb="364" eb="365">
      <t>カリ</t>
    </rPh>
    <rPh sb="366" eb="369">
      <t>スイセンカ</t>
    </rPh>
    <rPh sb="369" eb="370">
      <t>リツ</t>
    </rPh>
    <rPh sb="371" eb="373">
      <t>ゲキテキ</t>
    </rPh>
    <rPh sb="374" eb="376">
      <t>コウジョウ</t>
    </rPh>
    <rPh sb="381" eb="382">
      <t>チカ</t>
    </rPh>
    <rPh sb="389" eb="391">
      <t>タンジュン</t>
    </rPh>
    <rPh sb="391" eb="393">
      <t>ケイサン</t>
    </rPh>
    <rPh sb="394" eb="396">
      <t>ケイヒ</t>
    </rPh>
    <rPh sb="396" eb="398">
      <t>カイシュウ</t>
    </rPh>
    <rPh sb="398" eb="399">
      <t>リツ</t>
    </rPh>
    <rPh sb="403" eb="405">
      <t>シセツ</t>
    </rPh>
    <rPh sb="405" eb="407">
      <t>リヨウ</t>
    </rPh>
    <rPh sb="407" eb="408">
      <t>リツ</t>
    </rPh>
    <rPh sb="411" eb="413">
      <t>テイド</t>
    </rPh>
    <rPh sb="414" eb="415">
      <t>トド</t>
    </rPh>
    <rPh sb="417" eb="419">
      <t>ミコ</t>
    </rPh>
    <rPh sb="424" eb="426">
      <t>ジンコウ</t>
    </rPh>
    <rPh sb="426" eb="428">
      <t>ゲンショウ</t>
    </rPh>
    <rPh sb="428" eb="429">
      <t>トウ</t>
    </rPh>
    <rPh sb="430" eb="432">
      <t>ヨウイン</t>
    </rPh>
    <rPh sb="435" eb="437">
      <t>キソン</t>
    </rPh>
    <rPh sb="438" eb="440">
      <t>シセツ</t>
    </rPh>
    <rPh sb="441" eb="443">
      <t>ノウリョク</t>
    </rPh>
    <rPh sb="444" eb="446">
      <t>カダイ</t>
    </rPh>
    <rPh sb="457" eb="458">
      <t>アキ</t>
    </rPh>
    <phoneticPr fontId="4"/>
  </si>
  <si>
    <t>独立採算を原則とする地方公営企業としては赤字補填的な基準外繰入金の解消を目指すべきであり、その手段として受益者負担の観点から使用料の改定が考えられる。しかし、汚水処理原価と使用料単価の差が大きく、住民目線では同種のサービスである特定環境保全公共下水道の使用料設定と差をつけることは住民感情を考慮すると不公平感が生じてしまうため、独立採算に必要な水準まで増額改定を行うことは現実的には難しい。
支出面においては長期的な視点での維持管理や建設改良費が少しでも削減できるよう、策定した最適整備構想を基本にしつつも、環境の変化に応じて施設の統廃合やダウンサイジングについて計画を随時検討・更新を行いながら、持続可能な事業運営に努める必要がある。</t>
    <rPh sb="0" eb="2">
      <t>ドクリツ</t>
    </rPh>
    <rPh sb="2" eb="4">
      <t>サイサン</t>
    </rPh>
    <rPh sb="5" eb="7">
      <t>ゲンソク</t>
    </rPh>
    <rPh sb="10" eb="12">
      <t>チホウ</t>
    </rPh>
    <rPh sb="12" eb="14">
      <t>コウエイ</t>
    </rPh>
    <rPh sb="14" eb="16">
      <t>キギョウ</t>
    </rPh>
    <rPh sb="20" eb="22">
      <t>アカジ</t>
    </rPh>
    <rPh sb="22" eb="24">
      <t>ホテン</t>
    </rPh>
    <rPh sb="24" eb="25">
      <t>テキ</t>
    </rPh>
    <rPh sb="26" eb="28">
      <t>キジュン</t>
    </rPh>
    <rPh sb="28" eb="29">
      <t>ガイ</t>
    </rPh>
    <rPh sb="29" eb="31">
      <t>クリイレ</t>
    </rPh>
    <rPh sb="31" eb="32">
      <t>キン</t>
    </rPh>
    <rPh sb="33" eb="35">
      <t>カイショウ</t>
    </rPh>
    <rPh sb="36" eb="38">
      <t>メザ</t>
    </rPh>
    <rPh sb="47" eb="49">
      <t>シュダン</t>
    </rPh>
    <rPh sb="52" eb="55">
      <t>ジュエキシャ</t>
    </rPh>
    <rPh sb="55" eb="57">
      <t>フタン</t>
    </rPh>
    <rPh sb="58" eb="60">
      <t>カンテン</t>
    </rPh>
    <rPh sb="62" eb="65">
      <t>シヨウリョウ</t>
    </rPh>
    <rPh sb="66" eb="68">
      <t>カイテイ</t>
    </rPh>
    <rPh sb="69" eb="70">
      <t>カンガ</t>
    </rPh>
    <rPh sb="79" eb="81">
      <t>オスイ</t>
    </rPh>
    <rPh sb="81" eb="83">
      <t>ショリ</t>
    </rPh>
    <rPh sb="83" eb="85">
      <t>ゲンカ</t>
    </rPh>
    <rPh sb="86" eb="89">
      <t>シヨウリョウ</t>
    </rPh>
    <rPh sb="89" eb="91">
      <t>タンカ</t>
    </rPh>
    <rPh sb="92" eb="93">
      <t>サ</t>
    </rPh>
    <rPh sb="94" eb="95">
      <t>オオ</t>
    </rPh>
    <rPh sb="98" eb="100">
      <t>ジュウミン</t>
    </rPh>
    <rPh sb="100" eb="102">
      <t>メセン</t>
    </rPh>
    <rPh sb="104" eb="106">
      <t>ドウシュ</t>
    </rPh>
    <rPh sb="114" eb="116">
      <t>トクテイ</t>
    </rPh>
    <rPh sb="116" eb="118">
      <t>カンキョウ</t>
    </rPh>
    <rPh sb="118" eb="120">
      <t>ホゼン</t>
    </rPh>
    <rPh sb="120" eb="122">
      <t>コウキョウ</t>
    </rPh>
    <rPh sb="122" eb="125">
      <t>ゲスイドウ</t>
    </rPh>
    <rPh sb="126" eb="129">
      <t>シヨウリョウ</t>
    </rPh>
    <rPh sb="129" eb="131">
      <t>セッテイ</t>
    </rPh>
    <rPh sb="132" eb="133">
      <t>サ</t>
    </rPh>
    <rPh sb="140" eb="142">
      <t>ジュウミン</t>
    </rPh>
    <rPh sb="142" eb="144">
      <t>カンジョウ</t>
    </rPh>
    <rPh sb="145" eb="147">
      <t>コウリョ</t>
    </rPh>
    <rPh sb="150" eb="154">
      <t>フコウヘイカン</t>
    </rPh>
    <rPh sb="155" eb="156">
      <t>ショウ</t>
    </rPh>
    <rPh sb="164" eb="166">
      <t>ドクリツ</t>
    </rPh>
    <rPh sb="166" eb="168">
      <t>サイサン</t>
    </rPh>
    <rPh sb="169" eb="171">
      <t>ヒツヨウ</t>
    </rPh>
    <rPh sb="172" eb="174">
      <t>スイジュン</t>
    </rPh>
    <rPh sb="176" eb="178">
      <t>ゾウガク</t>
    </rPh>
    <rPh sb="178" eb="180">
      <t>カイテイ</t>
    </rPh>
    <rPh sb="181" eb="182">
      <t>オコナ</t>
    </rPh>
    <rPh sb="186" eb="188">
      <t>ゲンジツ</t>
    </rPh>
    <rPh sb="188" eb="189">
      <t>テキ</t>
    </rPh>
    <rPh sb="191" eb="192">
      <t>ムズカ</t>
    </rPh>
    <rPh sb="261" eb="262">
      <t>オウ</t>
    </rPh>
    <rPh sb="283" eb="285">
      <t>ケイカク</t>
    </rPh>
    <rPh sb="286" eb="288">
      <t>ズイジ</t>
    </rPh>
    <rPh sb="288" eb="290">
      <t>ケントウ</t>
    </rPh>
    <rPh sb="291" eb="293">
      <t>コウシン</t>
    </rPh>
    <rPh sb="294" eb="295">
      <t>オコナ</t>
    </rPh>
    <rPh sb="300" eb="302">
      <t>ジゾク</t>
    </rPh>
    <rPh sb="302" eb="304">
      <t>カノウ</t>
    </rPh>
    <rPh sb="305" eb="307">
      <t>ジギョウ</t>
    </rPh>
    <rPh sb="307" eb="309">
      <t>ウンエイ</t>
    </rPh>
    <rPh sb="310" eb="311">
      <t>ツト</t>
    </rPh>
    <rPh sb="313" eb="31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</si>
</sst>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3EA-4A33-AA51-CFF4E031CAC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0.25</c:v>
                </c:pt>
                <c:pt idx="3">
                  <c:v>0.05</c:v>
                </c:pt>
                <c:pt idx="4">
                  <c:v>0.03</c:v>
                </c:pt>
              </c:numCache>
            </c:numRef>
          </c:val>
          <c:smooth val="0"/>
          <c:extLst>
            <c:ext xmlns:c16="http://schemas.microsoft.com/office/drawing/2014/chart" uri="{C3380CC4-5D6E-409C-BE32-E72D297353CC}">
              <c16:uniqueId val="{00000001-B3EA-4A33-AA51-CFF4E031CAC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35.06</c:v>
                </c:pt>
                <c:pt idx="3">
                  <c:v>35.5</c:v>
                </c:pt>
                <c:pt idx="4">
                  <c:v>34.17</c:v>
                </c:pt>
              </c:numCache>
            </c:numRef>
          </c:val>
          <c:extLst>
            <c:ext xmlns:c16="http://schemas.microsoft.com/office/drawing/2014/chart" uri="{C3380CC4-5D6E-409C-BE32-E72D297353CC}">
              <c16:uniqueId val="{00000000-A71C-42F7-9E98-4D91A4B7B4C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54.83</c:v>
                </c:pt>
                <c:pt idx="3">
                  <c:v>66.53</c:v>
                </c:pt>
                <c:pt idx="4">
                  <c:v>52.35</c:v>
                </c:pt>
              </c:numCache>
            </c:numRef>
          </c:val>
          <c:smooth val="0"/>
          <c:extLst>
            <c:ext xmlns:c16="http://schemas.microsoft.com/office/drawing/2014/chart" uri="{C3380CC4-5D6E-409C-BE32-E72D297353CC}">
              <c16:uniqueId val="{00000001-A71C-42F7-9E98-4D91A4B7B4C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58.91</c:v>
                </c:pt>
                <c:pt idx="3">
                  <c:v>60.42</c:v>
                </c:pt>
                <c:pt idx="4">
                  <c:v>60.84</c:v>
                </c:pt>
              </c:numCache>
            </c:numRef>
          </c:val>
          <c:extLst>
            <c:ext xmlns:c16="http://schemas.microsoft.com/office/drawing/2014/chart" uri="{C3380CC4-5D6E-409C-BE32-E72D297353CC}">
              <c16:uniqueId val="{00000000-66CA-45A8-935E-B0592EED0CE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84.7</c:v>
                </c:pt>
                <c:pt idx="3">
                  <c:v>84.67</c:v>
                </c:pt>
                <c:pt idx="4">
                  <c:v>84.39</c:v>
                </c:pt>
              </c:numCache>
            </c:numRef>
          </c:val>
          <c:smooth val="0"/>
          <c:extLst>
            <c:ext xmlns:c16="http://schemas.microsoft.com/office/drawing/2014/chart" uri="{C3380CC4-5D6E-409C-BE32-E72D297353CC}">
              <c16:uniqueId val="{00000001-66CA-45A8-935E-B0592EED0CE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68.52</c:v>
                </c:pt>
                <c:pt idx="3">
                  <c:v>97.47</c:v>
                </c:pt>
                <c:pt idx="4">
                  <c:v>101.72</c:v>
                </c:pt>
              </c:numCache>
            </c:numRef>
          </c:val>
          <c:extLst>
            <c:ext xmlns:c16="http://schemas.microsoft.com/office/drawing/2014/chart" uri="{C3380CC4-5D6E-409C-BE32-E72D297353CC}">
              <c16:uniqueId val="{00000000-41B4-42F3-88A4-2043D29EEA3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106.37</c:v>
                </c:pt>
                <c:pt idx="3">
                  <c:v>106.07</c:v>
                </c:pt>
                <c:pt idx="4">
                  <c:v>105.5</c:v>
                </c:pt>
              </c:numCache>
            </c:numRef>
          </c:val>
          <c:smooth val="0"/>
          <c:extLst>
            <c:ext xmlns:c16="http://schemas.microsoft.com/office/drawing/2014/chart" uri="{C3380CC4-5D6E-409C-BE32-E72D297353CC}">
              <c16:uniqueId val="{00000001-41B4-42F3-88A4-2043D29EEA3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4.0599999999999996</c:v>
                </c:pt>
                <c:pt idx="3">
                  <c:v>8.11</c:v>
                </c:pt>
                <c:pt idx="4">
                  <c:v>11.96</c:v>
                </c:pt>
              </c:numCache>
            </c:numRef>
          </c:val>
          <c:extLst>
            <c:ext xmlns:c16="http://schemas.microsoft.com/office/drawing/2014/chart" uri="{C3380CC4-5D6E-409C-BE32-E72D297353CC}">
              <c16:uniqueId val="{00000000-6300-4950-AACE-07F4AAD8BBE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20.34</c:v>
                </c:pt>
                <c:pt idx="3">
                  <c:v>21.85</c:v>
                </c:pt>
                <c:pt idx="4">
                  <c:v>25.19</c:v>
                </c:pt>
              </c:numCache>
            </c:numRef>
          </c:val>
          <c:smooth val="0"/>
          <c:extLst>
            <c:ext xmlns:c16="http://schemas.microsoft.com/office/drawing/2014/chart" uri="{C3380CC4-5D6E-409C-BE32-E72D297353CC}">
              <c16:uniqueId val="{00000001-6300-4950-AACE-07F4AAD8BBE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85D-44F3-832A-6381C4A945D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485D-44F3-832A-6381C4A945D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362.84</c:v>
                </c:pt>
                <c:pt idx="3">
                  <c:v>381.9</c:v>
                </c:pt>
                <c:pt idx="4">
                  <c:v>368.19</c:v>
                </c:pt>
              </c:numCache>
            </c:numRef>
          </c:val>
          <c:extLst>
            <c:ext xmlns:c16="http://schemas.microsoft.com/office/drawing/2014/chart" uri="{C3380CC4-5D6E-409C-BE32-E72D297353CC}">
              <c16:uniqueId val="{00000000-1D40-4015-9B62-96601A4417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139.02000000000001</c:v>
                </c:pt>
                <c:pt idx="3">
                  <c:v>132.04</c:v>
                </c:pt>
                <c:pt idx="4">
                  <c:v>145.43</c:v>
                </c:pt>
              </c:numCache>
            </c:numRef>
          </c:val>
          <c:smooth val="0"/>
          <c:extLst>
            <c:ext xmlns:c16="http://schemas.microsoft.com/office/drawing/2014/chart" uri="{C3380CC4-5D6E-409C-BE32-E72D297353CC}">
              <c16:uniqueId val="{00000001-1D40-4015-9B62-96601A4417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15.99</c:v>
                </c:pt>
                <c:pt idx="3">
                  <c:v>28.56</c:v>
                </c:pt>
                <c:pt idx="4">
                  <c:v>28.6</c:v>
                </c:pt>
              </c:numCache>
            </c:numRef>
          </c:val>
          <c:extLst>
            <c:ext xmlns:c16="http://schemas.microsoft.com/office/drawing/2014/chart" uri="{C3380CC4-5D6E-409C-BE32-E72D297353CC}">
              <c16:uniqueId val="{00000000-A731-472A-866B-79E23A7067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29.13</c:v>
                </c:pt>
                <c:pt idx="3">
                  <c:v>35.69</c:v>
                </c:pt>
                <c:pt idx="4">
                  <c:v>38.4</c:v>
                </c:pt>
              </c:numCache>
            </c:numRef>
          </c:val>
          <c:smooth val="0"/>
          <c:extLst>
            <c:ext xmlns:c16="http://schemas.microsoft.com/office/drawing/2014/chart" uri="{C3380CC4-5D6E-409C-BE32-E72D297353CC}">
              <c16:uniqueId val="{00000001-A731-472A-866B-79E23A7067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2262.1999999999998</c:v>
                </c:pt>
                <c:pt idx="3">
                  <c:v>2162.52</c:v>
                </c:pt>
                <c:pt idx="4">
                  <c:v>2074.54</c:v>
                </c:pt>
              </c:numCache>
            </c:numRef>
          </c:val>
          <c:extLst>
            <c:ext xmlns:c16="http://schemas.microsoft.com/office/drawing/2014/chart" uri="{C3380CC4-5D6E-409C-BE32-E72D297353CC}">
              <c16:uniqueId val="{00000000-F94B-45A0-BEBC-9F45DFA1197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867.83</c:v>
                </c:pt>
                <c:pt idx="3">
                  <c:v>791.76</c:v>
                </c:pt>
                <c:pt idx="4">
                  <c:v>900.82</c:v>
                </c:pt>
              </c:numCache>
            </c:numRef>
          </c:val>
          <c:smooth val="0"/>
          <c:extLst>
            <c:ext xmlns:c16="http://schemas.microsoft.com/office/drawing/2014/chart" uri="{C3380CC4-5D6E-409C-BE32-E72D297353CC}">
              <c16:uniqueId val="{00000001-F94B-45A0-BEBC-9F45DFA1197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36.67</c:v>
                </c:pt>
                <c:pt idx="3">
                  <c:v>45.45</c:v>
                </c:pt>
                <c:pt idx="4">
                  <c:v>42.19</c:v>
                </c:pt>
              </c:numCache>
            </c:numRef>
          </c:val>
          <c:extLst>
            <c:ext xmlns:c16="http://schemas.microsoft.com/office/drawing/2014/chart" uri="{C3380CC4-5D6E-409C-BE32-E72D297353CC}">
              <c16:uniqueId val="{00000000-BFD0-4329-836E-E8A1CCB1EF2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57.08</c:v>
                </c:pt>
                <c:pt idx="3">
                  <c:v>56.26</c:v>
                </c:pt>
                <c:pt idx="4">
                  <c:v>52.94</c:v>
                </c:pt>
              </c:numCache>
            </c:numRef>
          </c:val>
          <c:smooth val="0"/>
          <c:extLst>
            <c:ext xmlns:c16="http://schemas.microsoft.com/office/drawing/2014/chart" uri="{C3380CC4-5D6E-409C-BE32-E72D297353CC}">
              <c16:uniqueId val="{00000001-BFD0-4329-836E-E8A1CCB1EF2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426.14</c:v>
                </c:pt>
                <c:pt idx="3">
                  <c:v>339.05</c:v>
                </c:pt>
                <c:pt idx="4">
                  <c:v>369.27</c:v>
                </c:pt>
              </c:numCache>
            </c:numRef>
          </c:val>
          <c:extLst>
            <c:ext xmlns:c16="http://schemas.microsoft.com/office/drawing/2014/chart" uri="{C3380CC4-5D6E-409C-BE32-E72D297353CC}">
              <c16:uniqueId val="{00000000-98EC-4989-8930-F07E54C95B4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274.99</c:v>
                </c:pt>
                <c:pt idx="3">
                  <c:v>282.08999999999997</c:v>
                </c:pt>
                <c:pt idx="4">
                  <c:v>303.27999999999997</c:v>
                </c:pt>
              </c:numCache>
            </c:numRef>
          </c:val>
          <c:smooth val="0"/>
          <c:extLst>
            <c:ext xmlns:c16="http://schemas.microsoft.com/office/drawing/2014/chart" uri="{C3380CC4-5D6E-409C-BE32-E72D297353CC}">
              <c16:uniqueId val="{00000001-98EC-4989-8930-F07E54C95B4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5" zoomScaleNormal="100" workbookViewId="0">
      <selection activeCell="BK73" sqref="BK7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三種町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15020</v>
      </c>
      <c r="AM8" s="42"/>
      <c r="AN8" s="42"/>
      <c r="AO8" s="42"/>
      <c r="AP8" s="42"/>
      <c r="AQ8" s="42"/>
      <c r="AR8" s="42"/>
      <c r="AS8" s="42"/>
      <c r="AT8" s="35">
        <f>データ!T6</f>
        <v>247.98</v>
      </c>
      <c r="AU8" s="35"/>
      <c r="AV8" s="35"/>
      <c r="AW8" s="35"/>
      <c r="AX8" s="35"/>
      <c r="AY8" s="35"/>
      <c r="AZ8" s="35"/>
      <c r="BA8" s="35"/>
      <c r="BB8" s="35">
        <f>データ!U6</f>
        <v>60.57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59.93</v>
      </c>
      <c r="J10" s="35"/>
      <c r="K10" s="35"/>
      <c r="L10" s="35"/>
      <c r="M10" s="35"/>
      <c r="N10" s="35"/>
      <c r="O10" s="35"/>
      <c r="P10" s="35">
        <f>データ!P6</f>
        <v>11.09</v>
      </c>
      <c r="Q10" s="35"/>
      <c r="R10" s="35"/>
      <c r="S10" s="35"/>
      <c r="T10" s="35"/>
      <c r="U10" s="35"/>
      <c r="V10" s="35"/>
      <c r="W10" s="35">
        <f>データ!Q6</f>
        <v>99.64</v>
      </c>
      <c r="X10" s="35"/>
      <c r="Y10" s="35"/>
      <c r="Z10" s="35"/>
      <c r="AA10" s="35"/>
      <c r="AB10" s="35"/>
      <c r="AC10" s="35"/>
      <c r="AD10" s="42">
        <f>データ!R6</f>
        <v>3080</v>
      </c>
      <c r="AE10" s="42"/>
      <c r="AF10" s="42"/>
      <c r="AG10" s="42"/>
      <c r="AH10" s="42"/>
      <c r="AI10" s="42"/>
      <c r="AJ10" s="42"/>
      <c r="AK10" s="2"/>
      <c r="AL10" s="42">
        <f>データ!V6</f>
        <v>1652</v>
      </c>
      <c r="AM10" s="42"/>
      <c r="AN10" s="42"/>
      <c r="AO10" s="42"/>
      <c r="AP10" s="42"/>
      <c r="AQ10" s="42"/>
      <c r="AR10" s="42"/>
      <c r="AS10" s="42"/>
      <c r="AT10" s="35">
        <f>データ!W6</f>
        <v>1.23</v>
      </c>
      <c r="AU10" s="35"/>
      <c r="AV10" s="35"/>
      <c r="AW10" s="35"/>
      <c r="AX10" s="35"/>
      <c r="AY10" s="35"/>
      <c r="AZ10" s="35"/>
      <c r="BA10" s="35"/>
      <c r="BB10" s="35">
        <f>データ!X6</f>
        <v>1343.09</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115</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117</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KEuwwUUQpsWMVAoBu7EW4K3nI2aP/Zevpbl0qI8G1jMXHqv4xYxKbDMj6Dj5vj7R2VBZxF26g5j1ragYz4yuSw==" saltValue="33YDLyrGWDxB8uUH+Ou96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53481</v>
      </c>
      <c r="D6" s="19">
        <f t="shared" si="3"/>
        <v>46</v>
      </c>
      <c r="E6" s="19">
        <f t="shared" si="3"/>
        <v>17</v>
      </c>
      <c r="F6" s="19">
        <f t="shared" si="3"/>
        <v>5</v>
      </c>
      <c r="G6" s="19">
        <f t="shared" si="3"/>
        <v>0</v>
      </c>
      <c r="H6" s="19" t="str">
        <f t="shared" si="3"/>
        <v>秋田県　三種町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59.93</v>
      </c>
      <c r="P6" s="20">
        <f t="shared" si="3"/>
        <v>11.09</v>
      </c>
      <c r="Q6" s="20">
        <f t="shared" si="3"/>
        <v>99.64</v>
      </c>
      <c r="R6" s="20">
        <f t="shared" si="3"/>
        <v>3080</v>
      </c>
      <c r="S6" s="20">
        <f t="shared" si="3"/>
        <v>15020</v>
      </c>
      <c r="T6" s="20">
        <f t="shared" si="3"/>
        <v>247.98</v>
      </c>
      <c r="U6" s="20">
        <f t="shared" si="3"/>
        <v>60.57</v>
      </c>
      <c r="V6" s="20">
        <f t="shared" si="3"/>
        <v>1652</v>
      </c>
      <c r="W6" s="20">
        <f t="shared" si="3"/>
        <v>1.23</v>
      </c>
      <c r="X6" s="20">
        <f t="shared" si="3"/>
        <v>1343.09</v>
      </c>
      <c r="Y6" s="21" t="str">
        <f>IF(Y7="",NA(),Y7)</f>
        <v>-</v>
      </c>
      <c r="Z6" s="21" t="str">
        <f t="shared" ref="Z6:AH6" si="4">IF(Z7="",NA(),Z7)</f>
        <v>-</v>
      </c>
      <c r="AA6" s="21">
        <f t="shared" si="4"/>
        <v>68.52</v>
      </c>
      <c r="AB6" s="21">
        <f t="shared" si="4"/>
        <v>97.47</v>
      </c>
      <c r="AC6" s="21">
        <f t="shared" si="4"/>
        <v>101.72</v>
      </c>
      <c r="AD6" s="21" t="str">
        <f t="shared" si="4"/>
        <v>-</v>
      </c>
      <c r="AE6" s="21" t="str">
        <f t="shared" si="4"/>
        <v>-</v>
      </c>
      <c r="AF6" s="21">
        <f t="shared" si="4"/>
        <v>106.37</v>
      </c>
      <c r="AG6" s="21">
        <f t="shared" si="4"/>
        <v>106.07</v>
      </c>
      <c r="AH6" s="21">
        <f t="shared" si="4"/>
        <v>105.5</v>
      </c>
      <c r="AI6" s="20" t="str">
        <f>IF(AI7="","",IF(AI7="-","【-】","【"&amp;SUBSTITUTE(TEXT(AI7,"#,##0.00"),"-","△")&amp;"】"))</f>
        <v>【103.61】</v>
      </c>
      <c r="AJ6" s="21" t="str">
        <f>IF(AJ7="",NA(),AJ7)</f>
        <v>-</v>
      </c>
      <c r="AK6" s="21" t="str">
        <f t="shared" ref="AK6:AS6" si="5">IF(AK7="",NA(),AK7)</f>
        <v>-</v>
      </c>
      <c r="AL6" s="21">
        <f t="shared" si="5"/>
        <v>362.84</v>
      </c>
      <c r="AM6" s="21">
        <f t="shared" si="5"/>
        <v>381.9</v>
      </c>
      <c r="AN6" s="21">
        <f t="shared" si="5"/>
        <v>368.19</v>
      </c>
      <c r="AO6" s="21" t="str">
        <f t="shared" si="5"/>
        <v>-</v>
      </c>
      <c r="AP6" s="21" t="str">
        <f t="shared" si="5"/>
        <v>-</v>
      </c>
      <c r="AQ6" s="21">
        <f t="shared" si="5"/>
        <v>139.02000000000001</v>
      </c>
      <c r="AR6" s="21">
        <f t="shared" si="5"/>
        <v>132.04</v>
      </c>
      <c r="AS6" s="21">
        <f t="shared" si="5"/>
        <v>145.43</v>
      </c>
      <c r="AT6" s="20" t="str">
        <f>IF(AT7="","",IF(AT7="-","【-】","【"&amp;SUBSTITUTE(TEXT(AT7,"#,##0.00"),"-","△")&amp;"】"))</f>
        <v>【133.62】</v>
      </c>
      <c r="AU6" s="21" t="str">
        <f>IF(AU7="",NA(),AU7)</f>
        <v>-</v>
      </c>
      <c r="AV6" s="21" t="str">
        <f t="shared" ref="AV6:BD6" si="6">IF(AV7="",NA(),AV7)</f>
        <v>-</v>
      </c>
      <c r="AW6" s="21">
        <f t="shared" si="6"/>
        <v>15.99</v>
      </c>
      <c r="AX6" s="21">
        <f t="shared" si="6"/>
        <v>28.56</v>
      </c>
      <c r="AY6" s="21">
        <f t="shared" si="6"/>
        <v>28.6</v>
      </c>
      <c r="AZ6" s="21" t="str">
        <f t="shared" si="6"/>
        <v>-</v>
      </c>
      <c r="BA6" s="21" t="str">
        <f t="shared" si="6"/>
        <v>-</v>
      </c>
      <c r="BB6" s="21">
        <f t="shared" si="6"/>
        <v>29.13</v>
      </c>
      <c r="BC6" s="21">
        <f t="shared" si="6"/>
        <v>35.69</v>
      </c>
      <c r="BD6" s="21">
        <f t="shared" si="6"/>
        <v>38.4</v>
      </c>
      <c r="BE6" s="20" t="str">
        <f>IF(BE7="","",IF(BE7="-","【-】","【"&amp;SUBSTITUTE(TEXT(BE7,"#,##0.00"),"-","△")&amp;"】"))</f>
        <v>【36.94】</v>
      </c>
      <c r="BF6" s="21" t="str">
        <f>IF(BF7="",NA(),BF7)</f>
        <v>-</v>
      </c>
      <c r="BG6" s="21" t="str">
        <f t="shared" ref="BG6:BO6" si="7">IF(BG7="",NA(),BG7)</f>
        <v>-</v>
      </c>
      <c r="BH6" s="21">
        <f t="shared" si="7"/>
        <v>2262.1999999999998</v>
      </c>
      <c r="BI6" s="21">
        <f t="shared" si="7"/>
        <v>2162.52</v>
      </c>
      <c r="BJ6" s="21">
        <f t="shared" si="7"/>
        <v>2074.54</v>
      </c>
      <c r="BK6" s="21" t="str">
        <f t="shared" si="7"/>
        <v>-</v>
      </c>
      <c r="BL6" s="21" t="str">
        <f t="shared" si="7"/>
        <v>-</v>
      </c>
      <c r="BM6" s="21">
        <f t="shared" si="7"/>
        <v>867.83</v>
      </c>
      <c r="BN6" s="21">
        <f t="shared" si="7"/>
        <v>791.76</v>
      </c>
      <c r="BO6" s="21">
        <f t="shared" si="7"/>
        <v>900.82</v>
      </c>
      <c r="BP6" s="20" t="str">
        <f>IF(BP7="","",IF(BP7="-","【-】","【"&amp;SUBSTITUTE(TEXT(BP7,"#,##0.00"),"-","△")&amp;"】"))</f>
        <v>【809.19】</v>
      </c>
      <c r="BQ6" s="21" t="str">
        <f>IF(BQ7="",NA(),BQ7)</f>
        <v>-</v>
      </c>
      <c r="BR6" s="21" t="str">
        <f t="shared" ref="BR6:BZ6" si="8">IF(BR7="",NA(),BR7)</f>
        <v>-</v>
      </c>
      <c r="BS6" s="21">
        <f t="shared" si="8"/>
        <v>36.67</v>
      </c>
      <c r="BT6" s="21">
        <f t="shared" si="8"/>
        <v>45.45</v>
      </c>
      <c r="BU6" s="21">
        <f t="shared" si="8"/>
        <v>42.19</v>
      </c>
      <c r="BV6" s="21" t="str">
        <f t="shared" si="8"/>
        <v>-</v>
      </c>
      <c r="BW6" s="21" t="str">
        <f t="shared" si="8"/>
        <v>-</v>
      </c>
      <c r="BX6" s="21">
        <f t="shared" si="8"/>
        <v>57.08</v>
      </c>
      <c r="BY6" s="21">
        <f t="shared" si="8"/>
        <v>56.26</v>
      </c>
      <c r="BZ6" s="21">
        <f t="shared" si="8"/>
        <v>52.94</v>
      </c>
      <c r="CA6" s="20" t="str">
        <f>IF(CA7="","",IF(CA7="-","【-】","【"&amp;SUBSTITUTE(TEXT(CA7,"#,##0.00"),"-","△")&amp;"】"))</f>
        <v>【57.02】</v>
      </c>
      <c r="CB6" s="21" t="str">
        <f>IF(CB7="",NA(),CB7)</f>
        <v>-</v>
      </c>
      <c r="CC6" s="21" t="str">
        <f t="shared" ref="CC6:CK6" si="9">IF(CC7="",NA(),CC7)</f>
        <v>-</v>
      </c>
      <c r="CD6" s="21">
        <f t="shared" si="9"/>
        <v>426.14</v>
      </c>
      <c r="CE6" s="21">
        <f t="shared" si="9"/>
        <v>339.05</v>
      </c>
      <c r="CF6" s="21">
        <f t="shared" si="9"/>
        <v>369.27</v>
      </c>
      <c r="CG6" s="21" t="str">
        <f t="shared" si="9"/>
        <v>-</v>
      </c>
      <c r="CH6" s="21" t="str">
        <f t="shared" si="9"/>
        <v>-</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f t="shared" si="10"/>
        <v>35.06</v>
      </c>
      <c r="CP6" s="21">
        <f t="shared" si="10"/>
        <v>35.5</v>
      </c>
      <c r="CQ6" s="21">
        <f t="shared" si="10"/>
        <v>34.17</v>
      </c>
      <c r="CR6" s="21" t="str">
        <f t="shared" si="10"/>
        <v>-</v>
      </c>
      <c r="CS6" s="21" t="str">
        <f t="shared" si="10"/>
        <v>-</v>
      </c>
      <c r="CT6" s="21">
        <f t="shared" si="10"/>
        <v>54.83</v>
      </c>
      <c r="CU6" s="21">
        <f t="shared" si="10"/>
        <v>66.53</v>
      </c>
      <c r="CV6" s="21">
        <f t="shared" si="10"/>
        <v>52.35</v>
      </c>
      <c r="CW6" s="20" t="str">
        <f>IF(CW7="","",IF(CW7="-","【-】","【"&amp;SUBSTITUTE(TEXT(CW7,"#,##0.00"),"-","△")&amp;"】"))</f>
        <v>【52.55】</v>
      </c>
      <c r="CX6" s="21" t="str">
        <f>IF(CX7="",NA(),CX7)</f>
        <v>-</v>
      </c>
      <c r="CY6" s="21" t="str">
        <f t="shared" ref="CY6:DG6" si="11">IF(CY7="",NA(),CY7)</f>
        <v>-</v>
      </c>
      <c r="CZ6" s="21">
        <f t="shared" si="11"/>
        <v>58.91</v>
      </c>
      <c r="DA6" s="21">
        <f t="shared" si="11"/>
        <v>60.42</v>
      </c>
      <c r="DB6" s="21">
        <f t="shared" si="11"/>
        <v>60.84</v>
      </c>
      <c r="DC6" s="21" t="str">
        <f t="shared" si="11"/>
        <v>-</v>
      </c>
      <c r="DD6" s="21" t="str">
        <f t="shared" si="11"/>
        <v>-</v>
      </c>
      <c r="DE6" s="21">
        <f t="shared" si="11"/>
        <v>84.7</v>
      </c>
      <c r="DF6" s="21">
        <f t="shared" si="11"/>
        <v>84.67</v>
      </c>
      <c r="DG6" s="21">
        <f t="shared" si="11"/>
        <v>84.39</v>
      </c>
      <c r="DH6" s="20" t="str">
        <f>IF(DH7="","",IF(DH7="-","【-】","【"&amp;SUBSTITUTE(TEXT(DH7,"#,##0.00"),"-","△")&amp;"】"))</f>
        <v>【87.30】</v>
      </c>
      <c r="DI6" s="21" t="str">
        <f>IF(DI7="",NA(),DI7)</f>
        <v>-</v>
      </c>
      <c r="DJ6" s="21" t="str">
        <f t="shared" ref="DJ6:DR6" si="12">IF(DJ7="",NA(),DJ7)</f>
        <v>-</v>
      </c>
      <c r="DK6" s="21">
        <f t="shared" si="12"/>
        <v>4.0599999999999996</v>
      </c>
      <c r="DL6" s="21">
        <f t="shared" si="12"/>
        <v>8.11</v>
      </c>
      <c r="DM6" s="21">
        <f t="shared" si="12"/>
        <v>11.96</v>
      </c>
      <c r="DN6" s="21" t="str">
        <f t="shared" si="12"/>
        <v>-</v>
      </c>
      <c r="DO6" s="21" t="str">
        <f t="shared" si="12"/>
        <v>-</v>
      </c>
      <c r="DP6" s="21">
        <f t="shared" si="12"/>
        <v>20.34</v>
      </c>
      <c r="DQ6" s="21">
        <f t="shared" si="12"/>
        <v>21.85</v>
      </c>
      <c r="DR6" s="21">
        <f t="shared" si="12"/>
        <v>25.19</v>
      </c>
      <c r="DS6" s="20" t="str">
        <f>IF(DS7="","",IF(DS7="-","【-】","【"&amp;SUBSTITUTE(TEXT(DS7,"#,##0.00"),"-","△")&amp;"】"))</f>
        <v>【27.11】</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0.25</v>
      </c>
      <c r="EM6" s="21">
        <f t="shared" si="14"/>
        <v>0.05</v>
      </c>
      <c r="EN6" s="21">
        <f t="shared" si="14"/>
        <v>0.03</v>
      </c>
      <c r="EO6" s="20" t="str">
        <f>IF(EO7="","",IF(EO7="-","【-】","【"&amp;SUBSTITUTE(TEXT(EO7,"#,##0.00"),"-","△")&amp;"】"))</f>
        <v>【0.02】</v>
      </c>
    </row>
    <row r="7" spans="1:148" s="22" customFormat="1" x14ac:dyDescent="0.15">
      <c r="A7" s="14"/>
      <c r="B7" s="23">
        <v>2022</v>
      </c>
      <c r="C7" s="23">
        <v>53481</v>
      </c>
      <c r="D7" s="23">
        <v>46</v>
      </c>
      <c r="E7" s="23">
        <v>17</v>
      </c>
      <c r="F7" s="23">
        <v>5</v>
      </c>
      <c r="G7" s="23">
        <v>0</v>
      </c>
      <c r="H7" s="23" t="s">
        <v>96</v>
      </c>
      <c r="I7" s="23" t="s">
        <v>97</v>
      </c>
      <c r="J7" s="23" t="s">
        <v>98</v>
      </c>
      <c r="K7" s="23" t="s">
        <v>99</v>
      </c>
      <c r="L7" s="23" t="s">
        <v>100</v>
      </c>
      <c r="M7" s="23" t="s">
        <v>101</v>
      </c>
      <c r="N7" s="24" t="s">
        <v>102</v>
      </c>
      <c r="O7" s="24">
        <v>59.93</v>
      </c>
      <c r="P7" s="24">
        <v>11.09</v>
      </c>
      <c r="Q7" s="24">
        <v>99.64</v>
      </c>
      <c r="R7" s="24">
        <v>3080</v>
      </c>
      <c r="S7" s="24">
        <v>15020</v>
      </c>
      <c r="T7" s="24">
        <v>247.98</v>
      </c>
      <c r="U7" s="24">
        <v>60.57</v>
      </c>
      <c r="V7" s="24">
        <v>1652</v>
      </c>
      <c r="W7" s="24">
        <v>1.23</v>
      </c>
      <c r="X7" s="24">
        <v>1343.09</v>
      </c>
      <c r="Y7" s="24" t="s">
        <v>102</v>
      </c>
      <c r="Z7" s="24" t="s">
        <v>102</v>
      </c>
      <c r="AA7" s="24">
        <v>68.52</v>
      </c>
      <c r="AB7" s="24">
        <v>97.47</v>
      </c>
      <c r="AC7" s="24">
        <v>101.72</v>
      </c>
      <c r="AD7" s="24" t="s">
        <v>102</v>
      </c>
      <c r="AE7" s="24" t="s">
        <v>102</v>
      </c>
      <c r="AF7" s="24">
        <v>106.37</v>
      </c>
      <c r="AG7" s="24">
        <v>106.07</v>
      </c>
      <c r="AH7" s="24">
        <v>105.5</v>
      </c>
      <c r="AI7" s="24">
        <v>103.61</v>
      </c>
      <c r="AJ7" s="24" t="s">
        <v>102</v>
      </c>
      <c r="AK7" s="24" t="s">
        <v>102</v>
      </c>
      <c r="AL7" s="24">
        <v>362.84</v>
      </c>
      <c r="AM7" s="24">
        <v>381.9</v>
      </c>
      <c r="AN7" s="24">
        <v>368.19</v>
      </c>
      <c r="AO7" s="24" t="s">
        <v>102</v>
      </c>
      <c r="AP7" s="24" t="s">
        <v>102</v>
      </c>
      <c r="AQ7" s="24">
        <v>139.02000000000001</v>
      </c>
      <c r="AR7" s="24">
        <v>132.04</v>
      </c>
      <c r="AS7" s="24">
        <v>145.43</v>
      </c>
      <c r="AT7" s="24">
        <v>133.62</v>
      </c>
      <c r="AU7" s="24" t="s">
        <v>102</v>
      </c>
      <c r="AV7" s="24" t="s">
        <v>102</v>
      </c>
      <c r="AW7" s="24">
        <v>15.99</v>
      </c>
      <c r="AX7" s="24">
        <v>28.56</v>
      </c>
      <c r="AY7" s="24">
        <v>28.6</v>
      </c>
      <c r="AZ7" s="24" t="s">
        <v>102</v>
      </c>
      <c r="BA7" s="24" t="s">
        <v>102</v>
      </c>
      <c r="BB7" s="24">
        <v>29.13</v>
      </c>
      <c r="BC7" s="24">
        <v>35.69</v>
      </c>
      <c r="BD7" s="24">
        <v>38.4</v>
      </c>
      <c r="BE7" s="24">
        <v>36.94</v>
      </c>
      <c r="BF7" s="24" t="s">
        <v>102</v>
      </c>
      <c r="BG7" s="24" t="s">
        <v>102</v>
      </c>
      <c r="BH7" s="24">
        <v>2262.1999999999998</v>
      </c>
      <c r="BI7" s="24">
        <v>2162.52</v>
      </c>
      <c r="BJ7" s="24">
        <v>2074.54</v>
      </c>
      <c r="BK7" s="24" t="s">
        <v>102</v>
      </c>
      <c r="BL7" s="24" t="s">
        <v>102</v>
      </c>
      <c r="BM7" s="24">
        <v>867.83</v>
      </c>
      <c r="BN7" s="24">
        <v>791.76</v>
      </c>
      <c r="BO7" s="24">
        <v>900.82</v>
      </c>
      <c r="BP7" s="24">
        <v>809.19</v>
      </c>
      <c r="BQ7" s="24" t="s">
        <v>102</v>
      </c>
      <c r="BR7" s="24" t="s">
        <v>102</v>
      </c>
      <c r="BS7" s="24">
        <v>36.67</v>
      </c>
      <c r="BT7" s="24">
        <v>45.45</v>
      </c>
      <c r="BU7" s="24">
        <v>42.19</v>
      </c>
      <c r="BV7" s="24" t="s">
        <v>102</v>
      </c>
      <c r="BW7" s="24" t="s">
        <v>102</v>
      </c>
      <c r="BX7" s="24">
        <v>57.08</v>
      </c>
      <c r="BY7" s="24">
        <v>56.26</v>
      </c>
      <c r="BZ7" s="24">
        <v>52.94</v>
      </c>
      <c r="CA7" s="24">
        <v>57.02</v>
      </c>
      <c r="CB7" s="24" t="s">
        <v>102</v>
      </c>
      <c r="CC7" s="24" t="s">
        <v>102</v>
      </c>
      <c r="CD7" s="24">
        <v>426.14</v>
      </c>
      <c r="CE7" s="24">
        <v>339.05</v>
      </c>
      <c r="CF7" s="24">
        <v>369.27</v>
      </c>
      <c r="CG7" s="24" t="s">
        <v>102</v>
      </c>
      <c r="CH7" s="24" t="s">
        <v>102</v>
      </c>
      <c r="CI7" s="24">
        <v>274.99</v>
      </c>
      <c r="CJ7" s="24">
        <v>282.08999999999997</v>
      </c>
      <c r="CK7" s="24">
        <v>303.27999999999997</v>
      </c>
      <c r="CL7" s="24">
        <v>273.68</v>
      </c>
      <c r="CM7" s="24" t="s">
        <v>102</v>
      </c>
      <c r="CN7" s="24" t="s">
        <v>102</v>
      </c>
      <c r="CO7" s="24">
        <v>35.06</v>
      </c>
      <c r="CP7" s="24">
        <v>35.5</v>
      </c>
      <c r="CQ7" s="24">
        <v>34.17</v>
      </c>
      <c r="CR7" s="24" t="s">
        <v>102</v>
      </c>
      <c r="CS7" s="24" t="s">
        <v>102</v>
      </c>
      <c r="CT7" s="24">
        <v>54.83</v>
      </c>
      <c r="CU7" s="24">
        <v>66.53</v>
      </c>
      <c r="CV7" s="24">
        <v>52.35</v>
      </c>
      <c r="CW7" s="24">
        <v>52.55</v>
      </c>
      <c r="CX7" s="24" t="s">
        <v>102</v>
      </c>
      <c r="CY7" s="24" t="s">
        <v>102</v>
      </c>
      <c r="CZ7" s="24">
        <v>58.91</v>
      </c>
      <c r="DA7" s="24">
        <v>60.42</v>
      </c>
      <c r="DB7" s="24">
        <v>60.84</v>
      </c>
      <c r="DC7" s="24" t="s">
        <v>102</v>
      </c>
      <c r="DD7" s="24" t="s">
        <v>102</v>
      </c>
      <c r="DE7" s="24">
        <v>84.7</v>
      </c>
      <c r="DF7" s="24">
        <v>84.67</v>
      </c>
      <c r="DG7" s="24">
        <v>84.39</v>
      </c>
      <c r="DH7" s="24">
        <v>87.3</v>
      </c>
      <c r="DI7" s="24" t="s">
        <v>102</v>
      </c>
      <c r="DJ7" s="24" t="s">
        <v>102</v>
      </c>
      <c r="DK7" s="24">
        <v>4.0599999999999996</v>
      </c>
      <c r="DL7" s="24">
        <v>8.11</v>
      </c>
      <c r="DM7" s="24">
        <v>11.96</v>
      </c>
      <c r="DN7" s="24" t="s">
        <v>102</v>
      </c>
      <c r="DO7" s="24" t="s">
        <v>102</v>
      </c>
      <c r="DP7" s="24">
        <v>20.34</v>
      </c>
      <c r="DQ7" s="24">
        <v>21.85</v>
      </c>
      <c r="DR7" s="24">
        <v>25.19</v>
      </c>
      <c r="DS7" s="24">
        <v>27.11</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dcterms:created xsi:type="dcterms:W3CDTF">2023-12-12T01:00:08Z</dcterms:created>
  <dcterms:modified xsi:type="dcterms:W3CDTF">2024-01-24T01:24:10Z</dcterms:modified>
  <cp:category/>
</cp:coreProperties>
</file>