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20240116_公営企業に係る経営比較分析表（令和４年度決算）の分析等について\"/>
    </mc:Choice>
  </mc:AlternateContent>
  <xr:revisionPtr revIDLastSave="0" documentId="13_ncr:1_{22230A63-B85F-44CD-99C1-F5FD6999FC11}" xr6:coauthVersionLast="45" xr6:coauthVersionMax="45" xr10:uidLastSave="{00000000-0000-0000-0000-000000000000}"/>
  <workbookProtection workbookAlgorithmName="SHA-512" workbookHashValue="kmXMyAO5X9WAEEK5sfkKMvNx79wgn74gbuads4HIDBY6scA0KVBJuWO4VgIA2lLN4RHI6DZK/ngbArZko9FQ1A==" workbookSaltValue="TAndm1qKOm0Lk+CdqsqZH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E86" i="4"/>
  <c r="AT10" i="4"/>
  <c r="AD10" i="4"/>
  <c r="P10" i="4"/>
  <c r="I10" i="4"/>
  <c r="B10" i="4"/>
  <c r="AT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<sst xmlns="http://schemas.openxmlformats.org/spreadsheetml/2006/main" count="236" uniqueCount="121">
  <si>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</si>
  <si>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</si>
  <si>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</si>
  <si>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</si>
  <si>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</si>
  <si>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</si>
  <si>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</si>
  <si>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</si>
  <si>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</si>
  <si>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</si>
  <si>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</si>
  <si>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</si>
  <si>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</si>
  <si>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</si>
  <si>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</si>
  <si>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</si>
  <si>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</si>
  <si>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</si>
  <si>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</si>
  <si>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</si>
  <si>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</si>
  <si>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</si>
  <si>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</si>
  <si>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</si>
  <si>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</si>
  <si>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</si>
  <si>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</si>
  <si>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</si>
  <si>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</si>
  <si>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</si>
  <si>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</si>
  <si>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</si>
  <si>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</si>
  <si>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</si>
  <si>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</si>
  <si>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</si>
  <si>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</si>
  <si>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</si>
  <si>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</si>
  <si>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</si>
  <si>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</si>
  <si>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</si>
  <si>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</si>
  <si>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</si>
  <si>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</si>
  <si>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</si>
  <si>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</si>
  <si>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</si>
  <si>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</si>
  <si>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</si>
  <si>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</si>
  <si>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</si>
  <si>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</si>
  <si>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</si>
  <si>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</si>
  <si>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</si>
  <si>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</si>
  <si>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</si>
  <si>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</si>
  <si>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</si>
  <si>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</si>
  <si>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</si>
  <si>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</si>
  <si>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</si>
  <si>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</si>
  <si>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</si>
  <si>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</si>
  <si>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</si>
  <si>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</si>
  <si>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</si>
  <si>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</si>
  <si>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</si>
  <si>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</si>
  <si>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</si>
  <si>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</si>
  <si>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</si>
  <si>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</si>
  <si>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</si>
  <si>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</si>
  <si>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</si>
  <si>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</si>
  <si>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</si>
  <si>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</si>
  <si>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</si>
  <si>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</si>
  <si>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</si>
  <si>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</si>
  <si>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</si>
  <si>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</si>
  <si>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</si>
  <si>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</si>
  <si>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</si>
  <si>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</si>
  <si>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</si>
  <si>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</si>
  <si>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</si>
  <si>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</si>
  <si>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</si>
  <si>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</si>
  <si>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</si>
  <si>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</si>
  <si>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</si>
  <si>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</si>
  <si>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</si>
  <si>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</si>
  <si>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</si>
  <si>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</si>
  <si>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</si>
  <si>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</si>
  <si>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</si>
  <si>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</si>
  <si>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</si>
  <si>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</si>
  <si>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</si>
  <si>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</si>
  <si>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</si>
  <si>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</si>
  <si>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</si>
  <si>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①収益的収支比率は、当該指数が54.53％で赤字経営である。年々進行する人口減少に伴い、料金収入の減少が予想されることから、使用料の見直しについて検討する必要がある。
④企業債残高対事業規模比率は、面的整備事業が完了していることから、建設改良費に対する企業債割合としては減少傾向にある。令和2年度及び令和3年度の長寿命化対策工事が完了したため、比率は以前の水準に戻っている。
⑤経費回収率は、使用料で回収すべき経費を賄えていないことから、適正な使用料収入の確保及び費用削減が求められる。
⑥汚水処理原価は、汚泥減量のため脱水・乾燥を行っていることもあり、汚水処理経費が類似団体平均値を上回っている。今後、人口減少に伴う有収水量の減少も予想されることから、引き続き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の大規模更新が迫っている農業集落排水処理区との統合により、利用率の向上を図りたい。
⑧水洗化率は、類似団体平均値を上回っているが、安定した経営を行うため、引き続き未加入世帯に対し加入及び接続の促進に努める。</t>
    <rPh sb="100" eb="101">
      <t>テキ</t>
    </rPh>
    <rPh sb="143" eb="145">
      <t>レイワ</t>
    </rPh>
    <rPh sb="146" eb="149">
      <t>ネンドオヨ</t>
    </rPh>
    <rPh sb="150" eb="152">
      <t>レイワ</t>
    </rPh>
    <rPh sb="153" eb="155">
      <t>ネンド</t>
    </rPh>
    <rPh sb="165" eb="167">
      <t>カンリョウ</t>
    </rPh>
    <rPh sb="172" eb="174">
      <t>ヒリツ</t>
    </rPh>
    <rPh sb="175" eb="177">
      <t>イゼン</t>
    </rPh>
    <rPh sb="178" eb="180">
      <t>スイジュン</t>
    </rPh>
    <rPh sb="181" eb="182">
      <t>モド</t>
    </rPh>
    <rPh sb="492" eb="493">
      <t>チ</t>
    </rPh>
    <phoneticPr fontId="4"/>
  </si>
  <si>
    <t>　経営比較分析表により、使用料で回収すべき経費を賄えておらず、一般会計からの繰入金により収益を維持していることがわかる。
　令和6年度の公営企業会計化に向け、固定資産、経営成績及び財政状況の正確な把握、長期的な視点に立った施設設備の更新など、経営改善に向けた取り組みを行う。
　引き続き、未加入世帯への柔軟な対応による加入・接続勧奨に努め、水洗化率の向上を図る。</t>
    <rPh sb="62" eb="64">
      <t>レイワ</t>
    </rPh>
    <rPh sb="141" eb="142">
      <t>ツヅ</t>
    </rPh>
    <phoneticPr fontId="4"/>
  </si>
  <si>
    <t>　特定環境保全公共下水道事業は、平成10年に事業着手し平成15年に供用開始している。管渠他施設については比較的新しいものとなっており、更新の実績はないが、処理施設については令和2年度から3年度にかけて第１期工事部分に関する長寿命化対策工事を実施した。また、数年後には第２期工事部分に関する長寿命化対策も必要と見込んでいることから、長期的な視点でコスト削減を意識し、適切な維持管理に努めていく。</t>
    <rPh sb="67" eb="69">
      <t>コウシン</t>
    </rPh>
    <rPh sb="70" eb="72">
      <t>ジッセキ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</si>
</sst>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0D-44E7-9EB7-D214F710E8A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6B0D-44E7-9EB7-D214F710E8A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42</c:v>
                </c:pt>
                <c:pt idx="1">
                  <c:v>40.380000000000003</c:v>
                </c:pt>
                <c:pt idx="2">
                  <c:v>41.5</c:v>
                </c:pt>
                <c:pt idx="3">
                  <c:v>41.44</c:v>
                </c:pt>
                <c:pt idx="4">
                  <c:v>38.380000000000003</c:v>
                </c:pt>
              </c:numCache>
            </c:numRef>
          </c:val>
          <c:extLst>
            <c:ext xmlns:c16="http://schemas.microsoft.com/office/drawing/2014/chart" uri="{C3380CC4-5D6E-409C-BE32-E72D297353CC}">
              <c16:uniqueId val="{00000000-65F3-4EF2-8E7E-4A5FD8EE002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65F3-4EF2-8E7E-4A5FD8EE002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86.37</c:v>
                </c:pt>
                <c:pt idx="1">
                  <c:v>85.91</c:v>
                </c:pt>
                <c:pt idx="2">
                  <c:v>84.67</c:v>
                </c:pt>
                <c:pt idx="3">
                  <c:v>84.9</c:v>
                </c:pt>
                <c:pt idx="4">
                  <c:v>84.46</c:v>
                </c:pt>
              </c:numCache>
            </c:numRef>
          </c:val>
          <c:extLst>
            <c:ext xmlns:c16="http://schemas.microsoft.com/office/drawing/2014/chart" uri="{C3380CC4-5D6E-409C-BE32-E72D297353CC}">
              <c16:uniqueId val="{00000000-2C92-4493-9D7E-33C289706CF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2C92-4493-9D7E-33C289706CF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82.96</c:v>
                </c:pt>
                <c:pt idx="1">
                  <c:v>51.47</c:v>
                </c:pt>
                <c:pt idx="2">
                  <c:v>51.37</c:v>
                </c:pt>
                <c:pt idx="3">
                  <c:v>58.23</c:v>
                </c:pt>
                <c:pt idx="4">
                  <c:v>54.53</c:v>
                </c:pt>
              </c:numCache>
            </c:numRef>
          </c:val>
          <c:extLst>
            <c:ext xmlns:c16="http://schemas.microsoft.com/office/drawing/2014/chart" uri="{C3380CC4-5D6E-409C-BE32-E72D297353CC}">
              <c16:uniqueId val="{00000000-A89D-4F17-A3AC-05D5E99D0F9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9D-4F17-A3AC-05D5E99D0F9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F2-4C49-B5DB-5AFEBD4AC13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F2-4C49-B5DB-5AFEBD4AC13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0D-4F0C-B930-42B815CF17A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0D-4F0C-B930-42B815CF17A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B0F-4C6B-AE9D-34F39CE3AF2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0F-4C6B-AE9D-34F39CE3AF2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06-4581-B94A-B58080554B6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06-4581-B94A-B58080554B6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1698.56</c:v>
                </c:pt>
                <c:pt idx="1">
                  <c:v>2035.9</c:v>
                </c:pt>
                <c:pt idx="2">
                  <c:v>2321.34</c:v>
                </c:pt>
                <c:pt idx="3">
                  <c:v>3705.78</c:v>
                </c:pt>
                <c:pt idx="4">
                  <c:v>1868.98</c:v>
                </c:pt>
              </c:numCache>
            </c:numRef>
          </c:val>
          <c:extLst>
            <c:ext xmlns:c16="http://schemas.microsoft.com/office/drawing/2014/chart" uri="{C3380CC4-5D6E-409C-BE32-E72D297353CC}">
              <c16:uniqueId val="{00000000-A6BA-4B58-BD73-E8CADD9E5A4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A6BA-4B58-BD73-E8CADD9E5A4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72.069999999999993</c:v>
                </c:pt>
                <c:pt idx="1">
                  <c:v>34.67</c:v>
                </c:pt>
                <c:pt idx="2">
                  <c:v>36.450000000000003</c:v>
                </c:pt>
                <c:pt idx="3">
                  <c:v>32.97</c:v>
                </c:pt>
                <c:pt idx="4">
                  <c:v>30.48</c:v>
                </c:pt>
              </c:numCache>
            </c:numRef>
          </c:val>
          <c:extLst>
            <c:ext xmlns:c16="http://schemas.microsoft.com/office/drawing/2014/chart" uri="{C3380CC4-5D6E-409C-BE32-E72D297353CC}">
              <c16:uniqueId val="{00000000-0F3D-4610-8E72-BE3CA54A97A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0F3D-4610-8E72-BE3CA54A97A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186.63</c:v>
                </c:pt>
                <c:pt idx="1">
                  <c:v>394.08</c:v>
                </c:pt>
                <c:pt idx="2">
                  <c:v>382.52</c:v>
                </c:pt>
                <c:pt idx="3">
                  <c:v>422.8</c:v>
                </c:pt>
                <c:pt idx="4">
                  <c:v>463.33</c:v>
                </c:pt>
              </c:numCache>
            </c:numRef>
          </c:val>
          <c:extLst>
            <c:ext xmlns:c16="http://schemas.microsoft.com/office/drawing/2014/chart" uri="{C3380CC4-5D6E-409C-BE32-E72D297353CC}">
              <c16:uniqueId val="{00000000-3B0E-4E43-B025-1711D46796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3B0E-4E43-B025-1711D46796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藤里町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2899</v>
      </c>
      <c r="AM8" s="46"/>
      <c r="AN8" s="46"/>
      <c r="AO8" s="46"/>
      <c r="AP8" s="46"/>
      <c r="AQ8" s="46"/>
      <c r="AR8" s="46"/>
      <c r="AS8" s="46"/>
      <c r="AT8" s="45">
        <f>データ!T6</f>
        <v>282.13</v>
      </c>
      <c r="AU8" s="45"/>
      <c r="AV8" s="45"/>
      <c r="AW8" s="45"/>
      <c r="AX8" s="45"/>
      <c r="AY8" s="45"/>
      <c r="AZ8" s="45"/>
      <c r="BA8" s="45"/>
      <c r="BB8" s="45">
        <f>データ!U6</f>
        <v>10.28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76.510000000000005</v>
      </c>
      <c r="Q10" s="45"/>
      <c r="R10" s="45"/>
      <c r="S10" s="45"/>
      <c r="T10" s="45"/>
      <c r="U10" s="45"/>
      <c r="V10" s="45"/>
      <c r="W10" s="45">
        <f>データ!Q6</f>
        <v>90.03</v>
      </c>
      <c r="X10" s="45"/>
      <c r="Y10" s="45"/>
      <c r="Z10" s="45"/>
      <c r="AA10" s="45"/>
      <c r="AB10" s="45"/>
      <c r="AC10" s="45"/>
      <c r="AD10" s="46">
        <f>データ!R6</f>
        <v>2640</v>
      </c>
      <c r="AE10" s="46"/>
      <c r="AF10" s="46"/>
      <c r="AG10" s="46"/>
      <c r="AH10" s="46"/>
      <c r="AI10" s="46"/>
      <c r="AJ10" s="46"/>
      <c r="AK10" s="2"/>
      <c r="AL10" s="46">
        <f>データ!V6</f>
        <v>2195</v>
      </c>
      <c r="AM10" s="46"/>
      <c r="AN10" s="46"/>
      <c r="AO10" s="46"/>
      <c r="AP10" s="46"/>
      <c r="AQ10" s="46"/>
      <c r="AR10" s="46"/>
      <c r="AS10" s="46"/>
      <c r="AT10" s="45">
        <f>データ!W6</f>
        <v>1</v>
      </c>
      <c r="AU10" s="45"/>
      <c r="AV10" s="45"/>
      <c r="AW10" s="45"/>
      <c r="AX10" s="45"/>
      <c r="AY10" s="45"/>
      <c r="AZ10" s="45"/>
      <c r="BA10" s="45"/>
      <c r="BB10" s="45">
        <f>データ!X6</f>
        <v>2195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120</v>
      </c>
      <c r="BM47" s="81"/>
      <c r="BN47" s="81"/>
      <c r="BO47" s="81"/>
      <c r="BP47" s="81"/>
      <c r="BQ47" s="81"/>
      <c r="BR47" s="81"/>
      <c r="BS47" s="81"/>
      <c r="BT47" s="81"/>
      <c r="BU47" s="81"/>
      <c r="BV47" s="81"/>
      <c r="BW47" s="81"/>
      <c r="BX47" s="81"/>
      <c r="BY47" s="81"/>
      <c r="BZ47" s="8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0"/>
      <c r="BM48" s="81"/>
      <c r="BN48" s="81"/>
      <c r="BO48" s="81"/>
      <c r="BP48" s="81"/>
      <c r="BQ48" s="81"/>
      <c r="BR48" s="81"/>
      <c r="BS48" s="81"/>
      <c r="BT48" s="81"/>
      <c r="BU48" s="81"/>
      <c r="BV48" s="81"/>
      <c r="BW48" s="81"/>
      <c r="BX48" s="81"/>
      <c r="BY48" s="81"/>
      <c r="BZ48" s="8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0"/>
      <c r="BM49" s="81"/>
      <c r="BN49" s="81"/>
      <c r="BO49" s="81"/>
      <c r="BP49" s="81"/>
      <c r="BQ49" s="81"/>
      <c r="BR49" s="81"/>
      <c r="BS49" s="81"/>
      <c r="BT49" s="81"/>
      <c r="BU49" s="81"/>
      <c r="BV49" s="81"/>
      <c r="BW49" s="81"/>
      <c r="BX49" s="81"/>
      <c r="BY49" s="81"/>
      <c r="BZ49" s="8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0"/>
      <c r="BM50" s="81"/>
      <c r="BN50" s="81"/>
      <c r="BO50" s="81"/>
      <c r="BP50" s="81"/>
      <c r="BQ50" s="81"/>
      <c r="BR50" s="81"/>
      <c r="BS50" s="81"/>
      <c r="BT50" s="81"/>
      <c r="BU50" s="81"/>
      <c r="BV50" s="81"/>
      <c r="BW50" s="81"/>
      <c r="BX50" s="81"/>
      <c r="BY50" s="81"/>
      <c r="BZ50" s="8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0"/>
      <c r="BM51" s="81"/>
      <c r="BN51" s="81"/>
      <c r="BO51" s="81"/>
      <c r="BP51" s="81"/>
      <c r="BQ51" s="81"/>
      <c r="BR51" s="81"/>
      <c r="BS51" s="81"/>
      <c r="BT51" s="81"/>
      <c r="BU51" s="81"/>
      <c r="BV51" s="81"/>
      <c r="BW51" s="81"/>
      <c r="BX51" s="81"/>
      <c r="BY51" s="81"/>
      <c r="BZ51" s="8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0"/>
      <c r="BM52" s="81"/>
      <c r="BN52" s="81"/>
      <c r="BO52" s="81"/>
      <c r="BP52" s="81"/>
      <c r="BQ52" s="81"/>
      <c r="BR52" s="81"/>
      <c r="BS52" s="81"/>
      <c r="BT52" s="81"/>
      <c r="BU52" s="81"/>
      <c r="BV52" s="81"/>
      <c r="BW52" s="81"/>
      <c r="BX52" s="81"/>
      <c r="BY52" s="81"/>
      <c r="BZ52" s="8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0"/>
      <c r="BM53" s="81"/>
      <c r="BN53" s="81"/>
      <c r="BO53" s="81"/>
      <c r="BP53" s="81"/>
      <c r="BQ53" s="81"/>
      <c r="BR53" s="81"/>
      <c r="BS53" s="81"/>
      <c r="BT53" s="81"/>
      <c r="BU53" s="81"/>
      <c r="BV53" s="81"/>
      <c r="BW53" s="81"/>
      <c r="BX53" s="81"/>
      <c r="BY53" s="81"/>
      <c r="BZ53" s="8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0"/>
      <c r="BM54" s="81"/>
      <c r="BN54" s="81"/>
      <c r="BO54" s="81"/>
      <c r="BP54" s="81"/>
      <c r="BQ54" s="81"/>
      <c r="BR54" s="81"/>
      <c r="BS54" s="81"/>
      <c r="BT54" s="81"/>
      <c r="BU54" s="81"/>
      <c r="BV54" s="81"/>
      <c r="BW54" s="81"/>
      <c r="BX54" s="81"/>
      <c r="BY54" s="81"/>
      <c r="BZ54" s="8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0"/>
      <c r="BM55" s="81"/>
      <c r="BN55" s="81"/>
      <c r="BO55" s="81"/>
      <c r="BP55" s="81"/>
      <c r="BQ55" s="81"/>
      <c r="BR55" s="81"/>
      <c r="BS55" s="81"/>
      <c r="BT55" s="81"/>
      <c r="BU55" s="81"/>
      <c r="BV55" s="81"/>
      <c r="BW55" s="81"/>
      <c r="BX55" s="81"/>
      <c r="BY55" s="81"/>
      <c r="BZ55" s="8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0"/>
      <c r="BM56" s="81"/>
      <c r="BN56" s="81"/>
      <c r="BO56" s="81"/>
      <c r="BP56" s="81"/>
      <c r="BQ56" s="81"/>
      <c r="BR56" s="81"/>
      <c r="BS56" s="81"/>
      <c r="BT56" s="81"/>
      <c r="BU56" s="81"/>
      <c r="BV56" s="81"/>
      <c r="BW56" s="81"/>
      <c r="BX56" s="81"/>
      <c r="BY56" s="81"/>
      <c r="BZ56" s="8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0"/>
      <c r="BM57" s="81"/>
      <c r="BN57" s="81"/>
      <c r="BO57" s="81"/>
      <c r="BP57" s="81"/>
      <c r="BQ57" s="81"/>
      <c r="BR57" s="81"/>
      <c r="BS57" s="81"/>
      <c r="BT57" s="81"/>
      <c r="BU57" s="81"/>
      <c r="BV57" s="81"/>
      <c r="BW57" s="81"/>
      <c r="BX57" s="81"/>
      <c r="BY57" s="81"/>
      <c r="BZ57" s="8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0"/>
      <c r="BM58" s="81"/>
      <c r="BN58" s="81"/>
      <c r="BO58" s="81"/>
      <c r="BP58" s="81"/>
      <c r="BQ58" s="81"/>
      <c r="BR58" s="81"/>
      <c r="BS58" s="81"/>
      <c r="BT58" s="81"/>
      <c r="BU58" s="81"/>
      <c r="BV58" s="81"/>
      <c r="BW58" s="81"/>
      <c r="BX58" s="81"/>
      <c r="BY58" s="81"/>
      <c r="BZ58" s="8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0"/>
      <c r="BM59" s="81"/>
      <c r="BN59" s="81"/>
      <c r="BO59" s="81"/>
      <c r="BP59" s="81"/>
      <c r="BQ59" s="81"/>
      <c r="BR59" s="81"/>
      <c r="BS59" s="81"/>
      <c r="BT59" s="81"/>
      <c r="BU59" s="81"/>
      <c r="BV59" s="81"/>
      <c r="BW59" s="81"/>
      <c r="BX59" s="81"/>
      <c r="BY59" s="81"/>
      <c r="BZ59" s="82"/>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80"/>
      <c r="BM60" s="81"/>
      <c r="BN60" s="81"/>
      <c r="BO60" s="81"/>
      <c r="BP60" s="81"/>
      <c r="BQ60" s="81"/>
      <c r="BR60" s="81"/>
      <c r="BS60" s="81"/>
      <c r="BT60" s="81"/>
      <c r="BU60" s="81"/>
      <c r="BV60" s="81"/>
      <c r="BW60" s="81"/>
      <c r="BX60" s="81"/>
      <c r="BY60" s="81"/>
      <c r="BZ60" s="82"/>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80"/>
      <c r="BM61" s="81"/>
      <c r="BN61" s="81"/>
      <c r="BO61" s="81"/>
      <c r="BP61" s="81"/>
      <c r="BQ61" s="81"/>
      <c r="BR61" s="81"/>
      <c r="BS61" s="81"/>
      <c r="BT61" s="81"/>
      <c r="BU61" s="81"/>
      <c r="BV61" s="81"/>
      <c r="BW61" s="81"/>
      <c r="BX61" s="81"/>
      <c r="BY61" s="81"/>
      <c r="BZ61" s="8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0"/>
      <c r="BM62" s="81"/>
      <c r="BN62" s="81"/>
      <c r="BO62" s="81"/>
      <c r="BP62" s="81"/>
      <c r="BQ62" s="81"/>
      <c r="BR62" s="81"/>
      <c r="BS62" s="81"/>
      <c r="BT62" s="81"/>
      <c r="BU62" s="81"/>
      <c r="BV62" s="81"/>
      <c r="BW62" s="81"/>
      <c r="BX62" s="81"/>
      <c r="BY62" s="81"/>
      <c r="BZ62" s="8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0" t="s">
        <v>119</v>
      </c>
      <c r="BM66" s="81"/>
      <c r="BN66" s="81"/>
      <c r="BO66" s="81"/>
      <c r="BP66" s="81"/>
      <c r="BQ66" s="81"/>
      <c r="BR66" s="81"/>
      <c r="BS66" s="81"/>
      <c r="BT66" s="81"/>
      <c r="BU66" s="81"/>
      <c r="BV66" s="81"/>
      <c r="BW66" s="81"/>
      <c r="BX66" s="81"/>
      <c r="BY66" s="81"/>
      <c r="BZ66" s="8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0"/>
      <c r="BM67" s="81"/>
      <c r="BN67" s="81"/>
      <c r="BO67" s="81"/>
      <c r="BP67" s="81"/>
      <c r="BQ67" s="81"/>
      <c r="BR67" s="81"/>
      <c r="BS67" s="81"/>
      <c r="BT67" s="81"/>
      <c r="BU67" s="81"/>
      <c r="BV67" s="81"/>
      <c r="BW67" s="81"/>
      <c r="BX67" s="81"/>
      <c r="BY67" s="81"/>
      <c r="BZ67" s="8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0"/>
      <c r="BM68" s="81"/>
      <c r="BN68" s="81"/>
      <c r="BO68" s="81"/>
      <c r="BP68" s="81"/>
      <c r="BQ68" s="81"/>
      <c r="BR68" s="81"/>
      <c r="BS68" s="81"/>
      <c r="BT68" s="81"/>
      <c r="BU68" s="81"/>
      <c r="BV68" s="81"/>
      <c r="BW68" s="81"/>
      <c r="BX68" s="81"/>
      <c r="BY68" s="81"/>
      <c r="BZ68" s="8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0"/>
      <c r="BM69" s="81"/>
      <c r="BN69" s="81"/>
      <c r="BO69" s="81"/>
      <c r="BP69" s="81"/>
      <c r="BQ69" s="81"/>
      <c r="BR69" s="81"/>
      <c r="BS69" s="81"/>
      <c r="BT69" s="81"/>
      <c r="BU69" s="81"/>
      <c r="BV69" s="81"/>
      <c r="BW69" s="81"/>
      <c r="BX69" s="81"/>
      <c r="BY69" s="81"/>
      <c r="BZ69" s="8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0"/>
      <c r="BM70" s="81"/>
      <c r="BN70" s="81"/>
      <c r="BO70" s="81"/>
      <c r="BP70" s="81"/>
      <c r="BQ70" s="81"/>
      <c r="BR70" s="81"/>
      <c r="BS70" s="81"/>
      <c r="BT70" s="81"/>
      <c r="BU70" s="81"/>
      <c r="BV70" s="81"/>
      <c r="BW70" s="81"/>
      <c r="BX70" s="81"/>
      <c r="BY70" s="81"/>
      <c r="BZ70" s="8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0"/>
      <c r="BM71" s="81"/>
      <c r="BN71" s="81"/>
      <c r="BO71" s="81"/>
      <c r="BP71" s="81"/>
      <c r="BQ71" s="81"/>
      <c r="BR71" s="81"/>
      <c r="BS71" s="81"/>
      <c r="BT71" s="81"/>
      <c r="BU71" s="81"/>
      <c r="BV71" s="81"/>
      <c r="BW71" s="81"/>
      <c r="BX71" s="81"/>
      <c r="BY71" s="81"/>
      <c r="BZ71" s="8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0"/>
      <c r="BM72" s="81"/>
      <c r="BN72" s="81"/>
      <c r="BO72" s="81"/>
      <c r="BP72" s="81"/>
      <c r="BQ72" s="81"/>
      <c r="BR72" s="81"/>
      <c r="BS72" s="81"/>
      <c r="BT72" s="81"/>
      <c r="BU72" s="81"/>
      <c r="BV72" s="81"/>
      <c r="BW72" s="81"/>
      <c r="BX72" s="81"/>
      <c r="BY72" s="81"/>
      <c r="BZ72" s="8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0"/>
      <c r="BM73" s="81"/>
      <c r="BN73" s="81"/>
      <c r="BO73" s="81"/>
      <c r="BP73" s="81"/>
      <c r="BQ73" s="81"/>
      <c r="BR73" s="81"/>
      <c r="BS73" s="81"/>
      <c r="BT73" s="81"/>
      <c r="BU73" s="81"/>
      <c r="BV73" s="81"/>
      <c r="BW73" s="81"/>
      <c r="BX73" s="81"/>
      <c r="BY73" s="81"/>
      <c r="BZ73" s="8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0"/>
      <c r="BM74" s="81"/>
      <c r="BN74" s="81"/>
      <c r="BO74" s="81"/>
      <c r="BP74" s="81"/>
      <c r="BQ74" s="81"/>
      <c r="BR74" s="81"/>
      <c r="BS74" s="81"/>
      <c r="BT74" s="81"/>
      <c r="BU74" s="81"/>
      <c r="BV74" s="81"/>
      <c r="BW74" s="81"/>
      <c r="BX74" s="81"/>
      <c r="BY74" s="81"/>
      <c r="BZ74" s="8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0"/>
      <c r="BM75" s="81"/>
      <c r="BN75" s="81"/>
      <c r="BO75" s="81"/>
      <c r="BP75" s="81"/>
      <c r="BQ75" s="81"/>
      <c r="BR75" s="81"/>
      <c r="BS75" s="81"/>
      <c r="BT75" s="81"/>
      <c r="BU75" s="81"/>
      <c r="BV75" s="81"/>
      <c r="BW75" s="81"/>
      <c r="BX75" s="81"/>
      <c r="BY75" s="81"/>
      <c r="BZ75" s="8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0"/>
      <c r="BM76" s="81"/>
      <c r="BN76" s="81"/>
      <c r="BO76" s="81"/>
      <c r="BP76" s="81"/>
      <c r="BQ76" s="81"/>
      <c r="BR76" s="81"/>
      <c r="BS76" s="81"/>
      <c r="BT76" s="81"/>
      <c r="BU76" s="81"/>
      <c r="BV76" s="81"/>
      <c r="BW76" s="81"/>
      <c r="BX76" s="81"/>
      <c r="BY76" s="81"/>
      <c r="BZ76" s="8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0"/>
      <c r="BM77" s="81"/>
      <c r="BN77" s="81"/>
      <c r="BO77" s="81"/>
      <c r="BP77" s="81"/>
      <c r="BQ77" s="81"/>
      <c r="BR77" s="81"/>
      <c r="BS77" s="81"/>
      <c r="BT77" s="81"/>
      <c r="BU77" s="81"/>
      <c r="BV77" s="81"/>
      <c r="BW77" s="81"/>
      <c r="BX77" s="81"/>
      <c r="BY77" s="81"/>
      <c r="BZ77" s="8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0"/>
      <c r="BM78" s="81"/>
      <c r="BN78" s="81"/>
      <c r="BO78" s="81"/>
      <c r="BP78" s="81"/>
      <c r="BQ78" s="81"/>
      <c r="BR78" s="81"/>
      <c r="BS78" s="81"/>
      <c r="BT78" s="81"/>
      <c r="BU78" s="81"/>
      <c r="BV78" s="81"/>
      <c r="BW78" s="81"/>
      <c r="BX78" s="81"/>
      <c r="BY78" s="81"/>
      <c r="BZ78" s="8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0"/>
      <c r="BM79" s="81"/>
      <c r="BN79" s="81"/>
      <c r="BO79" s="81"/>
      <c r="BP79" s="81"/>
      <c r="BQ79" s="81"/>
      <c r="BR79" s="81"/>
      <c r="BS79" s="81"/>
      <c r="BT79" s="81"/>
      <c r="BU79" s="81"/>
      <c r="BV79" s="81"/>
      <c r="BW79" s="81"/>
      <c r="BX79" s="81"/>
      <c r="BY79" s="81"/>
      <c r="BZ79" s="8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0"/>
      <c r="BM80" s="81"/>
      <c r="BN80" s="81"/>
      <c r="BO80" s="81"/>
      <c r="BP80" s="81"/>
      <c r="BQ80" s="81"/>
      <c r="BR80" s="81"/>
      <c r="BS80" s="81"/>
      <c r="BT80" s="81"/>
      <c r="BU80" s="81"/>
      <c r="BV80" s="81"/>
      <c r="BW80" s="81"/>
      <c r="BX80" s="81"/>
      <c r="BY80" s="81"/>
      <c r="BZ80" s="8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0"/>
      <c r="BM81" s="81"/>
      <c r="BN81" s="81"/>
      <c r="BO81" s="81"/>
      <c r="BP81" s="81"/>
      <c r="BQ81" s="81"/>
      <c r="BR81" s="81"/>
      <c r="BS81" s="81"/>
      <c r="BT81" s="81"/>
      <c r="BU81" s="81"/>
      <c r="BV81" s="81"/>
      <c r="BW81" s="81"/>
      <c r="BX81" s="81"/>
      <c r="BY81" s="81"/>
      <c r="BZ81" s="8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3"/>
      <c r="BM82" s="84"/>
      <c r="BN82" s="84"/>
      <c r="BO82" s="84"/>
      <c r="BP82" s="84"/>
      <c r="BQ82" s="84"/>
      <c r="BR82" s="84"/>
      <c r="BS82" s="84"/>
      <c r="BT82" s="84"/>
      <c r="BU82" s="84"/>
      <c r="BV82" s="84"/>
      <c r="BW82" s="84"/>
      <c r="BX82" s="84"/>
      <c r="BY82" s="84"/>
      <c r="BZ82" s="85"/>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45</v>
      </c>
      <c r="O86" s="12" t="str">
        <f>データ!EO6</f>
        <v>【0.13】</v>
      </c>
    </row>
  </sheetData>
  <sheetProtection algorithmName="SHA-512" hashValue="gl5qMOvKRToqgXDzTYQzFt5FFVZ4zh4ro6X9d9z5r1Rr7mrnph0yp3Fx4AHPt+AQgnW4MBCRaitY52nZETqq9Q==" saltValue="ITfmNijVsq1HjvqXgksCK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53465</v>
      </c>
      <c r="D6" s="19">
        <f t="shared" si="3"/>
        <v>47</v>
      </c>
      <c r="E6" s="19">
        <f t="shared" si="3"/>
        <v>17</v>
      </c>
      <c r="F6" s="19">
        <f t="shared" si="3"/>
        <v>4</v>
      </c>
      <c r="G6" s="19">
        <f t="shared" si="3"/>
        <v>0</v>
      </c>
      <c r="H6" s="19" t="str">
        <f t="shared" si="3"/>
        <v>秋田県　藤里町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76.510000000000005</v>
      </c>
      <c r="Q6" s="20">
        <f t="shared" si="3"/>
        <v>90.03</v>
      </c>
      <c r="R6" s="20">
        <f t="shared" si="3"/>
        <v>2640</v>
      </c>
      <c r="S6" s="20">
        <f t="shared" si="3"/>
        <v>2899</v>
      </c>
      <c r="T6" s="20">
        <f t="shared" si="3"/>
        <v>282.13</v>
      </c>
      <c r="U6" s="20">
        <f t="shared" si="3"/>
        <v>10.28</v>
      </c>
      <c r="V6" s="20">
        <f t="shared" si="3"/>
        <v>2195</v>
      </c>
      <c r="W6" s="20">
        <f t="shared" si="3"/>
        <v>1</v>
      </c>
      <c r="X6" s="20">
        <f t="shared" si="3"/>
        <v>2195</v>
      </c>
      <c r="Y6" s="21">
        <f>IF(Y7="",NA(),Y7)</f>
        <v>82.96</v>
      </c>
      <c r="Z6" s="21">
        <f t="shared" ref="Z6:AH6" si="4">IF(Z7="",NA(),Z7)</f>
        <v>51.47</v>
      </c>
      <c r="AA6" s="21">
        <f t="shared" si="4"/>
        <v>51.37</v>
      </c>
      <c r="AB6" s="21">
        <f t="shared" si="4"/>
        <v>58.23</v>
      </c>
      <c r="AC6" s="21">
        <f t="shared" si="4"/>
        <v>54.53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1698.56</v>
      </c>
      <c r="BG6" s="21">
        <f t="shared" ref="BG6:BO6" si="7">IF(BG7="",NA(),BG7)</f>
        <v>2035.9</v>
      </c>
      <c r="BH6" s="21">
        <f t="shared" si="7"/>
        <v>2321.34</v>
      </c>
      <c r="BI6" s="21">
        <f t="shared" si="7"/>
        <v>3705.78</v>
      </c>
      <c r="BJ6" s="21">
        <f t="shared" si="7"/>
        <v>1868.98</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72.069999999999993</v>
      </c>
      <c r="BR6" s="21">
        <f t="shared" ref="BR6:BZ6" si="8">IF(BR7="",NA(),BR7)</f>
        <v>34.67</v>
      </c>
      <c r="BS6" s="21">
        <f t="shared" si="8"/>
        <v>36.450000000000003</v>
      </c>
      <c r="BT6" s="21">
        <f t="shared" si="8"/>
        <v>32.97</v>
      </c>
      <c r="BU6" s="21">
        <f t="shared" si="8"/>
        <v>30.48</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186.63</v>
      </c>
      <c r="CC6" s="21">
        <f t="shared" ref="CC6:CK6" si="9">IF(CC7="",NA(),CC7)</f>
        <v>394.08</v>
      </c>
      <c r="CD6" s="21">
        <f t="shared" si="9"/>
        <v>382.52</v>
      </c>
      <c r="CE6" s="21">
        <f t="shared" si="9"/>
        <v>422.8</v>
      </c>
      <c r="CF6" s="21">
        <f t="shared" si="9"/>
        <v>463.33</v>
      </c>
      <c r="CG6" s="21">
        <f t="shared" si="9"/>
        <v>230.02</v>
      </c>
      <c r="CH6" s="21">
        <f t="shared" si="9"/>
        <v>228.47</v>
      </c>
      <c r="CI6" s="21">
        <f t="shared" si="9"/>
        <v>224.88</v>
      </c>
      <c r="CJ6" s="21">
        <f t="shared" si="9"/>
        <v>228.64</v>
      </c>
      <c r="CK6" s="21">
        <f t="shared" si="9"/>
        <v>239.46</v>
      </c>
      <c r="CL6" s="20" t="str">
        <f>IF(CL7="","",IF(CL7="-","【-】","【"&amp;SUBSTITUTE(TEXT(CL7,"#,##0.00"),"-","△")&amp;"】"))</f>
        <v>【220.62】</v>
      </c>
      <c r="CM6" s="21">
        <f>IF(CM7="",NA(),CM7)</f>
        <v>42</v>
      </c>
      <c r="CN6" s="21">
        <f t="shared" ref="CN6:CV6" si="10">IF(CN7="",NA(),CN7)</f>
        <v>40.380000000000003</v>
      </c>
      <c r="CO6" s="21">
        <f t="shared" si="10"/>
        <v>41.5</v>
      </c>
      <c r="CP6" s="21">
        <f t="shared" si="10"/>
        <v>41.44</v>
      </c>
      <c r="CQ6" s="21">
        <f t="shared" si="10"/>
        <v>38.380000000000003</v>
      </c>
      <c r="CR6" s="21">
        <f t="shared" si="10"/>
        <v>42.56</v>
      </c>
      <c r="CS6" s="21">
        <f t="shared" si="10"/>
        <v>42.47</v>
      </c>
      <c r="CT6" s="21">
        <f t="shared" si="10"/>
        <v>42.4</v>
      </c>
      <c r="CU6" s="21">
        <f t="shared" si="10"/>
        <v>42.28</v>
      </c>
      <c r="CV6" s="21">
        <f t="shared" si="10"/>
        <v>41.06</v>
      </c>
      <c r="CW6" s="20" t="str">
        <f>IF(CW7="","",IF(CW7="-","【-】","【"&amp;SUBSTITUTE(TEXT(CW7,"#,##0.00"),"-","△")&amp;"】"))</f>
        <v>【42.22】</v>
      </c>
      <c r="CX6" s="21">
        <f>IF(CX7="",NA(),CX7)</f>
        <v>86.37</v>
      </c>
      <c r="CY6" s="21">
        <f t="shared" ref="CY6:DG6" si="11">IF(CY7="",NA(),CY7)</f>
        <v>85.91</v>
      </c>
      <c r="CZ6" s="21">
        <f t="shared" si="11"/>
        <v>84.67</v>
      </c>
      <c r="DA6" s="21">
        <f t="shared" si="11"/>
        <v>84.9</v>
      </c>
      <c r="DB6" s="21">
        <f t="shared" si="11"/>
        <v>84.46</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53465</v>
      </c>
      <c r="D7" s="23">
        <v>47</v>
      </c>
      <c r="E7" s="23">
        <v>17</v>
      </c>
      <c r="F7" s="23">
        <v>4</v>
      </c>
      <c r="G7" s="23">
        <v>0</v>
      </c>
      <c r="H7" s="23" t="s">
        <v>99</v>
      </c>
      <c r="I7" s="23" t="s">
        <v>100</v>
      </c>
      <c r="J7" s="23" t="s">
        <v>101</v>
      </c>
      <c r="K7" s="23" t="s">
        <v>102</v>
      </c>
      <c r="L7" s="23" t="s">
        <v>103</v>
      </c>
      <c r="M7" s="23" t="s">
        <v>104</v>
      </c>
      <c r="N7" s="24" t="s">
        <v>105</v>
      </c>
      <c r="O7" s="24" t="s">
        <v>106</v>
      </c>
      <c r="P7" s="24">
        <v>76.510000000000005</v>
      </c>
      <c r="Q7" s="24">
        <v>90.03</v>
      </c>
      <c r="R7" s="24">
        <v>2640</v>
      </c>
      <c r="S7" s="24">
        <v>2899</v>
      </c>
      <c r="T7" s="24">
        <v>282.13</v>
      </c>
      <c r="U7" s="24">
        <v>10.28</v>
      </c>
      <c r="V7" s="24">
        <v>2195</v>
      </c>
      <c r="W7" s="24">
        <v>1</v>
      </c>
      <c r="X7" s="24">
        <v>2195</v>
      </c>
      <c r="Y7" s="24">
        <v>82.96</v>
      </c>
      <c r="Z7" s="24">
        <v>51.47</v>
      </c>
      <c r="AA7" s="24">
        <v>51.37</v>
      </c>
      <c r="AB7" s="24">
        <v>58.23</v>
      </c>
      <c r="AC7" s="24">
        <v>54.53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1698.56</v>
      </c>
      <c r="BG7" s="24">
        <v>2035.9</v>
      </c>
      <c r="BH7" s="24">
        <v>2321.34</v>
      </c>
      <c r="BI7" s="24">
        <v>3705.78</v>
      </c>
      <c r="BJ7" s="24">
        <v>1868.98</v>
      </c>
      <c r="BK7" s="24">
        <v>1194.1500000000001</v>
      </c>
      <c r="BL7" s="24">
        <v>1206.79</v>
      </c>
      <c r="BM7" s="24">
        <v>1258.43</v>
      </c>
      <c r="BN7" s="24">
        <v>1163.75</v>
      </c>
      <c r="BO7" s="24">
        <v>1195.47</v>
      </c>
      <c r="BP7" s="24">
        <v>1182.1099999999999</v>
      </c>
      <c r="BQ7" s="24">
        <v>72.069999999999993</v>
      </c>
      <c r="BR7" s="24">
        <v>34.67</v>
      </c>
      <c r="BS7" s="24">
        <v>36.450000000000003</v>
      </c>
      <c r="BT7" s="24">
        <v>32.97</v>
      </c>
      <c r="BU7" s="24">
        <v>30.48</v>
      </c>
      <c r="BV7" s="24">
        <v>72.260000000000005</v>
      </c>
      <c r="BW7" s="24">
        <v>71.84</v>
      </c>
      <c r="BX7" s="24">
        <v>73.36</v>
      </c>
      <c r="BY7" s="24">
        <v>72.599999999999994</v>
      </c>
      <c r="BZ7" s="24">
        <v>69.430000000000007</v>
      </c>
      <c r="CA7" s="24">
        <v>73.78</v>
      </c>
      <c r="CB7" s="24">
        <v>186.63</v>
      </c>
      <c r="CC7" s="24">
        <v>394.08</v>
      </c>
      <c r="CD7" s="24">
        <v>382.52</v>
      </c>
      <c r="CE7" s="24">
        <v>422.8</v>
      </c>
      <c r="CF7" s="24">
        <v>463.33</v>
      </c>
      <c r="CG7" s="24">
        <v>230.02</v>
      </c>
      <c r="CH7" s="24">
        <v>228.47</v>
      </c>
      <c r="CI7" s="24">
        <v>224.88</v>
      </c>
      <c r="CJ7" s="24">
        <v>228.64</v>
      </c>
      <c r="CK7" s="24">
        <v>239.46</v>
      </c>
      <c r="CL7" s="24">
        <v>220.62</v>
      </c>
      <c r="CM7" s="24">
        <v>42</v>
      </c>
      <c r="CN7" s="24">
        <v>40.380000000000003</v>
      </c>
      <c r="CO7" s="24">
        <v>41.5</v>
      </c>
      <c r="CP7" s="24">
        <v>41.44</v>
      </c>
      <c r="CQ7" s="24">
        <v>38.380000000000003</v>
      </c>
      <c r="CR7" s="24">
        <v>42.56</v>
      </c>
      <c r="CS7" s="24">
        <v>42.47</v>
      </c>
      <c r="CT7" s="24">
        <v>42.4</v>
      </c>
      <c r="CU7" s="24">
        <v>42.28</v>
      </c>
      <c r="CV7" s="24">
        <v>41.06</v>
      </c>
      <c r="CW7" s="24">
        <v>42.22</v>
      </c>
      <c r="CX7" s="24">
        <v>86.37</v>
      </c>
      <c r="CY7" s="24">
        <v>85.91</v>
      </c>
      <c r="CZ7" s="24">
        <v>84.67</v>
      </c>
      <c r="DA7" s="24">
        <v>84.9</v>
      </c>
      <c r="DB7" s="24">
        <v>84.46</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2023-12-12T02:49:28Z</dcterms:created>
  <dcterms:modified xsi:type="dcterms:W3CDTF">2024-01-23T00:31:52Z</dcterms:modified>
  <cp:category/>
</cp:coreProperties>
</file>