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H30以降データ】\04.公営企業会計\R5\１月\R6.1.16【秋田県市町村課126〆】公営企業に係る経営比較分析表（令和４年度決算）の分析等について（依頼）\【簡水】経営比較分析表\"/>
    </mc:Choice>
  </mc:AlternateContent>
  <xr:revisionPtr revIDLastSave="0" documentId="8_{601AC8A6-5533-4D6F-A05C-085B9621C4E7}" xr6:coauthVersionLast="43" xr6:coauthVersionMax="43" xr10:uidLastSave="{00000000-0000-0000-0000-000000000000}"/>
  <workbookProtection workbookAlgorithmName="SHA-512" workbookHashValue="BOI8QRHDUjEsFMS5myt7t8QQUsuijuVdE2OLgHqaNiRND6vViEeWBrObq2V4bhip64eqiblwLkBcjj4ieRZ9Mg==" workbookSaltValue="oiBJKQI+2+/ae57T1+lXvQ==" workbookSpinCount="100000" lockStructure="1"/>
  <bookViews>
    <workbookView xWindow="-120" yWindow="-120" windowWidth="29040" windowHeight="15840" xr2:uid="{00000000-000D-0000-FFFF-FFFF00000000}"/>
  </bookViews>
  <sheets>
    <sheet name="法非適用_水道事業" sheetId="4" r:id="rId1"/>
    <sheet name="データ" sheetId="5" state="hidden" r:id="rId2"/>
  </sheets>
  <calcPr calcId="191029"/>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AT10" i="4" s="1"/>
  <c r="U6" i="5"/>
  <c r="AL10" i="4" s="1"/>
  <c r="T6" i="5"/>
  <c r="S6" i="5"/>
  <c r="AT8" i="4" s="1"/>
  <c r="R6" i="5"/>
  <c r="AL8" i="4" s="1"/>
  <c r="Q6" i="5"/>
  <c r="P6" i="5"/>
  <c r="P10" i="4" s="1"/>
  <c r="O6" i="5"/>
  <c r="N6" i="5"/>
  <c r="B10" i="4" s="1"/>
  <c r="M6" i="5"/>
  <c r="L6" i="5"/>
  <c r="K6" i="5"/>
  <c r="J6" i="5"/>
  <c r="I8" i="4" s="1"/>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5" i="4"/>
  <c r="K85" i="4"/>
  <c r="J85" i="4"/>
  <c r="H85" i="4"/>
  <c r="BB10" i="4"/>
  <c r="W10" i="4"/>
  <c r="I10" i="4"/>
  <c r="BB8" i="4"/>
  <c r="AD8" i="4"/>
  <c r="W8" i="4"/>
  <c r="P8" i="4"/>
  <c r="B6" i="4"/>
</calcChain>
</file>

<file path=xl/sharedStrings.xml><?xml version="1.0" encoding="utf-8"?>
<sst xmlns="http://schemas.openxmlformats.org/spreadsheetml/2006/main" count="233" uniqueCount="118">
  <si>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</si>
  <si>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</si>
  <si>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</si>
  <si>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</si>
  <si>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</si>
  <si>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</si>
  <si>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</si>
  <si>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</si>
  <si>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</si>
  <si>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</si>
  <si>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</si>
  <si>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</si>
  <si>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</si>
  <si>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</si>
  <si>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</si>
  <si>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</si>
  <si>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</si>
  <si>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</si>
  <si>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</si>
  <si>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</si>
  <si>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</si>
  <si>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</si>
  <si>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</si>
  <si>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</si>
  <si>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</si>
  <si>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</si>
  <si>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</si>
  <si>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</si>
  <si>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</si>
  <si>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</si>
  <si>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</si>
  <si>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</si>
  <si>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</si>
  <si>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</si>
  <si>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</si>
  <si>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</si>
  <si>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</si>
  <si>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</si>
  <si>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</si>
  <si>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</si>
  <si>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</si>
  <si>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</si>
  <si>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</si>
  <si>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</si>
  <si>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</si>
  <si>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</si>
  <si>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</si>
  <si>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</si>
  <si>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</si>
  <si>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</si>
  <si>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</si>
  <si>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</si>
  <si>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</si>
  <si>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</si>
  <si>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</si>
  <si>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</si>
  <si>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</si>
  <si>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</si>
  <si>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</si>
  <si>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</si>
  <si>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</si>
  <si>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</si>
  <si>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</si>
  <si>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</si>
  <si>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</si>
  <si>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</si>
  <si>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</si>
  <si>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</si>
  <si>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</si>
  <si>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</si>
  <si>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</si>
  <si>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</si>
  <si>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</si>
  <si>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</si>
  <si>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</si>
  <si>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</si>
  <si>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</si>
  <si>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</si>
  <si>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</si>
  <si>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</si>
  <si>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</si>
  <si>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</si>
  <si>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</si>
  <si>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</si>
  <si>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</si>
  <si>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</si>
  <si>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</si>
  <si>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</si>
  <si>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</si>
  <si>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</si>
  <si>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</si>
  <si>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</si>
  <si>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</si>
  <si>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</si>
  <si>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</si>
  <si>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</si>
  <si>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</si>
  <si>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</si>
  <si>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水道事業</t>
  </si>
  <si>
    <t>簡易水道事業</t>
  </si>
  <si>
    <t>D4</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</si>
  <si>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</si>
  <si>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</si>
  <si>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</si>
  <si>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</si>
  <si>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</si>
  <si>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</si>
  <si>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</si>
  <si>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</si>
  <si>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</si>
  <si>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</si>
  <si>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</si>
  <si>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</si>
  <si>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</si>
  <si>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</si>
  <si>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12年度～16年度の5年間に集中して水道整備工事を行い、平成25年度～平成28年度にかけて簡易水道事業の統合整備を完了した。今後は「上小阿仁村簡易水道施設更新計画書」に基づき、着実に整備・更新工事を行っていく。
　法定耐用年数が短い電気・機械の更新については、耐用年数が経過したものから適宜補修していく。
　</t>
    <rPh sb="1" eb="3">
      <t>ヘイセイ</t>
    </rPh>
    <rPh sb="5" eb="7">
      <t>ネンド</t>
    </rPh>
    <rPh sb="10" eb="12">
      <t>ネンド</t>
    </rPh>
    <rPh sb="14" eb="16">
      <t>ネンカン</t>
    </rPh>
    <rPh sb="17" eb="19">
      <t>シュウチュウ</t>
    </rPh>
    <rPh sb="21" eb="23">
      <t>スイドウ</t>
    </rPh>
    <rPh sb="23" eb="25">
      <t>セイビ</t>
    </rPh>
    <rPh sb="25" eb="27">
      <t>コウジ</t>
    </rPh>
    <rPh sb="28" eb="29">
      <t>オコナ</t>
    </rPh>
    <rPh sb="31" eb="33">
      <t>ヘイセイ</t>
    </rPh>
    <rPh sb="35" eb="36">
      <t>ネン</t>
    </rPh>
    <rPh sb="36" eb="37">
      <t>ド</t>
    </rPh>
    <rPh sb="38" eb="40">
      <t>ヘイセイ</t>
    </rPh>
    <rPh sb="42" eb="44">
      <t>ネンド</t>
    </rPh>
    <rPh sb="48" eb="50">
      <t>カンイ</t>
    </rPh>
    <rPh sb="50" eb="52">
      <t>スイドウ</t>
    </rPh>
    <rPh sb="52" eb="54">
      <t>ジギョウ</t>
    </rPh>
    <rPh sb="55" eb="57">
      <t>トウゴウ</t>
    </rPh>
    <rPh sb="57" eb="59">
      <t>セイビ</t>
    </rPh>
    <rPh sb="60" eb="62">
      <t>カンリョウ</t>
    </rPh>
    <rPh sb="65" eb="67">
      <t>コンゴ</t>
    </rPh>
    <rPh sb="69" eb="73">
      <t>カミコアニ</t>
    </rPh>
    <rPh sb="73" eb="74">
      <t>ムラ</t>
    </rPh>
    <rPh sb="74" eb="76">
      <t>カンイ</t>
    </rPh>
    <rPh sb="76" eb="78">
      <t>スイドウ</t>
    </rPh>
    <rPh sb="78" eb="80">
      <t>シセツ</t>
    </rPh>
    <rPh sb="80" eb="82">
      <t>コウシン</t>
    </rPh>
    <rPh sb="82" eb="84">
      <t>ケイカク</t>
    </rPh>
    <rPh sb="84" eb="85">
      <t>ショ</t>
    </rPh>
    <rPh sb="87" eb="88">
      <t>モト</t>
    </rPh>
    <rPh sb="91" eb="93">
      <t>チャクジツ</t>
    </rPh>
    <rPh sb="94" eb="96">
      <t>セイビ</t>
    </rPh>
    <rPh sb="97" eb="99">
      <t>コウシン</t>
    </rPh>
    <rPh sb="99" eb="101">
      <t>コウジ</t>
    </rPh>
    <rPh sb="102" eb="103">
      <t>オコナ</t>
    </rPh>
    <rPh sb="110" eb="112">
      <t>ホウテイ</t>
    </rPh>
    <rPh sb="112" eb="114">
      <t>タイヨウ</t>
    </rPh>
    <rPh sb="114" eb="116">
      <t>ネンスウ</t>
    </rPh>
    <rPh sb="117" eb="118">
      <t>ミジカ</t>
    </rPh>
    <rPh sb="119" eb="121">
      <t>デンキ</t>
    </rPh>
    <rPh sb="122" eb="124">
      <t>キカイ</t>
    </rPh>
    <rPh sb="125" eb="127">
      <t>コウシン</t>
    </rPh>
    <rPh sb="133" eb="135">
      <t>タイヨウ</t>
    </rPh>
    <rPh sb="135" eb="137">
      <t>ネンスウ</t>
    </rPh>
    <rPh sb="138" eb="140">
      <t>ケイカ</t>
    </rPh>
    <rPh sb="146" eb="148">
      <t>テキギ</t>
    </rPh>
    <rPh sb="148" eb="150">
      <t>ホシュウ</t>
    </rPh>
    <phoneticPr fontId="4"/>
  </si>
  <si>
    <t>　①経営的収支比率ついて、類似団体と比較してみても依然として右肩下がりの状態が続いている。更に今年は豪雨災害の影響と公営企業会計の法適用化により打切り決算となったため、給水収益が低下した。
　④企業債残高対給水収益比率については、企業債の償還は徐々に減少してきていたが、令和3年度施工の布設替工事の償還が始まったことにより増加に転じた。
　⑤料金回収率については、給水原価が上がり続けていることが原因と考えられる。料金等による収入が約1/3程度となっており依然として厳しい状態にある。経費削減や料金改定の検討等による更なる改善が必要である。
　⑥給水原価については、豪雨災害による修繕工事の増加や電力の高騰、更に令和3年度施工の布設替工事の償還が始まったため増加した。
　⑦施設利用率については、類似団体を大きく上回り高い数値で推移している。今後は、湧水を水源とする配水場を廃止して、ろ過水の供給に切り替える等施設規模の見直しを行っていく。
　⑧豪雨災害や寒波による漏水のため、急激に有収率が低下してしまった。監視装置のチェックや管路の補修により有収率向上に努めたい。</t>
    <rPh sb="2" eb="4">
      <t>ケイエイ</t>
    </rPh>
    <rPh sb="4" eb="5">
      <t>テキ</t>
    </rPh>
    <rPh sb="5" eb="7">
      <t>シュウシ</t>
    </rPh>
    <rPh sb="7" eb="9">
      <t>ヒリツ</t>
    </rPh>
    <rPh sb="13" eb="15">
      <t>ルイジ</t>
    </rPh>
    <rPh sb="15" eb="17">
      <t>ダンタイ</t>
    </rPh>
    <rPh sb="18" eb="20">
      <t>ヒカク</t>
    </rPh>
    <rPh sb="25" eb="27">
      <t>イゼン</t>
    </rPh>
    <rPh sb="30" eb="32">
      <t>ミギカタ</t>
    </rPh>
    <rPh sb="32" eb="33">
      <t>サ</t>
    </rPh>
    <rPh sb="36" eb="38">
      <t>ジョウタイ</t>
    </rPh>
    <rPh sb="39" eb="40">
      <t>ツヅ</t>
    </rPh>
    <rPh sb="45" eb="46">
      <t>サラ</t>
    </rPh>
    <rPh sb="47" eb="49">
      <t>コトシ</t>
    </rPh>
    <rPh sb="50" eb="52">
      <t>ゴウウ</t>
    </rPh>
    <rPh sb="52" eb="54">
      <t>サイガイ</t>
    </rPh>
    <rPh sb="55" eb="57">
      <t>エイキョウ</t>
    </rPh>
    <rPh sb="58" eb="60">
      <t>コウエイ</t>
    </rPh>
    <rPh sb="60" eb="62">
      <t>キギョウ</t>
    </rPh>
    <rPh sb="62" eb="64">
      <t>カイケイ</t>
    </rPh>
    <rPh sb="65" eb="66">
      <t>ホウ</t>
    </rPh>
    <rPh sb="66" eb="69">
      <t>テキヨウカ</t>
    </rPh>
    <rPh sb="72" eb="74">
      <t>ウチキ</t>
    </rPh>
    <rPh sb="75" eb="77">
      <t>ケッサン</t>
    </rPh>
    <rPh sb="84" eb="86">
      <t>キュウスイ</t>
    </rPh>
    <rPh sb="86" eb="88">
      <t>シュウエキ</t>
    </rPh>
    <rPh sb="89" eb="91">
      <t>テイカ</t>
    </rPh>
    <rPh sb="97" eb="99">
      <t>キギョウ</t>
    </rPh>
    <rPh sb="99" eb="100">
      <t>サイ</t>
    </rPh>
    <rPh sb="100" eb="101">
      <t>ザン</t>
    </rPh>
    <rPh sb="101" eb="102">
      <t>ダカ</t>
    </rPh>
    <rPh sb="102" eb="103">
      <t>タイ</t>
    </rPh>
    <rPh sb="103" eb="105">
      <t>キュウスイ</t>
    </rPh>
    <rPh sb="105" eb="107">
      <t>シュウエキ</t>
    </rPh>
    <rPh sb="107" eb="109">
      <t>ヒリツ</t>
    </rPh>
    <rPh sb="115" eb="117">
      <t>キギョウ</t>
    </rPh>
    <rPh sb="117" eb="118">
      <t>サイ</t>
    </rPh>
    <rPh sb="119" eb="121">
      <t>ショウカン</t>
    </rPh>
    <rPh sb="122" eb="124">
      <t>ジョジョ</t>
    </rPh>
    <rPh sb="125" eb="127">
      <t>ゲンショウ</t>
    </rPh>
    <rPh sb="135" eb="137">
      <t>レイワ</t>
    </rPh>
    <rPh sb="138" eb="140">
      <t>ネンド</t>
    </rPh>
    <rPh sb="140" eb="142">
      <t>セコウ</t>
    </rPh>
    <rPh sb="143" eb="146">
      <t>フセツガ</t>
    </rPh>
    <rPh sb="146" eb="148">
      <t>コウジ</t>
    </rPh>
    <rPh sb="149" eb="151">
      <t>ショウカン</t>
    </rPh>
    <rPh sb="152" eb="153">
      <t>ハジ</t>
    </rPh>
    <rPh sb="164" eb="165">
      <t>テン</t>
    </rPh>
    <rPh sb="171" eb="173">
      <t>リョウキン</t>
    </rPh>
    <rPh sb="173" eb="175">
      <t>カイシュウ</t>
    </rPh>
    <rPh sb="175" eb="176">
      <t>リツ</t>
    </rPh>
    <rPh sb="182" eb="184">
      <t>キュウスイ</t>
    </rPh>
    <rPh sb="184" eb="186">
      <t>ゲンカ</t>
    </rPh>
    <rPh sb="187" eb="188">
      <t>ア</t>
    </rPh>
    <rPh sb="190" eb="191">
      <t>ツヅ</t>
    </rPh>
    <rPh sb="198" eb="200">
      <t>ゲンイン</t>
    </rPh>
    <rPh sb="201" eb="202">
      <t>カンガ</t>
    </rPh>
    <rPh sb="207" eb="209">
      <t>リョウキン</t>
    </rPh>
    <rPh sb="209" eb="210">
      <t>トウ</t>
    </rPh>
    <rPh sb="213" eb="215">
      <t>シュウニュウ</t>
    </rPh>
    <rPh sb="216" eb="217">
      <t>ヤク</t>
    </rPh>
    <rPh sb="220" eb="222">
      <t>テイド</t>
    </rPh>
    <rPh sb="228" eb="230">
      <t>イゼン</t>
    </rPh>
    <rPh sb="233" eb="234">
      <t>キビ</t>
    </rPh>
    <rPh sb="236" eb="238">
      <t>ジョウタイ</t>
    </rPh>
    <rPh sb="242" eb="244">
      <t>ケイヒ</t>
    </rPh>
    <rPh sb="244" eb="246">
      <t>サクゲン</t>
    </rPh>
    <rPh sb="247" eb="249">
      <t>リョウキン</t>
    </rPh>
    <rPh sb="249" eb="251">
      <t>カイテイ</t>
    </rPh>
    <rPh sb="252" eb="254">
      <t>ケントウ</t>
    </rPh>
    <rPh sb="254" eb="255">
      <t>トウ</t>
    </rPh>
    <rPh sb="258" eb="259">
      <t>サラ</t>
    </rPh>
    <rPh sb="261" eb="263">
      <t>カイゼン</t>
    </rPh>
    <rPh sb="264" eb="266">
      <t>ヒツヨウ</t>
    </rPh>
    <rPh sb="273" eb="275">
      <t>キュウスイ</t>
    </rPh>
    <rPh sb="275" eb="277">
      <t>ゲンカ</t>
    </rPh>
    <rPh sb="283" eb="287">
      <t>ゴウウサイガイ</t>
    </rPh>
    <rPh sb="290" eb="292">
      <t>シュウゼン</t>
    </rPh>
    <rPh sb="292" eb="294">
      <t>コウジ</t>
    </rPh>
    <rPh sb="295" eb="297">
      <t>ゾウカ</t>
    </rPh>
    <rPh sb="299" eb="300">
      <t>チカラ</t>
    </rPh>
    <rPh sb="304" eb="305">
      <t>サラ</t>
    </rPh>
    <rPh sb="345" eb="347">
      <t>シセツ</t>
    </rPh>
    <rPh sb="347" eb="349">
      <t>リヨウ</t>
    </rPh>
    <rPh sb="349" eb="350">
      <t>リツ</t>
    </rPh>
    <rPh sb="356" eb="358">
      <t>ルイジ</t>
    </rPh>
    <rPh sb="358" eb="360">
      <t>ダンタイ</t>
    </rPh>
    <rPh sb="361" eb="362">
      <t>オオ</t>
    </rPh>
    <rPh sb="364" eb="366">
      <t>ウワマワ</t>
    </rPh>
    <rPh sb="367" eb="368">
      <t>タカ</t>
    </rPh>
    <rPh sb="369" eb="371">
      <t>スウチ</t>
    </rPh>
    <rPh sb="371" eb="373">
      <t>コンゴ</t>
    </rPh>
    <rPh sb="376" eb="378">
      <t>スイイ</t>
    </rPh>
    <rPh sb="378" eb="380">
      <t>スイゲン</t>
    </rPh>
    <rPh sb="391" eb="393">
      <t>キュウスイ</t>
    </rPh>
    <rPh sb="393" eb="394">
      <t>ク</t>
    </rPh>
    <rPh sb="396" eb="398">
      <t>キョウキュウ</t>
    </rPh>
    <rPh sb="399" eb="400">
      <t>キ</t>
    </rPh>
    <rPh sb="401" eb="402">
      <t>カ</t>
    </rPh>
    <rPh sb="404" eb="405">
      <t>トウ</t>
    </rPh>
    <rPh sb="405" eb="407">
      <t>シセツ</t>
    </rPh>
    <rPh sb="407" eb="409">
      <t>キボ</t>
    </rPh>
    <rPh sb="410" eb="412">
      <t>ミナオ</t>
    </rPh>
    <rPh sb="414" eb="415">
      <t>オコナ</t>
    </rPh>
    <rPh sb="423" eb="425">
      <t>ゴウウ</t>
    </rPh>
    <rPh sb="425" eb="427">
      <t>サイガイ</t>
    </rPh>
    <rPh sb="428" eb="430">
      <t>キョウキュウ</t>
    </rPh>
    <rPh sb="433" eb="435">
      <t>ロウスイ</t>
    </rPh>
    <rPh sb="439" eb="441">
      <t>キュウゲキ</t>
    </rPh>
    <rPh sb="442" eb="445">
      <t>ユウシュウリツ</t>
    </rPh>
    <rPh sb="446" eb="448">
      <t>テイカ</t>
    </rPh>
    <rPh sb="455" eb="457">
      <t>カンシ</t>
    </rPh>
    <rPh sb="457" eb="459">
      <t>ソウチ</t>
    </rPh>
    <rPh sb="465" eb="467">
      <t>カンロ</t>
    </rPh>
    <rPh sb="468" eb="470">
      <t>ホシュウ</t>
    </rPh>
    <rPh sb="473" eb="476">
      <t>ユウシュウリツ</t>
    </rPh>
    <rPh sb="476" eb="478">
      <t>コウジョウ</t>
    </rPh>
    <rPh sb="479" eb="480">
      <t>ツトカンガ</t>
    </rPh>
    <phoneticPr fontId="4"/>
  </si>
  <si>
    <t>　少子高齢化の伴う人口減少により、料金収入の増加が見込めない中でも委託料や修繕費等の維持管理費は少なくなく、歳出の総額は今後もほぼ同額であると考えられることから、引き続き一般会計からの繰入金に頼らざるを得ない経営が続くと考えられる。
　厳しい経営環境の中、確実な水道事業継続のため、より一層経費削減に努めるとともに、今年度策定した新水道ビジョンの基づき様々な課題に取り組んでいく。</t>
    <rPh sb="1" eb="3">
      <t>ショウシ</t>
    </rPh>
    <rPh sb="3" eb="6">
      <t>コウレイカ</t>
    </rPh>
    <rPh sb="7" eb="8">
      <t>トモナ</t>
    </rPh>
    <rPh sb="9" eb="11">
      <t>ジンコウ</t>
    </rPh>
    <rPh sb="11" eb="13">
      <t>ゲンショウ</t>
    </rPh>
    <rPh sb="17" eb="19">
      <t>リョウキン</t>
    </rPh>
    <rPh sb="19" eb="21">
      <t>シュウニュウ</t>
    </rPh>
    <rPh sb="22" eb="24">
      <t>ゾウカ</t>
    </rPh>
    <rPh sb="25" eb="27">
      <t>ミコ</t>
    </rPh>
    <rPh sb="30" eb="31">
      <t>ナカ</t>
    </rPh>
    <rPh sb="33" eb="36">
      <t>イタクリョウ</t>
    </rPh>
    <rPh sb="37" eb="39">
      <t>シュウゼン</t>
    </rPh>
    <rPh sb="39" eb="40">
      <t>ヒ</t>
    </rPh>
    <rPh sb="40" eb="41">
      <t>トウ</t>
    </rPh>
    <rPh sb="42" eb="44">
      <t>イジ</t>
    </rPh>
    <rPh sb="44" eb="47">
      <t>カンリヒ</t>
    </rPh>
    <rPh sb="48" eb="49">
      <t>スク</t>
    </rPh>
    <rPh sb="54" eb="56">
      <t>サイシュツ</t>
    </rPh>
    <rPh sb="57" eb="59">
      <t>ソウガク</t>
    </rPh>
    <rPh sb="60" eb="62">
      <t>コンゴ</t>
    </rPh>
    <rPh sb="65" eb="67">
      <t>ドウガク</t>
    </rPh>
    <rPh sb="71" eb="72">
      <t>カンガ</t>
    </rPh>
    <rPh sb="81" eb="82">
      <t>ヒ</t>
    </rPh>
    <rPh sb="83" eb="84">
      <t>ツヅ</t>
    </rPh>
    <rPh sb="85" eb="87">
      <t>イッパン</t>
    </rPh>
    <rPh sb="87" eb="89">
      <t>カイケイ</t>
    </rPh>
    <rPh sb="92" eb="94">
      <t>クリイレ</t>
    </rPh>
    <rPh sb="94" eb="95">
      <t>キン</t>
    </rPh>
    <rPh sb="96" eb="97">
      <t>タヨ</t>
    </rPh>
    <rPh sb="101" eb="102">
      <t>エ</t>
    </rPh>
    <rPh sb="104" eb="106">
      <t>ケイエイ</t>
    </rPh>
    <rPh sb="107" eb="108">
      <t>ツヅ</t>
    </rPh>
    <rPh sb="110" eb="111">
      <t>カンガ</t>
    </rPh>
    <rPh sb="118" eb="119">
      <t>キビ</t>
    </rPh>
    <rPh sb="121" eb="123">
      <t>ケイエイ</t>
    </rPh>
    <rPh sb="123" eb="125">
      <t>カンキョウ</t>
    </rPh>
    <rPh sb="126" eb="127">
      <t>ナカ</t>
    </rPh>
    <rPh sb="128" eb="130">
      <t>カクジツ</t>
    </rPh>
    <rPh sb="131" eb="133">
      <t>スイドウ</t>
    </rPh>
    <rPh sb="133" eb="135">
      <t>ジギョウ</t>
    </rPh>
    <rPh sb="135" eb="137">
      <t>ケイゾク</t>
    </rPh>
    <rPh sb="143" eb="145">
      <t>イッソウ</t>
    </rPh>
    <rPh sb="145" eb="147">
      <t>ケイヒ</t>
    </rPh>
    <rPh sb="147" eb="149">
      <t>サクゲン</t>
    </rPh>
    <rPh sb="150" eb="151">
      <t>ツト</t>
    </rPh>
    <rPh sb="158" eb="161">
      <t>コンネンド</t>
    </rPh>
    <rPh sb="161" eb="163">
      <t>サクテイ</t>
    </rPh>
    <rPh sb="165" eb="166">
      <t>シン</t>
    </rPh>
    <rPh sb="166" eb="168">
      <t>スイドウ</t>
    </rPh>
    <rPh sb="173" eb="174">
      <t>モト</t>
    </rPh>
    <rPh sb="176" eb="178">
      <t>サマザマ</t>
    </rPh>
    <rPh sb="179" eb="181">
      <t>カダイ</t>
    </rPh>
    <rPh sb="182" eb="183">
      <t>ト</t>
    </rPh>
    <rPh sb="184" eb="185">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</si>
</sst>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quot;H&quot;yy"/>
    <numFmt numFmtId="180"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B45-476B-80E1-0D61CB7389EC}"/>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0.53</c:v>
                </c:pt>
                <c:pt idx="1">
                  <c:v>0.71</c:v>
                </c:pt>
                <c:pt idx="2">
                  <c:v>0.72</c:v>
                </c:pt>
                <c:pt idx="3">
                  <c:v>0.71</c:v>
                </c:pt>
                <c:pt idx="4">
                  <c:v>0.59</c:v>
                </c:pt>
              </c:numCache>
            </c:numRef>
          </c:val>
          <c:smooth val="0"/>
          <c:extLst>
            <c:ext xmlns:c16="http://schemas.microsoft.com/office/drawing/2014/chart" uri="{C3380CC4-5D6E-409C-BE32-E72D297353CC}">
              <c16:uniqueId val="{00000001-BB45-476B-80E1-0D61CB7389EC}"/>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76.97</c:v>
                </c:pt>
                <c:pt idx="1">
                  <c:v>83.22</c:v>
                </c:pt>
                <c:pt idx="2">
                  <c:v>79.59</c:v>
                </c:pt>
                <c:pt idx="3">
                  <c:v>79.319999999999993</c:v>
                </c:pt>
                <c:pt idx="4">
                  <c:v>80.45</c:v>
                </c:pt>
              </c:numCache>
            </c:numRef>
          </c:val>
          <c:extLst>
            <c:ext xmlns:c16="http://schemas.microsoft.com/office/drawing/2014/chart" uri="{C3380CC4-5D6E-409C-BE32-E72D297353CC}">
              <c16:uniqueId val="{00000000-EED0-4D92-A6A4-FD9FD8C22E34}"/>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56.76</c:v>
                </c:pt>
                <c:pt idx="1">
                  <c:v>56.04</c:v>
                </c:pt>
                <c:pt idx="2">
                  <c:v>58.52</c:v>
                </c:pt>
                <c:pt idx="3">
                  <c:v>58.88</c:v>
                </c:pt>
                <c:pt idx="4">
                  <c:v>51.84</c:v>
                </c:pt>
              </c:numCache>
            </c:numRef>
          </c:val>
          <c:smooth val="0"/>
          <c:extLst>
            <c:ext xmlns:c16="http://schemas.microsoft.com/office/drawing/2014/chart" uri="{C3380CC4-5D6E-409C-BE32-E72D297353CC}">
              <c16:uniqueId val="{00000001-EED0-4D92-A6A4-FD9FD8C22E34}"/>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78.319999999999993</c:v>
                </c:pt>
                <c:pt idx="1">
                  <c:v>73.23</c:v>
                </c:pt>
                <c:pt idx="2">
                  <c:v>73.03</c:v>
                </c:pt>
                <c:pt idx="3">
                  <c:v>71.98</c:v>
                </c:pt>
                <c:pt idx="4">
                  <c:v>68.459999999999994</c:v>
                </c:pt>
              </c:numCache>
            </c:numRef>
          </c:val>
          <c:extLst>
            <c:ext xmlns:c16="http://schemas.microsoft.com/office/drawing/2014/chart" uri="{C3380CC4-5D6E-409C-BE32-E72D297353CC}">
              <c16:uniqueId val="{00000000-1CFC-422F-9535-07ABA50809DA}"/>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73.069999999999993</c:v>
                </c:pt>
                <c:pt idx="1">
                  <c:v>72.78</c:v>
                </c:pt>
                <c:pt idx="2">
                  <c:v>71.33</c:v>
                </c:pt>
                <c:pt idx="3">
                  <c:v>71.150000000000006</c:v>
                </c:pt>
                <c:pt idx="4">
                  <c:v>67.94</c:v>
                </c:pt>
              </c:numCache>
            </c:numRef>
          </c:val>
          <c:smooth val="0"/>
          <c:extLst>
            <c:ext xmlns:c16="http://schemas.microsoft.com/office/drawing/2014/chart" uri="{C3380CC4-5D6E-409C-BE32-E72D297353CC}">
              <c16:uniqueId val="{00000001-1CFC-422F-9535-07ABA50809DA}"/>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61.89</c:v>
                </c:pt>
                <c:pt idx="1">
                  <c:v>56.35</c:v>
                </c:pt>
                <c:pt idx="2">
                  <c:v>53.51</c:v>
                </c:pt>
                <c:pt idx="3">
                  <c:v>48.04</c:v>
                </c:pt>
                <c:pt idx="4">
                  <c:v>45.83</c:v>
                </c:pt>
              </c:numCache>
            </c:numRef>
          </c:val>
          <c:extLst>
            <c:ext xmlns:c16="http://schemas.microsoft.com/office/drawing/2014/chart" uri="{C3380CC4-5D6E-409C-BE32-E72D297353CC}">
              <c16:uniqueId val="{00000000-0275-4C64-A1F8-33BF47CE1FD0}"/>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77.91</c:v>
                </c:pt>
                <c:pt idx="1">
                  <c:v>79.099999999999994</c:v>
                </c:pt>
                <c:pt idx="2">
                  <c:v>79.33</c:v>
                </c:pt>
                <c:pt idx="3">
                  <c:v>73.540000000000006</c:v>
                </c:pt>
                <c:pt idx="4">
                  <c:v>67.02</c:v>
                </c:pt>
              </c:numCache>
            </c:numRef>
          </c:val>
          <c:smooth val="0"/>
          <c:extLst>
            <c:ext xmlns:c16="http://schemas.microsoft.com/office/drawing/2014/chart" uri="{C3380CC4-5D6E-409C-BE32-E72D297353CC}">
              <c16:uniqueId val="{00000001-0275-4C64-A1F8-33BF47CE1FD0}"/>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11E-4338-BC57-BFF92A882105}"/>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1E-4338-BC57-BFF92A882105}"/>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50D-4102-B810-FF3172962840}"/>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0D-4102-B810-FF3172962840}"/>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07-4B35-8249-C5170A0E6FF6}"/>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07-4B35-8249-C5170A0E6FF6}"/>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69F-4A1B-A393-FF8D66E52F76}"/>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9F-4A1B-A393-FF8D66E52F76}"/>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1630.42</c:v>
                </c:pt>
                <c:pt idx="1">
                  <c:v>1526.81</c:v>
                </c:pt>
                <c:pt idx="2">
                  <c:v>1440.38</c:v>
                </c:pt>
                <c:pt idx="3">
                  <c:v>1388.42</c:v>
                </c:pt>
                <c:pt idx="4">
                  <c:v>1419.73</c:v>
                </c:pt>
              </c:numCache>
            </c:numRef>
          </c:val>
          <c:extLst>
            <c:ext xmlns:c16="http://schemas.microsoft.com/office/drawing/2014/chart" uri="{C3380CC4-5D6E-409C-BE32-E72D297353CC}">
              <c16:uniqueId val="{00000000-ABF1-48B9-949D-B7046ACEAA5E}"/>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1007.7</c:v>
                </c:pt>
                <c:pt idx="1">
                  <c:v>1018.52</c:v>
                </c:pt>
                <c:pt idx="2">
                  <c:v>949.61</c:v>
                </c:pt>
                <c:pt idx="3">
                  <c:v>918.84</c:v>
                </c:pt>
                <c:pt idx="4">
                  <c:v>1157.05</c:v>
                </c:pt>
              </c:numCache>
            </c:numRef>
          </c:val>
          <c:smooth val="0"/>
          <c:extLst>
            <c:ext xmlns:c16="http://schemas.microsoft.com/office/drawing/2014/chart" uri="{C3380CC4-5D6E-409C-BE32-E72D297353CC}">
              <c16:uniqueId val="{00000001-ABF1-48B9-949D-B7046ACEAA5E}"/>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49.83</c:v>
                </c:pt>
                <c:pt idx="1">
                  <c:v>46.3</c:v>
                </c:pt>
                <c:pt idx="2">
                  <c:v>43.47</c:v>
                </c:pt>
                <c:pt idx="3">
                  <c:v>41.61</c:v>
                </c:pt>
                <c:pt idx="4">
                  <c:v>37.03</c:v>
                </c:pt>
              </c:numCache>
            </c:numRef>
          </c:val>
          <c:extLst>
            <c:ext xmlns:c16="http://schemas.microsoft.com/office/drawing/2014/chart" uri="{C3380CC4-5D6E-409C-BE32-E72D297353CC}">
              <c16:uniqueId val="{00000000-C4FB-4386-B050-8DE0645938EF}"/>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59.22</c:v>
                </c:pt>
                <c:pt idx="1">
                  <c:v>58.79</c:v>
                </c:pt>
                <c:pt idx="2">
                  <c:v>58.41</c:v>
                </c:pt>
                <c:pt idx="3">
                  <c:v>58.27</c:v>
                </c:pt>
                <c:pt idx="4">
                  <c:v>37.65</c:v>
                </c:pt>
              </c:numCache>
            </c:numRef>
          </c:val>
          <c:smooth val="0"/>
          <c:extLst>
            <c:ext xmlns:c16="http://schemas.microsoft.com/office/drawing/2014/chart" uri="{C3380CC4-5D6E-409C-BE32-E72D297353CC}">
              <c16:uniqueId val="{00000001-C4FB-4386-B050-8DE0645938EF}"/>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338.93</c:v>
                </c:pt>
                <c:pt idx="1">
                  <c:v>359.29</c:v>
                </c:pt>
                <c:pt idx="2">
                  <c:v>391.99</c:v>
                </c:pt>
                <c:pt idx="3">
                  <c:v>426.46</c:v>
                </c:pt>
                <c:pt idx="4">
                  <c:v>439.76</c:v>
                </c:pt>
              </c:numCache>
            </c:numRef>
          </c:val>
          <c:extLst>
            <c:ext xmlns:c16="http://schemas.microsoft.com/office/drawing/2014/chart" uri="{C3380CC4-5D6E-409C-BE32-E72D297353CC}">
              <c16:uniqueId val="{00000000-BAC9-4A37-A688-9348E08E882D}"/>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292.89999999999998</c:v>
                </c:pt>
                <c:pt idx="1">
                  <c:v>298.25</c:v>
                </c:pt>
                <c:pt idx="2">
                  <c:v>303.27999999999997</c:v>
                </c:pt>
                <c:pt idx="3">
                  <c:v>303.81</c:v>
                </c:pt>
                <c:pt idx="4">
                  <c:v>442.82</c:v>
                </c:pt>
              </c:numCache>
            </c:numRef>
          </c:val>
          <c:smooth val="0"/>
          <c:extLst>
            <c:ext xmlns:c16="http://schemas.microsoft.com/office/drawing/2014/chart" uri="{C3380CC4-5D6E-409C-BE32-E72D297353CC}">
              <c16:uniqueId val="{00000001-BAC9-4A37-A688-9348E08E882D}"/>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【982.48】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【320.83】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W46"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秋田県　上小阿仁村</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2" t="s">
        <v>1</v>
      </c>
      <c r="C7" s="32"/>
      <c r="D7" s="32"/>
      <c r="E7" s="32"/>
      <c r="F7" s="32"/>
      <c r="G7" s="32"/>
      <c r="H7" s="32"/>
      <c r="I7" s="32" t="s">
        <v>2</v>
      </c>
      <c r="J7" s="32"/>
      <c r="K7" s="32"/>
      <c r="L7" s="32"/>
      <c r="M7" s="32"/>
      <c r="N7" s="32"/>
      <c r="O7" s="32"/>
      <c r="P7" s="32" t="s">
        <v>3</v>
      </c>
      <c r="Q7" s="32"/>
      <c r="R7" s="32"/>
      <c r="S7" s="32"/>
      <c r="T7" s="32"/>
      <c r="U7" s="32"/>
      <c r="V7" s="32"/>
      <c r="W7" s="32" t="s">
        <v>4</v>
      </c>
      <c r="X7" s="32"/>
      <c r="Y7" s="32"/>
      <c r="Z7" s="32"/>
      <c r="AA7" s="32"/>
      <c r="AB7" s="32"/>
      <c r="AC7" s="32"/>
      <c r="AD7" s="32" t="s">
        <v>5</v>
      </c>
      <c r="AE7" s="32"/>
      <c r="AF7" s="32"/>
      <c r="AG7" s="32"/>
      <c r="AH7" s="32"/>
      <c r="AI7" s="32"/>
      <c r="AJ7" s="32"/>
      <c r="AK7" s="2"/>
      <c r="AL7" s="32" t="s">
        <v>6</v>
      </c>
      <c r="AM7" s="32"/>
      <c r="AN7" s="32"/>
      <c r="AO7" s="32"/>
      <c r="AP7" s="32"/>
      <c r="AQ7" s="32"/>
      <c r="AR7" s="32"/>
      <c r="AS7" s="32"/>
      <c r="AT7" s="32" t="s">
        <v>7</v>
      </c>
      <c r="AU7" s="32"/>
      <c r="AV7" s="32"/>
      <c r="AW7" s="32"/>
      <c r="AX7" s="32"/>
      <c r="AY7" s="32"/>
      <c r="AZ7" s="32"/>
      <c r="BA7" s="32"/>
      <c r="BB7" s="32" t="s">
        <v>8</v>
      </c>
      <c r="BC7" s="32"/>
      <c r="BD7" s="32"/>
      <c r="BE7" s="32"/>
      <c r="BF7" s="32"/>
      <c r="BG7" s="32"/>
      <c r="BH7" s="32"/>
      <c r="BI7" s="32"/>
      <c r="BJ7" s="3"/>
      <c r="BK7" s="3"/>
      <c r="BL7" s="33" t="s">
        <v>9</v>
      </c>
      <c r="BM7" s="34"/>
      <c r="BN7" s="34"/>
      <c r="BO7" s="34"/>
      <c r="BP7" s="34"/>
      <c r="BQ7" s="34"/>
      <c r="BR7" s="34"/>
      <c r="BS7" s="34"/>
      <c r="BT7" s="34"/>
      <c r="BU7" s="34"/>
      <c r="BV7" s="34"/>
      <c r="BW7" s="34"/>
      <c r="BX7" s="34"/>
      <c r="BY7" s="35"/>
    </row>
    <row r="8" spans="1:78" ht="18.75" customHeight="1" x14ac:dyDescent="0.15">
      <c r="A8" s="2"/>
      <c r="B8" s="36" t="str">
        <f>データ!$I$6</f>
        <v>法非適用</v>
      </c>
      <c r="C8" s="36"/>
      <c r="D8" s="36"/>
      <c r="E8" s="36"/>
      <c r="F8" s="36"/>
      <c r="G8" s="36"/>
      <c r="H8" s="36"/>
      <c r="I8" s="36" t="str">
        <f>データ!$J$6</f>
        <v>水道事業</v>
      </c>
      <c r="J8" s="36"/>
      <c r="K8" s="36"/>
      <c r="L8" s="36"/>
      <c r="M8" s="36"/>
      <c r="N8" s="36"/>
      <c r="O8" s="36"/>
      <c r="P8" s="36" t="str">
        <f>データ!$K$6</f>
        <v>簡易水道事業</v>
      </c>
      <c r="Q8" s="36"/>
      <c r="R8" s="36"/>
      <c r="S8" s="36"/>
      <c r="T8" s="36"/>
      <c r="U8" s="36"/>
      <c r="V8" s="36"/>
      <c r="W8" s="36" t="str">
        <f>データ!$L$6</f>
        <v>D4</v>
      </c>
      <c r="X8" s="36"/>
      <c r="Y8" s="36"/>
      <c r="Z8" s="36"/>
      <c r="AA8" s="36"/>
      <c r="AB8" s="36"/>
      <c r="AC8" s="36"/>
      <c r="AD8" s="36" t="str">
        <f>データ!$M$6</f>
        <v>非設置</v>
      </c>
      <c r="AE8" s="36"/>
      <c r="AF8" s="36"/>
      <c r="AG8" s="36"/>
      <c r="AH8" s="36"/>
      <c r="AI8" s="36"/>
      <c r="AJ8" s="36"/>
      <c r="AK8" s="2"/>
      <c r="AL8" s="37">
        <f>データ!$R$6</f>
        <v>2029</v>
      </c>
      <c r="AM8" s="37"/>
      <c r="AN8" s="37"/>
      <c r="AO8" s="37"/>
      <c r="AP8" s="37"/>
      <c r="AQ8" s="37"/>
      <c r="AR8" s="37"/>
      <c r="AS8" s="37"/>
      <c r="AT8" s="38">
        <f>データ!$S$6</f>
        <v>256.72000000000003</v>
      </c>
      <c r="AU8" s="38"/>
      <c r="AV8" s="38"/>
      <c r="AW8" s="38"/>
      <c r="AX8" s="38"/>
      <c r="AY8" s="38"/>
      <c r="AZ8" s="38"/>
      <c r="BA8" s="38"/>
      <c r="BB8" s="38">
        <f>データ!$T$6</f>
        <v>7.9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2" t="s">
        <v>12</v>
      </c>
      <c r="C9" s="32"/>
      <c r="D9" s="32"/>
      <c r="E9" s="32"/>
      <c r="F9" s="32"/>
      <c r="G9" s="32"/>
      <c r="H9" s="32"/>
      <c r="I9" s="32" t="s">
        <v>13</v>
      </c>
      <c r="J9" s="32"/>
      <c r="K9" s="32"/>
      <c r="L9" s="32"/>
      <c r="M9" s="32"/>
      <c r="N9" s="32"/>
      <c r="O9" s="32"/>
      <c r="P9" s="32" t="s">
        <v>14</v>
      </c>
      <c r="Q9" s="32"/>
      <c r="R9" s="32"/>
      <c r="S9" s="32"/>
      <c r="T9" s="32"/>
      <c r="U9" s="32"/>
      <c r="V9" s="32"/>
      <c r="W9" s="32" t="s">
        <v>15</v>
      </c>
      <c r="X9" s="32"/>
      <c r="Y9" s="32"/>
      <c r="Z9" s="32"/>
      <c r="AA9" s="32"/>
      <c r="AB9" s="32"/>
      <c r="AC9" s="32"/>
      <c r="AD9" s="2"/>
      <c r="AE9" s="2"/>
      <c r="AF9" s="2"/>
      <c r="AG9" s="2"/>
      <c r="AH9" s="3"/>
      <c r="AI9" s="2"/>
      <c r="AJ9" s="2"/>
      <c r="AK9" s="2"/>
      <c r="AL9" s="32" t="s">
        <v>16</v>
      </c>
      <c r="AM9" s="32"/>
      <c r="AN9" s="32"/>
      <c r="AO9" s="32"/>
      <c r="AP9" s="32"/>
      <c r="AQ9" s="32"/>
      <c r="AR9" s="32"/>
      <c r="AS9" s="32"/>
      <c r="AT9" s="32" t="s">
        <v>17</v>
      </c>
      <c r="AU9" s="32"/>
      <c r="AV9" s="32"/>
      <c r="AW9" s="32"/>
      <c r="AX9" s="32"/>
      <c r="AY9" s="32"/>
      <c r="AZ9" s="32"/>
      <c r="BA9" s="32"/>
      <c r="BB9" s="32" t="s">
        <v>18</v>
      </c>
      <c r="BC9" s="32"/>
      <c r="BD9" s="32"/>
      <c r="BE9" s="32"/>
      <c r="BF9" s="32"/>
      <c r="BG9" s="32"/>
      <c r="BH9" s="32"/>
      <c r="BI9" s="32"/>
      <c r="BJ9" s="3"/>
      <c r="BK9" s="3"/>
      <c r="BL9" s="43" t="s">
        <v>19</v>
      </c>
      <c r="BM9" s="44"/>
      <c r="BN9" s="45" t="s">
        <v>20</v>
      </c>
      <c r="BO9" s="45"/>
      <c r="BP9" s="45"/>
      <c r="BQ9" s="45"/>
      <c r="BR9" s="45"/>
      <c r="BS9" s="45"/>
      <c r="BT9" s="45"/>
      <c r="BU9" s="45"/>
      <c r="BV9" s="45"/>
      <c r="BW9" s="45"/>
      <c r="BX9" s="45"/>
      <c r="BY9" s="46"/>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98.25</v>
      </c>
      <c r="Q10" s="38"/>
      <c r="R10" s="38"/>
      <c r="S10" s="38"/>
      <c r="T10" s="38"/>
      <c r="U10" s="38"/>
      <c r="V10" s="38"/>
      <c r="W10" s="37">
        <f>データ!$Q$6</f>
        <v>3300</v>
      </c>
      <c r="X10" s="37"/>
      <c r="Y10" s="37"/>
      <c r="Z10" s="37"/>
      <c r="AA10" s="37"/>
      <c r="AB10" s="37"/>
      <c r="AC10" s="37"/>
      <c r="AD10" s="2"/>
      <c r="AE10" s="2"/>
      <c r="AF10" s="2"/>
      <c r="AG10" s="2"/>
      <c r="AH10" s="2"/>
      <c r="AI10" s="2"/>
      <c r="AJ10" s="2"/>
      <c r="AK10" s="2"/>
      <c r="AL10" s="37">
        <f>データ!$U$6</f>
        <v>1961</v>
      </c>
      <c r="AM10" s="37"/>
      <c r="AN10" s="37"/>
      <c r="AO10" s="37"/>
      <c r="AP10" s="37"/>
      <c r="AQ10" s="37"/>
      <c r="AR10" s="37"/>
      <c r="AS10" s="37"/>
      <c r="AT10" s="38">
        <f>データ!$V$6</f>
        <v>9.98</v>
      </c>
      <c r="AU10" s="38"/>
      <c r="AV10" s="38"/>
      <c r="AW10" s="38"/>
      <c r="AX10" s="38"/>
      <c r="AY10" s="38"/>
      <c r="AZ10" s="38"/>
      <c r="BA10" s="38"/>
      <c r="BB10" s="38">
        <f>データ!$W$6</f>
        <v>196.49</v>
      </c>
      <c r="BC10" s="38"/>
      <c r="BD10" s="38"/>
      <c r="BE10" s="38"/>
      <c r="BF10" s="38"/>
      <c r="BG10" s="38"/>
      <c r="BH10" s="38"/>
      <c r="BI10" s="38"/>
      <c r="BJ10" s="2"/>
      <c r="BK10" s="2"/>
      <c r="BL10" s="53" t="s">
        <v>21</v>
      </c>
      <c r="BM10" s="54"/>
      <c r="BN10" s="55" t="s">
        <v>22</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65" t="s">
        <v>25</v>
      </c>
      <c r="BM14" s="66"/>
      <c r="BN14" s="66"/>
      <c r="BO14" s="66"/>
      <c r="BP14" s="66"/>
      <c r="BQ14" s="66"/>
      <c r="BR14" s="66"/>
      <c r="BS14" s="66"/>
      <c r="BT14" s="66"/>
      <c r="BU14" s="66"/>
      <c r="BV14" s="66"/>
      <c r="BW14" s="66"/>
      <c r="BX14" s="66"/>
      <c r="BY14" s="66"/>
      <c r="BZ14" s="6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68"/>
      <c r="BM15" s="69"/>
      <c r="BN15" s="69"/>
      <c r="BO15" s="69"/>
      <c r="BP15" s="69"/>
      <c r="BQ15" s="69"/>
      <c r="BR15" s="69"/>
      <c r="BS15" s="69"/>
      <c r="BT15" s="69"/>
      <c r="BU15" s="69"/>
      <c r="BV15" s="69"/>
      <c r="BW15" s="69"/>
      <c r="BX15" s="69"/>
      <c r="BY15" s="69"/>
      <c r="BZ15" s="7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47" t="s">
        <v>116</v>
      </c>
      <c r="BM16" s="48"/>
      <c r="BN16" s="48"/>
      <c r="BO16" s="48"/>
      <c r="BP16" s="48"/>
      <c r="BQ16" s="48"/>
      <c r="BR16" s="48"/>
      <c r="BS16" s="48"/>
      <c r="BT16" s="48"/>
      <c r="BU16" s="48"/>
      <c r="BV16" s="48"/>
      <c r="BW16" s="48"/>
      <c r="BX16" s="48"/>
      <c r="BY16" s="48"/>
      <c r="BZ16" s="4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47"/>
      <c r="BM17" s="48"/>
      <c r="BN17" s="48"/>
      <c r="BO17" s="48"/>
      <c r="BP17" s="48"/>
      <c r="BQ17" s="48"/>
      <c r="BR17" s="48"/>
      <c r="BS17" s="48"/>
      <c r="BT17" s="48"/>
      <c r="BU17" s="48"/>
      <c r="BV17" s="48"/>
      <c r="BW17" s="48"/>
      <c r="BX17" s="48"/>
      <c r="BY17" s="48"/>
      <c r="BZ17" s="4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47"/>
      <c r="BM18" s="48"/>
      <c r="BN18" s="48"/>
      <c r="BO18" s="48"/>
      <c r="BP18" s="48"/>
      <c r="BQ18" s="48"/>
      <c r="BR18" s="48"/>
      <c r="BS18" s="48"/>
      <c r="BT18" s="48"/>
      <c r="BU18" s="48"/>
      <c r="BV18" s="48"/>
      <c r="BW18" s="48"/>
      <c r="BX18" s="48"/>
      <c r="BY18" s="48"/>
      <c r="BZ18" s="4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47"/>
      <c r="BM19" s="48"/>
      <c r="BN19" s="48"/>
      <c r="BO19" s="48"/>
      <c r="BP19" s="48"/>
      <c r="BQ19" s="48"/>
      <c r="BR19" s="48"/>
      <c r="BS19" s="48"/>
      <c r="BT19" s="48"/>
      <c r="BU19" s="48"/>
      <c r="BV19" s="48"/>
      <c r="BW19" s="48"/>
      <c r="BX19" s="48"/>
      <c r="BY19" s="48"/>
      <c r="BZ19" s="4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47"/>
      <c r="BM20" s="48"/>
      <c r="BN20" s="48"/>
      <c r="BO20" s="48"/>
      <c r="BP20" s="48"/>
      <c r="BQ20" s="48"/>
      <c r="BR20" s="48"/>
      <c r="BS20" s="48"/>
      <c r="BT20" s="48"/>
      <c r="BU20" s="48"/>
      <c r="BV20" s="48"/>
      <c r="BW20" s="48"/>
      <c r="BX20" s="48"/>
      <c r="BY20" s="48"/>
      <c r="BZ20" s="4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47"/>
      <c r="BM21" s="48"/>
      <c r="BN21" s="48"/>
      <c r="BO21" s="48"/>
      <c r="BP21" s="48"/>
      <c r="BQ21" s="48"/>
      <c r="BR21" s="48"/>
      <c r="BS21" s="48"/>
      <c r="BT21" s="48"/>
      <c r="BU21" s="48"/>
      <c r="BV21" s="48"/>
      <c r="BW21" s="48"/>
      <c r="BX21" s="48"/>
      <c r="BY21" s="48"/>
      <c r="BZ21" s="4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47"/>
      <c r="BM22" s="48"/>
      <c r="BN22" s="48"/>
      <c r="BO22" s="48"/>
      <c r="BP22" s="48"/>
      <c r="BQ22" s="48"/>
      <c r="BR22" s="48"/>
      <c r="BS22" s="48"/>
      <c r="BT22" s="48"/>
      <c r="BU22" s="48"/>
      <c r="BV22" s="48"/>
      <c r="BW22" s="48"/>
      <c r="BX22" s="48"/>
      <c r="BY22" s="48"/>
      <c r="BZ22" s="4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47"/>
      <c r="BM23" s="48"/>
      <c r="BN23" s="48"/>
      <c r="BO23" s="48"/>
      <c r="BP23" s="48"/>
      <c r="BQ23" s="48"/>
      <c r="BR23" s="48"/>
      <c r="BS23" s="48"/>
      <c r="BT23" s="48"/>
      <c r="BU23" s="48"/>
      <c r="BV23" s="48"/>
      <c r="BW23" s="48"/>
      <c r="BX23" s="48"/>
      <c r="BY23" s="48"/>
      <c r="BZ23" s="4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47"/>
      <c r="BM24" s="48"/>
      <c r="BN24" s="48"/>
      <c r="BO24" s="48"/>
      <c r="BP24" s="48"/>
      <c r="BQ24" s="48"/>
      <c r="BR24" s="48"/>
      <c r="BS24" s="48"/>
      <c r="BT24" s="48"/>
      <c r="BU24" s="48"/>
      <c r="BV24" s="48"/>
      <c r="BW24" s="48"/>
      <c r="BX24" s="48"/>
      <c r="BY24" s="48"/>
      <c r="BZ24" s="4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47"/>
      <c r="BM25" s="48"/>
      <c r="BN25" s="48"/>
      <c r="BO25" s="48"/>
      <c r="BP25" s="48"/>
      <c r="BQ25" s="48"/>
      <c r="BR25" s="48"/>
      <c r="BS25" s="48"/>
      <c r="BT25" s="48"/>
      <c r="BU25" s="48"/>
      <c r="BV25" s="48"/>
      <c r="BW25" s="48"/>
      <c r="BX25" s="48"/>
      <c r="BY25" s="48"/>
      <c r="BZ25" s="4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47"/>
      <c r="BM26" s="48"/>
      <c r="BN26" s="48"/>
      <c r="BO26" s="48"/>
      <c r="BP26" s="48"/>
      <c r="BQ26" s="48"/>
      <c r="BR26" s="48"/>
      <c r="BS26" s="48"/>
      <c r="BT26" s="48"/>
      <c r="BU26" s="48"/>
      <c r="BV26" s="48"/>
      <c r="BW26" s="48"/>
      <c r="BX26" s="48"/>
      <c r="BY26" s="48"/>
      <c r="BZ26" s="4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47"/>
      <c r="BM27" s="48"/>
      <c r="BN27" s="48"/>
      <c r="BO27" s="48"/>
      <c r="BP27" s="48"/>
      <c r="BQ27" s="48"/>
      <c r="BR27" s="48"/>
      <c r="BS27" s="48"/>
      <c r="BT27" s="48"/>
      <c r="BU27" s="48"/>
      <c r="BV27" s="48"/>
      <c r="BW27" s="48"/>
      <c r="BX27" s="48"/>
      <c r="BY27" s="48"/>
      <c r="BZ27" s="4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47"/>
      <c r="BM28" s="48"/>
      <c r="BN28" s="48"/>
      <c r="BO28" s="48"/>
      <c r="BP28" s="48"/>
      <c r="BQ28" s="48"/>
      <c r="BR28" s="48"/>
      <c r="BS28" s="48"/>
      <c r="BT28" s="48"/>
      <c r="BU28" s="48"/>
      <c r="BV28" s="48"/>
      <c r="BW28" s="48"/>
      <c r="BX28" s="48"/>
      <c r="BY28" s="48"/>
      <c r="BZ28" s="4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47"/>
      <c r="BM29" s="48"/>
      <c r="BN29" s="48"/>
      <c r="BO29" s="48"/>
      <c r="BP29" s="48"/>
      <c r="BQ29" s="48"/>
      <c r="BR29" s="48"/>
      <c r="BS29" s="48"/>
      <c r="BT29" s="48"/>
      <c r="BU29" s="48"/>
      <c r="BV29" s="48"/>
      <c r="BW29" s="48"/>
      <c r="BX29" s="48"/>
      <c r="BY29" s="48"/>
      <c r="BZ29" s="4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47"/>
      <c r="BM30" s="48"/>
      <c r="BN30" s="48"/>
      <c r="BO30" s="48"/>
      <c r="BP30" s="48"/>
      <c r="BQ30" s="48"/>
      <c r="BR30" s="48"/>
      <c r="BS30" s="48"/>
      <c r="BT30" s="48"/>
      <c r="BU30" s="48"/>
      <c r="BV30" s="48"/>
      <c r="BW30" s="48"/>
      <c r="BX30" s="48"/>
      <c r="BY30" s="48"/>
      <c r="BZ30" s="4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47"/>
      <c r="BM31" s="48"/>
      <c r="BN31" s="48"/>
      <c r="BO31" s="48"/>
      <c r="BP31" s="48"/>
      <c r="BQ31" s="48"/>
      <c r="BR31" s="48"/>
      <c r="BS31" s="48"/>
      <c r="BT31" s="48"/>
      <c r="BU31" s="48"/>
      <c r="BV31" s="48"/>
      <c r="BW31" s="48"/>
      <c r="BX31" s="48"/>
      <c r="BY31" s="48"/>
      <c r="BZ31" s="4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47"/>
      <c r="BM32" s="48"/>
      <c r="BN32" s="48"/>
      <c r="BO32" s="48"/>
      <c r="BP32" s="48"/>
      <c r="BQ32" s="48"/>
      <c r="BR32" s="48"/>
      <c r="BS32" s="48"/>
      <c r="BT32" s="48"/>
      <c r="BU32" s="48"/>
      <c r="BV32" s="48"/>
      <c r="BW32" s="48"/>
      <c r="BX32" s="48"/>
      <c r="BY32" s="48"/>
      <c r="BZ32" s="4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47"/>
      <c r="BM33" s="48"/>
      <c r="BN33" s="48"/>
      <c r="BO33" s="48"/>
      <c r="BP33" s="48"/>
      <c r="BQ33" s="48"/>
      <c r="BR33" s="48"/>
      <c r="BS33" s="48"/>
      <c r="BT33" s="48"/>
      <c r="BU33" s="48"/>
      <c r="BV33" s="48"/>
      <c r="BW33" s="48"/>
      <c r="BX33" s="48"/>
      <c r="BY33" s="48"/>
      <c r="BZ33" s="4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47"/>
      <c r="BM34" s="48"/>
      <c r="BN34" s="48"/>
      <c r="BO34" s="48"/>
      <c r="BP34" s="48"/>
      <c r="BQ34" s="48"/>
      <c r="BR34" s="48"/>
      <c r="BS34" s="48"/>
      <c r="BT34" s="48"/>
      <c r="BU34" s="48"/>
      <c r="BV34" s="48"/>
      <c r="BW34" s="48"/>
      <c r="BX34" s="48"/>
      <c r="BY34" s="48"/>
      <c r="BZ34" s="4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47"/>
      <c r="BM35" s="48"/>
      <c r="BN35" s="48"/>
      <c r="BO35" s="48"/>
      <c r="BP35" s="48"/>
      <c r="BQ35" s="48"/>
      <c r="BR35" s="48"/>
      <c r="BS35" s="48"/>
      <c r="BT35" s="48"/>
      <c r="BU35" s="48"/>
      <c r="BV35" s="48"/>
      <c r="BW35" s="48"/>
      <c r="BX35" s="48"/>
      <c r="BY35" s="48"/>
      <c r="BZ35" s="4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47"/>
      <c r="BM36" s="48"/>
      <c r="BN36" s="48"/>
      <c r="BO36" s="48"/>
      <c r="BP36" s="48"/>
      <c r="BQ36" s="48"/>
      <c r="BR36" s="48"/>
      <c r="BS36" s="48"/>
      <c r="BT36" s="48"/>
      <c r="BU36" s="48"/>
      <c r="BV36" s="48"/>
      <c r="BW36" s="48"/>
      <c r="BX36" s="48"/>
      <c r="BY36" s="48"/>
      <c r="BZ36" s="4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47"/>
      <c r="BM37" s="48"/>
      <c r="BN37" s="48"/>
      <c r="BO37" s="48"/>
      <c r="BP37" s="48"/>
      <c r="BQ37" s="48"/>
      <c r="BR37" s="48"/>
      <c r="BS37" s="48"/>
      <c r="BT37" s="48"/>
      <c r="BU37" s="48"/>
      <c r="BV37" s="48"/>
      <c r="BW37" s="48"/>
      <c r="BX37" s="48"/>
      <c r="BY37" s="48"/>
      <c r="BZ37" s="4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47"/>
      <c r="BM38" s="48"/>
      <c r="BN38" s="48"/>
      <c r="BO38" s="48"/>
      <c r="BP38" s="48"/>
      <c r="BQ38" s="48"/>
      <c r="BR38" s="48"/>
      <c r="BS38" s="48"/>
      <c r="BT38" s="48"/>
      <c r="BU38" s="48"/>
      <c r="BV38" s="48"/>
      <c r="BW38" s="48"/>
      <c r="BX38" s="48"/>
      <c r="BY38" s="48"/>
      <c r="BZ38" s="4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47"/>
      <c r="BM39" s="48"/>
      <c r="BN39" s="48"/>
      <c r="BO39" s="48"/>
      <c r="BP39" s="48"/>
      <c r="BQ39" s="48"/>
      <c r="BR39" s="48"/>
      <c r="BS39" s="48"/>
      <c r="BT39" s="48"/>
      <c r="BU39" s="48"/>
      <c r="BV39" s="48"/>
      <c r="BW39" s="48"/>
      <c r="BX39" s="48"/>
      <c r="BY39" s="48"/>
      <c r="BZ39" s="4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47"/>
      <c r="BM40" s="48"/>
      <c r="BN40" s="48"/>
      <c r="BO40" s="48"/>
      <c r="BP40" s="48"/>
      <c r="BQ40" s="48"/>
      <c r="BR40" s="48"/>
      <c r="BS40" s="48"/>
      <c r="BT40" s="48"/>
      <c r="BU40" s="48"/>
      <c r="BV40" s="48"/>
      <c r="BW40" s="48"/>
      <c r="BX40" s="48"/>
      <c r="BY40" s="48"/>
      <c r="BZ40" s="4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47"/>
      <c r="BM41" s="48"/>
      <c r="BN41" s="48"/>
      <c r="BO41" s="48"/>
      <c r="BP41" s="48"/>
      <c r="BQ41" s="48"/>
      <c r="BR41" s="48"/>
      <c r="BS41" s="48"/>
      <c r="BT41" s="48"/>
      <c r="BU41" s="48"/>
      <c r="BV41" s="48"/>
      <c r="BW41" s="48"/>
      <c r="BX41" s="48"/>
      <c r="BY41" s="48"/>
      <c r="BZ41" s="4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47"/>
      <c r="BM42" s="48"/>
      <c r="BN42" s="48"/>
      <c r="BO42" s="48"/>
      <c r="BP42" s="48"/>
      <c r="BQ42" s="48"/>
      <c r="BR42" s="48"/>
      <c r="BS42" s="48"/>
      <c r="BT42" s="48"/>
      <c r="BU42" s="48"/>
      <c r="BV42" s="48"/>
      <c r="BW42" s="48"/>
      <c r="BX42" s="48"/>
      <c r="BY42" s="48"/>
      <c r="BZ42" s="4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47"/>
      <c r="BM43" s="48"/>
      <c r="BN43" s="48"/>
      <c r="BO43" s="48"/>
      <c r="BP43" s="48"/>
      <c r="BQ43" s="48"/>
      <c r="BR43" s="48"/>
      <c r="BS43" s="48"/>
      <c r="BT43" s="48"/>
      <c r="BU43" s="48"/>
      <c r="BV43" s="48"/>
      <c r="BW43" s="48"/>
      <c r="BX43" s="48"/>
      <c r="BY43" s="48"/>
      <c r="BZ43" s="4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0"/>
      <c r="BM44" s="51"/>
      <c r="BN44" s="51"/>
      <c r="BO44" s="51"/>
      <c r="BP44" s="51"/>
      <c r="BQ44" s="51"/>
      <c r="BR44" s="51"/>
      <c r="BS44" s="51"/>
      <c r="BT44" s="51"/>
      <c r="BU44" s="51"/>
      <c r="BV44" s="51"/>
      <c r="BW44" s="51"/>
      <c r="BX44" s="51"/>
      <c r="BY44" s="51"/>
      <c r="BZ44" s="5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65" t="s">
        <v>26</v>
      </c>
      <c r="BM45" s="66"/>
      <c r="BN45" s="66"/>
      <c r="BO45" s="66"/>
      <c r="BP45" s="66"/>
      <c r="BQ45" s="66"/>
      <c r="BR45" s="66"/>
      <c r="BS45" s="66"/>
      <c r="BT45" s="66"/>
      <c r="BU45" s="66"/>
      <c r="BV45" s="66"/>
      <c r="BW45" s="66"/>
      <c r="BX45" s="66"/>
      <c r="BY45" s="66"/>
      <c r="BZ45" s="6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68"/>
      <c r="BM46" s="69"/>
      <c r="BN46" s="69"/>
      <c r="BO46" s="69"/>
      <c r="BP46" s="69"/>
      <c r="BQ46" s="69"/>
      <c r="BR46" s="69"/>
      <c r="BS46" s="69"/>
      <c r="BT46" s="69"/>
      <c r="BU46" s="69"/>
      <c r="BV46" s="69"/>
      <c r="BW46" s="69"/>
      <c r="BX46" s="69"/>
      <c r="BY46" s="69"/>
      <c r="BZ46" s="7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7" t="s">
        <v>115</v>
      </c>
      <c r="BM47" s="48"/>
      <c r="BN47" s="48"/>
      <c r="BO47" s="48"/>
      <c r="BP47" s="48"/>
      <c r="BQ47" s="48"/>
      <c r="BR47" s="48"/>
      <c r="BS47" s="48"/>
      <c r="BT47" s="48"/>
      <c r="BU47" s="48"/>
      <c r="BV47" s="48"/>
      <c r="BW47" s="48"/>
      <c r="BX47" s="48"/>
      <c r="BY47" s="48"/>
      <c r="BZ47" s="4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7"/>
      <c r="BM48" s="48"/>
      <c r="BN48" s="48"/>
      <c r="BO48" s="48"/>
      <c r="BP48" s="48"/>
      <c r="BQ48" s="48"/>
      <c r="BR48" s="48"/>
      <c r="BS48" s="48"/>
      <c r="BT48" s="48"/>
      <c r="BU48" s="48"/>
      <c r="BV48" s="48"/>
      <c r="BW48" s="48"/>
      <c r="BX48" s="48"/>
      <c r="BY48" s="48"/>
      <c r="BZ48" s="4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7"/>
      <c r="BM49" s="48"/>
      <c r="BN49" s="48"/>
      <c r="BO49" s="48"/>
      <c r="BP49" s="48"/>
      <c r="BQ49" s="48"/>
      <c r="BR49" s="48"/>
      <c r="BS49" s="48"/>
      <c r="BT49" s="48"/>
      <c r="BU49" s="48"/>
      <c r="BV49" s="48"/>
      <c r="BW49" s="48"/>
      <c r="BX49" s="48"/>
      <c r="BY49" s="48"/>
      <c r="BZ49" s="4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7"/>
      <c r="BM50" s="48"/>
      <c r="BN50" s="48"/>
      <c r="BO50" s="48"/>
      <c r="BP50" s="48"/>
      <c r="BQ50" s="48"/>
      <c r="BR50" s="48"/>
      <c r="BS50" s="48"/>
      <c r="BT50" s="48"/>
      <c r="BU50" s="48"/>
      <c r="BV50" s="48"/>
      <c r="BW50" s="48"/>
      <c r="BX50" s="48"/>
      <c r="BY50" s="48"/>
      <c r="BZ50" s="4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7"/>
      <c r="BM51" s="48"/>
      <c r="BN51" s="48"/>
      <c r="BO51" s="48"/>
      <c r="BP51" s="48"/>
      <c r="BQ51" s="48"/>
      <c r="BR51" s="48"/>
      <c r="BS51" s="48"/>
      <c r="BT51" s="48"/>
      <c r="BU51" s="48"/>
      <c r="BV51" s="48"/>
      <c r="BW51" s="48"/>
      <c r="BX51" s="48"/>
      <c r="BY51" s="48"/>
      <c r="BZ51" s="4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7"/>
      <c r="BM52" s="48"/>
      <c r="BN52" s="48"/>
      <c r="BO52" s="48"/>
      <c r="BP52" s="48"/>
      <c r="BQ52" s="48"/>
      <c r="BR52" s="48"/>
      <c r="BS52" s="48"/>
      <c r="BT52" s="48"/>
      <c r="BU52" s="48"/>
      <c r="BV52" s="48"/>
      <c r="BW52" s="48"/>
      <c r="BX52" s="48"/>
      <c r="BY52" s="48"/>
      <c r="BZ52" s="4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7"/>
      <c r="BM53" s="48"/>
      <c r="BN53" s="48"/>
      <c r="BO53" s="48"/>
      <c r="BP53" s="48"/>
      <c r="BQ53" s="48"/>
      <c r="BR53" s="48"/>
      <c r="BS53" s="48"/>
      <c r="BT53" s="48"/>
      <c r="BU53" s="48"/>
      <c r="BV53" s="48"/>
      <c r="BW53" s="48"/>
      <c r="BX53" s="48"/>
      <c r="BY53" s="48"/>
      <c r="BZ53" s="4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7"/>
      <c r="BM54" s="48"/>
      <c r="BN54" s="48"/>
      <c r="BO54" s="48"/>
      <c r="BP54" s="48"/>
      <c r="BQ54" s="48"/>
      <c r="BR54" s="48"/>
      <c r="BS54" s="48"/>
      <c r="BT54" s="48"/>
      <c r="BU54" s="48"/>
      <c r="BV54" s="48"/>
      <c r="BW54" s="48"/>
      <c r="BX54" s="48"/>
      <c r="BY54" s="48"/>
      <c r="BZ54" s="4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7"/>
      <c r="BM55" s="48"/>
      <c r="BN55" s="48"/>
      <c r="BO55" s="48"/>
      <c r="BP55" s="48"/>
      <c r="BQ55" s="48"/>
      <c r="BR55" s="48"/>
      <c r="BS55" s="48"/>
      <c r="BT55" s="48"/>
      <c r="BU55" s="48"/>
      <c r="BV55" s="48"/>
      <c r="BW55" s="48"/>
      <c r="BX55" s="48"/>
      <c r="BY55" s="48"/>
      <c r="BZ55" s="4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7"/>
      <c r="BM56" s="48"/>
      <c r="BN56" s="48"/>
      <c r="BO56" s="48"/>
      <c r="BP56" s="48"/>
      <c r="BQ56" s="48"/>
      <c r="BR56" s="48"/>
      <c r="BS56" s="48"/>
      <c r="BT56" s="48"/>
      <c r="BU56" s="48"/>
      <c r="BV56" s="48"/>
      <c r="BW56" s="48"/>
      <c r="BX56" s="48"/>
      <c r="BY56" s="48"/>
      <c r="BZ56" s="4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7"/>
      <c r="BM57" s="48"/>
      <c r="BN57" s="48"/>
      <c r="BO57" s="48"/>
      <c r="BP57" s="48"/>
      <c r="BQ57" s="48"/>
      <c r="BR57" s="48"/>
      <c r="BS57" s="48"/>
      <c r="BT57" s="48"/>
      <c r="BU57" s="48"/>
      <c r="BV57" s="48"/>
      <c r="BW57" s="48"/>
      <c r="BX57" s="48"/>
      <c r="BY57" s="48"/>
      <c r="BZ57" s="4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7"/>
      <c r="BM58" s="48"/>
      <c r="BN58" s="48"/>
      <c r="BO58" s="48"/>
      <c r="BP58" s="48"/>
      <c r="BQ58" s="48"/>
      <c r="BR58" s="48"/>
      <c r="BS58" s="48"/>
      <c r="BT58" s="48"/>
      <c r="BU58" s="48"/>
      <c r="BV58" s="48"/>
      <c r="BW58" s="48"/>
      <c r="BX58" s="48"/>
      <c r="BY58" s="48"/>
      <c r="BZ58" s="4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7"/>
      <c r="BM59" s="48"/>
      <c r="BN59" s="48"/>
      <c r="BO59" s="48"/>
      <c r="BP59" s="48"/>
      <c r="BQ59" s="48"/>
      <c r="BR59" s="48"/>
      <c r="BS59" s="48"/>
      <c r="BT59" s="48"/>
      <c r="BU59" s="48"/>
      <c r="BV59" s="48"/>
      <c r="BW59" s="48"/>
      <c r="BX59" s="48"/>
      <c r="BY59" s="48"/>
      <c r="BZ59" s="49"/>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47"/>
      <c r="BM60" s="48"/>
      <c r="BN60" s="48"/>
      <c r="BO60" s="48"/>
      <c r="BP60" s="48"/>
      <c r="BQ60" s="48"/>
      <c r="BR60" s="48"/>
      <c r="BS60" s="48"/>
      <c r="BT60" s="48"/>
      <c r="BU60" s="48"/>
      <c r="BV60" s="48"/>
      <c r="BW60" s="48"/>
      <c r="BX60" s="48"/>
      <c r="BY60" s="48"/>
      <c r="BZ60" s="49"/>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47"/>
      <c r="BM61" s="48"/>
      <c r="BN61" s="48"/>
      <c r="BO61" s="48"/>
      <c r="BP61" s="48"/>
      <c r="BQ61" s="48"/>
      <c r="BR61" s="48"/>
      <c r="BS61" s="48"/>
      <c r="BT61" s="48"/>
      <c r="BU61" s="48"/>
      <c r="BV61" s="48"/>
      <c r="BW61" s="48"/>
      <c r="BX61" s="48"/>
      <c r="BY61" s="48"/>
      <c r="BZ61" s="4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7"/>
      <c r="BM62" s="48"/>
      <c r="BN62" s="48"/>
      <c r="BO62" s="48"/>
      <c r="BP62" s="48"/>
      <c r="BQ62" s="48"/>
      <c r="BR62" s="48"/>
      <c r="BS62" s="48"/>
      <c r="BT62" s="48"/>
      <c r="BU62" s="48"/>
      <c r="BV62" s="48"/>
      <c r="BW62" s="48"/>
      <c r="BX62" s="48"/>
      <c r="BY62" s="48"/>
      <c r="BZ62" s="4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0"/>
      <c r="BM63" s="51"/>
      <c r="BN63" s="51"/>
      <c r="BO63" s="51"/>
      <c r="BP63" s="51"/>
      <c r="BQ63" s="51"/>
      <c r="BR63" s="51"/>
      <c r="BS63" s="51"/>
      <c r="BT63" s="51"/>
      <c r="BU63" s="51"/>
      <c r="BV63" s="51"/>
      <c r="BW63" s="51"/>
      <c r="BX63" s="51"/>
      <c r="BY63" s="51"/>
      <c r="BZ63" s="5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65" t="s">
        <v>28</v>
      </c>
      <c r="BM64" s="66"/>
      <c r="BN64" s="66"/>
      <c r="BO64" s="66"/>
      <c r="BP64" s="66"/>
      <c r="BQ64" s="66"/>
      <c r="BR64" s="66"/>
      <c r="BS64" s="66"/>
      <c r="BT64" s="66"/>
      <c r="BU64" s="66"/>
      <c r="BV64" s="66"/>
      <c r="BW64" s="66"/>
      <c r="BX64" s="66"/>
      <c r="BY64" s="66"/>
      <c r="BZ64" s="6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68"/>
      <c r="BM65" s="69"/>
      <c r="BN65" s="69"/>
      <c r="BO65" s="69"/>
      <c r="BP65" s="69"/>
      <c r="BQ65" s="69"/>
      <c r="BR65" s="69"/>
      <c r="BS65" s="69"/>
      <c r="BT65" s="69"/>
      <c r="BU65" s="69"/>
      <c r="BV65" s="69"/>
      <c r="BW65" s="69"/>
      <c r="BX65" s="69"/>
      <c r="BY65" s="69"/>
      <c r="BZ65" s="7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7" t="s">
        <v>117</v>
      </c>
      <c r="BM66" s="48"/>
      <c r="BN66" s="48"/>
      <c r="BO66" s="48"/>
      <c r="BP66" s="48"/>
      <c r="BQ66" s="48"/>
      <c r="BR66" s="48"/>
      <c r="BS66" s="48"/>
      <c r="BT66" s="48"/>
      <c r="BU66" s="48"/>
      <c r="BV66" s="48"/>
      <c r="BW66" s="48"/>
      <c r="BX66" s="48"/>
      <c r="BY66" s="48"/>
      <c r="BZ66" s="4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7"/>
      <c r="BM67" s="48"/>
      <c r="BN67" s="48"/>
      <c r="BO67" s="48"/>
      <c r="BP67" s="48"/>
      <c r="BQ67" s="48"/>
      <c r="BR67" s="48"/>
      <c r="BS67" s="48"/>
      <c r="BT67" s="48"/>
      <c r="BU67" s="48"/>
      <c r="BV67" s="48"/>
      <c r="BW67" s="48"/>
      <c r="BX67" s="48"/>
      <c r="BY67" s="48"/>
      <c r="BZ67" s="4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7"/>
      <c r="BM68" s="48"/>
      <c r="BN68" s="48"/>
      <c r="BO68" s="48"/>
      <c r="BP68" s="48"/>
      <c r="BQ68" s="48"/>
      <c r="BR68" s="48"/>
      <c r="BS68" s="48"/>
      <c r="BT68" s="48"/>
      <c r="BU68" s="48"/>
      <c r="BV68" s="48"/>
      <c r="BW68" s="48"/>
      <c r="BX68" s="48"/>
      <c r="BY68" s="48"/>
      <c r="BZ68" s="4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7"/>
      <c r="BM69" s="48"/>
      <c r="BN69" s="48"/>
      <c r="BO69" s="48"/>
      <c r="BP69" s="48"/>
      <c r="BQ69" s="48"/>
      <c r="BR69" s="48"/>
      <c r="BS69" s="48"/>
      <c r="BT69" s="48"/>
      <c r="BU69" s="48"/>
      <c r="BV69" s="48"/>
      <c r="BW69" s="48"/>
      <c r="BX69" s="48"/>
      <c r="BY69" s="48"/>
      <c r="BZ69" s="4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7"/>
      <c r="BM70" s="48"/>
      <c r="BN70" s="48"/>
      <c r="BO70" s="48"/>
      <c r="BP70" s="48"/>
      <c r="BQ70" s="48"/>
      <c r="BR70" s="48"/>
      <c r="BS70" s="48"/>
      <c r="BT70" s="48"/>
      <c r="BU70" s="48"/>
      <c r="BV70" s="48"/>
      <c r="BW70" s="48"/>
      <c r="BX70" s="48"/>
      <c r="BY70" s="48"/>
      <c r="BZ70" s="4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7"/>
      <c r="BM71" s="48"/>
      <c r="BN71" s="48"/>
      <c r="BO71" s="48"/>
      <c r="BP71" s="48"/>
      <c r="BQ71" s="48"/>
      <c r="BR71" s="48"/>
      <c r="BS71" s="48"/>
      <c r="BT71" s="48"/>
      <c r="BU71" s="48"/>
      <c r="BV71" s="48"/>
      <c r="BW71" s="48"/>
      <c r="BX71" s="48"/>
      <c r="BY71" s="48"/>
      <c r="BZ71" s="4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7"/>
      <c r="BM72" s="48"/>
      <c r="BN72" s="48"/>
      <c r="BO72" s="48"/>
      <c r="BP72" s="48"/>
      <c r="BQ72" s="48"/>
      <c r="BR72" s="48"/>
      <c r="BS72" s="48"/>
      <c r="BT72" s="48"/>
      <c r="BU72" s="48"/>
      <c r="BV72" s="48"/>
      <c r="BW72" s="48"/>
      <c r="BX72" s="48"/>
      <c r="BY72" s="48"/>
      <c r="BZ72" s="4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7"/>
      <c r="BM73" s="48"/>
      <c r="BN73" s="48"/>
      <c r="BO73" s="48"/>
      <c r="BP73" s="48"/>
      <c r="BQ73" s="48"/>
      <c r="BR73" s="48"/>
      <c r="BS73" s="48"/>
      <c r="BT73" s="48"/>
      <c r="BU73" s="48"/>
      <c r="BV73" s="48"/>
      <c r="BW73" s="48"/>
      <c r="BX73" s="48"/>
      <c r="BY73" s="48"/>
      <c r="BZ73" s="4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7"/>
      <c r="BM74" s="48"/>
      <c r="BN74" s="48"/>
      <c r="BO74" s="48"/>
      <c r="BP74" s="48"/>
      <c r="BQ74" s="48"/>
      <c r="BR74" s="48"/>
      <c r="BS74" s="48"/>
      <c r="BT74" s="48"/>
      <c r="BU74" s="48"/>
      <c r="BV74" s="48"/>
      <c r="BW74" s="48"/>
      <c r="BX74" s="48"/>
      <c r="BY74" s="48"/>
      <c r="BZ74" s="4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7"/>
      <c r="BM75" s="48"/>
      <c r="BN75" s="48"/>
      <c r="BO75" s="48"/>
      <c r="BP75" s="48"/>
      <c r="BQ75" s="48"/>
      <c r="BR75" s="48"/>
      <c r="BS75" s="48"/>
      <c r="BT75" s="48"/>
      <c r="BU75" s="48"/>
      <c r="BV75" s="48"/>
      <c r="BW75" s="48"/>
      <c r="BX75" s="48"/>
      <c r="BY75" s="48"/>
      <c r="BZ75" s="4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7"/>
      <c r="BM76" s="48"/>
      <c r="BN76" s="48"/>
      <c r="BO76" s="48"/>
      <c r="BP76" s="48"/>
      <c r="BQ76" s="48"/>
      <c r="BR76" s="48"/>
      <c r="BS76" s="48"/>
      <c r="BT76" s="48"/>
      <c r="BU76" s="48"/>
      <c r="BV76" s="48"/>
      <c r="BW76" s="48"/>
      <c r="BX76" s="48"/>
      <c r="BY76" s="48"/>
      <c r="BZ76" s="4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7"/>
      <c r="BM77" s="48"/>
      <c r="BN77" s="48"/>
      <c r="BO77" s="48"/>
      <c r="BP77" s="48"/>
      <c r="BQ77" s="48"/>
      <c r="BR77" s="48"/>
      <c r="BS77" s="48"/>
      <c r="BT77" s="48"/>
      <c r="BU77" s="48"/>
      <c r="BV77" s="48"/>
      <c r="BW77" s="48"/>
      <c r="BX77" s="48"/>
      <c r="BY77" s="48"/>
      <c r="BZ77" s="4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7"/>
      <c r="BM78" s="48"/>
      <c r="BN78" s="48"/>
      <c r="BO78" s="48"/>
      <c r="BP78" s="48"/>
      <c r="BQ78" s="48"/>
      <c r="BR78" s="48"/>
      <c r="BS78" s="48"/>
      <c r="BT78" s="48"/>
      <c r="BU78" s="48"/>
      <c r="BV78" s="48"/>
      <c r="BW78" s="48"/>
      <c r="BX78" s="48"/>
      <c r="BY78" s="48"/>
      <c r="BZ78" s="4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7"/>
      <c r="BM79" s="48"/>
      <c r="BN79" s="48"/>
      <c r="BO79" s="48"/>
      <c r="BP79" s="48"/>
      <c r="BQ79" s="48"/>
      <c r="BR79" s="48"/>
      <c r="BS79" s="48"/>
      <c r="BT79" s="48"/>
      <c r="BU79" s="48"/>
      <c r="BV79" s="48"/>
      <c r="BW79" s="48"/>
      <c r="BX79" s="48"/>
      <c r="BY79" s="48"/>
      <c r="BZ79" s="4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7"/>
      <c r="BM80" s="48"/>
      <c r="BN80" s="48"/>
      <c r="BO80" s="48"/>
      <c r="BP80" s="48"/>
      <c r="BQ80" s="48"/>
      <c r="BR80" s="48"/>
      <c r="BS80" s="48"/>
      <c r="BT80" s="48"/>
      <c r="BU80" s="48"/>
      <c r="BV80" s="48"/>
      <c r="BW80" s="48"/>
      <c r="BX80" s="48"/>
      <c r="BY80" s="48"/>
      <c r="BZ80" s="4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7"/>
      <c r="BM81" s="48"/>
      <c r="BN81" s="48"/>
      <c r="BO81" s="48"/>
      <c r="BP81" s="48"/>
      <c r="BQ81" s="48"/>
      <c r="BR81" s="48"/>
      <c r="BS81" s="48"/>
      <c r="BT81" s="48"/>
      <c r="BU81" s="48"/>
      <c r="BV81" s="48"/>
      <c r="BW81" s="48"/>
      <c r="BX81" s="48"/>
      <c r="BY81" s="48"/>
      <c r="BZ81" s="4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0"/>
      <c r="BM82" s="51"/>
      <c r="BN82" s="51"/>
      <c r="BO82" s="51"/>
      <c r="BP82" s="51"/>
      <c r="BQ82" s="51"/>
      <c r="BR82" s="51"/>
      <c r="BS82" s="51"/>
      <c r="BT82" s="51"/>
      <c r="BU82" s="51"/>
      <c r="BV82" s="51"/>
      <c r="BW82" s="51"/>
      <c r="BX82" s="51"/>
      <c r="BY82" s="51"/>
      <c r="BZ82" s="5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【73.00】</v>
      </c>
      <c r="F85" s="13" t="s">
        <v>41</v>
      </c>
      <c r="G85" s="13" t="s">
        <v>41</v>
      </c>
      <c r="H85" s="13" t="str">
        <f>データ!BO6</f>
        <v>【982.48】</v>
      </c>
      <c r="I85" s="13" t="str">
        <f>データ!BZ6</f>
        <v>【50.61】</v>
      </c>
      <c r="J85" s="13" t="str">
        <f>データ!CK6</f>
        <v>【320.83】</v>
      </c>
      <c r="K85" s="13" t="str">
        <f>データ!CV6</f>
        <v>【56.15】</v>
      </c>
      <c r="L85" s="13" t="str">
        <f>データ!DG6</f>
        <v>【70.01】</v>
      </c>
      <c r="M85" s="13" t="s">
        <v>42</v>
      </c>
      <c r="N85" s="13" t="s">
        <v>42</v>
      </c>
      <c r="O85" s="13" t="str">
        <f>データ!EN6</f>
        <v>【0.52】</v>
      </c>
    </row>
  </sheetData>
  <sheetProtection algorithmName="SHA-512" hashValue="DR03vMgUAb7LsQMSC1ny4TBUxV86ltzJAR3ND1ZUDzhrGtbk83mTq1ZHBKd3WwdO7hto4JHUhYis1k0/pCBjsQ==" saltValue="Aym66/X0ZApTNnUO0O4IX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45</v>
      </c>
      <c r="B3" s="16" t="s">
        <v>46</v>
      </c>
      <c r="C3" s="16" t="s">
        <v>47</v>
      </c>
      <c r="D3" s="16" t="s">
        <v>48</v>
      </c>
      <c r="E3" s="16" t="s">
        <v>49</v>
      </c>
      <c r="F3" s="16" t="s">
        <v>50</v>
      </c>
      <c r="G3" s="16" t="s">
        <v>51</v>
      </c>
      <c r="H3" s="72" t="s">
        <v>52</v>
      </c>
      <c r="I3" s="73"/>
      <c r="J3" s="73"/>
      <c r="K3" s="73"/>
      <c r="L3" s="73"/>
      <c r="M3" s="73"/>
      <c r="N3" s="73"/>
      <c r="O3" s="73"/>
      <c r="P3" s="73"/>
      <c r="Q3" s="73"/>
      <c r="R3" s="73"/>
      <c r="S3" s="73"/>
      <c r="T3" s="73"/>
      <c r="U3" s="73"/>
      <c r="V3" s="73"/>
      <c r="W3" s="74"/>
      <c r="X3" s="78" t="s">
        <v>53</v>
      </c>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t="s">
        <v>54</v>
      </c>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row>
    <row r="4" spans="1:144" x14ac:dyDescent="0.15">
      <c r="A4" s="15" t="s">
        <v>55</v>
      </c>
      <c r="B4" s="17"/>
      <c r="C4" s="17"/>
      <c r="D4" s="17"/>
      <c r="E4" s="17"/>
      <c r="F4" s="17"/>
      <c r="G4" s="17"/>
      <c r="H4" s="75"/>
      <c r="I4" s="76"/>
      <c r="J4" s="76"/>
      <c r="K4" s="76"/>
      <c r="L4" s="76"/>
      <c r="M4" s="76"/>
      <c r="N4" s="76"/>
      <c r="O4" s="76"/>
      <c r="P4" s="76"/>
      <c r="Q4" s="76"/>
      <c r="R4" s="76"/>
      <c r="S4" s="76"/>
      <c r="T4" s="76"/>
      <c r="U4" s="76"/>
      <c r="V4" s="76"/>
      <c r="W4" s="77"/>
      <c r="X4" s="71" t="s">
        <v>56</v>
      </c>
      <c r="Y4" s="71"/>
      <c r="Z4" s="71"/>
      <c r="AA4" s="71"/>
      <c r="AB4" s="71"/>
      <c r="AC4" s="71"/>
      <c r="AD4" s="71"/>
      <c r="AE4" s="71"/>
      <c r="AF4" s="71"/>
      <c r="AG4" s="71"/>
      <c r="AH4" s="71"/>
      <c r="AI4" s="71" t="s">
        <v>57</v>
      </c>
      <c r="AJ4" s="71"/>
      <c r="AK4" s="71"/>
      <c r="AL4" s="71"/>
      <c r="AM4" s="71"/>
      <c r="AN4" s="71"/>
      <c r="AO4" s="71"/>
      <c r="AP4" s="71"/>
      <c r="AQ4" s="71"/>
      <c r="AR4" s="71"/>
      <c r="AS4" s="71"/>
      <c r="AT4" s="71" t="s">
        <v>58</v>
      </c>
      <c r="AU4" s="71"/>
      <c r="AV4" s="71"/>
      <c r="AW4" s="71"/>
      <c r="AX4" s="71"/>
      <c r="AY4" s="71"/>
      <c r="AZ4" s="71"/>
      <c r="BA4" s="71"/>
      <c r="BB4" s="71"/>
      <c r="BC4" s="71"/>
      <c r="BD4" s="71"/>
      <c r="BE4" s="71" t="s">
        <v>59</v>
      </c>
      <c r="BF4" s="71"/>
      <c r="BG4" s="71"/>
      <c r="BH4" s="71"/>
      <c r="BI4" s="71"/>
      <c r="BJ4" s="71"/>
      <c r="BK4" s="71"/>
      <c r="BL4" s="71"/>
      <c r="BM4" s="71"/>
      <c r="BN4" s="71"/>
      <c r="BO4" s="71"/>
      <c r="BP4" s="71" t="s">
        <v>60</v>
      </c>
      <c r="BQ4" s="71"/>
      <c r="BR4" s="71"/>
      <c r="BS4" s="71"/>
      <c r="BT4" s="71"/>
      <c r="BU4" s="71"/>
      <c r="BV4" s="71"/>
      <c r="BW4" s="71"/>
      <c r="BX4" s="71"/>
      <c r="BY4" s="71"/>
      <c r="BZ4" s="71"/>
      <c r="CA4" s="71" t="s">
        <v>61</v>
      </c>
      <c r="CB4" s="71"/>
      <c r="CC4" s="71"/>
      <c r="CD4" s="71"/>
      <c r="CE4" s="71"/>
      <c r="CF4" s="71"/>
      <c r="CG4" s="71"/>
      <c r="CH4" s="71"/>
      <c r="CI4" s="71"/>
      <c r="CJ4" s="71"/>
      <c r="CK4" s="71"/>
      <c r="CL4" s="71" t="s">
        <v>62</v>
      </c>
      <c r="CM4" s="71"/>
      <c r="CN4" s="71"/>
      <c r="CO4" s="71"/>
      <c r="CP4" s="71"/>
      <c r="CQ4" s="71"/>
      <c r="CR4" s="71"/>
      <c r="CS4" s="71"/>
      <c r="CT4" s="71"/>
      <c r="CU4" s="71"/>
      <c r="CV4" s="71"/>
      <c r="CW4" s="71" t="s">
        <v>63</v>
      </c>
      <c r="CX4" s="71"/>
      <c r="CY4" s="71"/>
      <c r="CZ4" s="71"/>
      <c r="DA4" s="71"/>
      <c r="DB4" s="71"/>
      <c r="DC4" s="71"/>
      <c r="DD4" s="71"/>
      <c r="DE4" s="71"/>
      <c r="DF4" s="71"/>
      <c r="DG4" s="71"/>
      <c r="DH4" s="71" t="s">
        <v>64</v>
      </c>
      <c r="DI4" s="71"/>
      <c r="DJ4" s="71"/>
      <c r="DK4" s="71"/>
      <c r="DL4" s="71"/>
      <c r="DM4" s="71"/>
      <c r="DN4" s="71"/>
      <c r="DO4" s="71"/>
      <c r="DP4" s="71"/>
      <c r="DQ4" s="71"/>
      <c r="DR4" s="71"/>
      <c r="DS4" s="71" t="s">
        <v>65</v>
      </c>
      <c r="DT4" s="71"/>
      <c r="DU4" s="71"/>
      <c r="DV4" s="71"/>
      <c r="DW4" s="71"/>
      <c r="DX4" s="71"/>
      <c r="DY4" s="71"/>
      <c r="DZ4" s="71"/>
      <c r="EA4" s="71"/>
      <c r="EB4" s="71"/>
      <c r="EC4" s="71"/>
      <c r="ED4" s="71" t="s">
        <v>66</v>
      </c>
      <c r="EE4" s="71"/>
      <c r="EF4" s="71"/>
      <c r="EG4" s="71"/>
      <c r="EH4" s="71"/>
      <c r="EI4" s="71"/>
      <c r="EJ4" s="71"/>
      <c r="EK4" s="71"/>
      <c r="EL4" s="71"/>
      <c r="EM4" s="71"/>
      <c r="EN4" s="71"/>
    </row>
    <row r="5" spans="1:144" x14ac:dyDescent="0.15">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15">
      <c r="A6" s="15" t="s">
        <v>95</v>
      </c>
      <c r="B6" s="20">
        <f>B7</f>
        <v>2022</v>
      </c>
      <c r="C6" s="20">
        <f t="shared" ref="C6:W6" si="3">C7</f>
        <v>53279</v>
      </c>
      <c r="D6" s="20">
        <f t="shared" si="3"/>
        <v>47</v>
      </c>
      <c r="E6" s="20">
        <f t="shared" si="3"/>
        <v>1</v>
      </c>
      <c r="F6" s="20">
        <f t="shared" si="3"/>
        <v>0</v>
      </c>
      <c r="G6" s="20">
        <f t="shared" si="3"/>
        <v>0</v>
      </c>
      <c r="H6" s="20" t="str">
        <f t="shared" si="3"/>
        <v>秋田県　上小阿仁村</v>
      </c>
      <c r="I6" s="20" t="str">
        <f t="shared" si="3"/>
        <v>法非適用</v>
      </c>
      <c r="J6" s="20" t="str">
        <f t="shared" si="3"/>
        <v>水道事業</v>
      </c>
      <c r="K6" s="20" t="str">
        <f t="shared" si="3"/>
        <v>簡易水道事業</v>
      </c>
      <c r="L6" s="20" t="str">
        <f t="shared" si="3"/>
        <v>D4</v>
      </c>
      <c r="M6" s="20" t="str">
        <f t="shared" si="3"/>
        <v>非設置</v>
      </c>
      <c r="N6" s="21" t="str">
        <f t="shared" si="3"/>
        <v>-</v>
      </c>
      <c r="O6" s="21" t="str">
        <f t="shared" si="3"/>
        <v>該当数値なし</v>
      </c>
      <c r="P6" s="21">
        <f t="shared" si="3"/>
        <v>98.25</v>
      </c>
      <c r="Q6" s="21">
        <f t="shared" si="3"/>
        <v>3300</v>
      </c>
      <c r="R6" s="21">
        <f t="shared" si="3"/>
        <v>2029</v>
      </c>
      <c r="S6" s="21">
        <f t="shared" si="3"/>
        <v>256.72000000000003</v>
      </c>
      <c r="T6" s="21">
        <f t="shared" si="3"/>
        <v>7.9</v>
      </c>
      <c r="U6" s="21">
        <f t="shared" si="3"/>
        <v>1961</v>
      </c>
      <c r="V6" s="21">
        <f t="shared" si="3"/>
        <v>9.98</v>
      </c>
      <c r="W6" s="21">
        <f t="shared" si="3"/>
        <v>196.49</v>
      </c>
      <c r="X6" s="22">
        <f>IF(X7="",NA(),X7)</f>
        <v>61.89</v>
      </c>
      <c r="Y6" s="22">
        <f t="shared" ref="Y6:AG6" si="4">IF(Y7="",NA(),Y7)</f>
        <v>56.35</v>
      </c>
      <c r="Z6" s="22">
        <f t="shared" si="4"/>
        <v>53.51</v>
      </c>
      <c r="AA6" s="22">
        <f t="shared" si="4"/>
        <v>48.04</v>
      </c>
      <c r="AB6" s="22">
        <f t="shared" si="4"/>
        <v>45.83</v>
      </c>
      <c r="AC6" s="22">
        <f t="shared" si="4"/>
        <v>77.91</v>
      </c>
      <c r="AD6" s="22">
        <f t="shared" si="4"/>
        <v>79.099999999999994</v>
      </c>
      <c r="AE6" s="22">
        <f t="shared" si="4"/>
        <v>79.33</v>
      </c>
      <c r="AF6" s="22">
        <f t="shared" si="4"/>
        <v>73.540000000000006</v>
      </c>
      <c r="AG6" s="22">
        <f t="shared" si="4"/>
        <v>67.02</v>
      </c>
      <c r="AH6" s="21" t="str">
        <f>IF(AH7="","",IF(AH7="-","【-】","【"&amp;SUBSTITUTE(TEXT(AH7,"#,##0.00"),"-","△")&amp;"】"))</f>
        <v>【73.00】</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1630.42</v>
      </c>
      <c r="BF6" s="22">
        <f t="shared" ref="BF6:BN6" si="7">IF(BF7="",NA(),BF7)</f>
        <v>1526.81</v>
      </c>
      <c r="BG6" s="22">
        <f t="shared" si="7"/>
        <v>1440.38</v>
      </c>
      <c r="BH6" s="22">
        <f t="shared" si="7"/>
        <v>1388.42</v>
      </c>
      <c r="BI6" s="22">
        <f t="shared" si="7"/>
        <v>1419.73</v>
      </c>
      <c r="BJ6" s="22">
        <f t="shared" si="7"/>
        <v>1007.7</v>
      </c>
      <c r="BK6" s="22">
        <f t="shared" si="7"/>
        <v>1018.52</v>
      </c>
      <c r="BL6" s="22">
        <f t="shared" si="7"/>
        <v>949.61</v>
      </c>
      <c r="BM6" s="22">
        <f t="shared" si="7"/>
        <v>918.84</v>
      </c>
      <c r="BN6" s="22">
        <f t="shared" si="7"/>
        <v>1157.05</v>
      </c>
      <c r="BO6" s="21" t="str">
        <f>IF(BO7="","",IF(BO7="-","【-】","【"&amp;SUBSTITUTE(TEXT(BO7,"#,##0.00"),"-","△")&amp;"】"))</f>
        <v>【982.48】</v>
      </c>
      <c r="BP6" s="22">
        <f>IF(BP7="",NA(),BP7)</f>
        <v>49.83</v>
      </c>
      <c r="BQ6" s="22">
        <f t="shared" ref="BQ6:BY6" si="8">IF(BQ7="",NA(),BQ7)</f>
        <v>46.3</v>
      </c>
      <c r="BR6" s="22">
        <f t="shared" si="8"/>
        <v>43.47</v>
      </c>
      <c r="BS6" s="22">
        <f t="shared" si="8"/>
        <v>41.61</v>
      </c>
      <c r="BT6" s="22">
        <f t="shared" si="8"/>
        <v>37.03</v>
      </c>
      <c r="BU6" s="22">
        <f t="shared" si="8"/>
        <v>59.22</v>
      </c>
      <c r="BV6" s="22">
        <f t="shared" si="8"/>
        <v>58.79</v>
      </c>
      <c r="BW6" s="22">
        <f t="shared" si="8"/>
        <v>58.41</v>
      </c>
      <c r="BX6" s="22">
        <f t="shared" si="8"/>
        <v>58.27</v>
      </c>
      <c r="BY6" s="22">
        <f t="shared" si="8"/>
        <v>37.65</v>
      </c>
      <c r="BZ6" s="21" t="str">
        <f>IF(BZ7="","",IF(BZ7="-","【-】","【"&amp;SUBSTITUTE(TEXT(BZ7,"#,##0.00"),"-","△")&amp;"】"))</f>
        <v>【50.61】</v>
      </c>
      <c r="CA6" s="22">
        <f>IF(CA7="",NA(),CA7)</f>
        <v>338.93</v>
      </c>
      <c r="CB6" s="22">
        <f t="shared" ref="CB6:CJ6" si="9">IF(CB7="",NA(),CB7)</f>
        <v>359.29</v>
      </c>
      <c r="CC6" s="22">
        <f t="shared" si="9"/>
        <v>391.99</v>
      </c>
      <c r="CD6" s="22">
        <f t="shared" si="9"/>
        <v>426.46</v>
      </c>
      <c r="CE6" s="22">
        <f t="shared" si="9"/>
        <v>439.76</v>
      </c>
      <c r="CF6" s="22">
        <f t="shared" si="9"/>
        <v>292.89999999999998</v>
      </c>
      <c r="CG6" s="22">
        <f t="shared" si="9"/>
        <v>298.25</v>
      </c>
      <c r="CH6" s="22">
        <f t="shared" si="9"/>
        <v>303.27999999999997</v>
      </c>
      <c r="CI6" s="22">
        <f t="shared" si="9"/>
        <v>303.81</v>
      </c>
      <c r="CJ6" s="22">
        <f t="shared" si="9"/>
        <v>442.82</v>
      </c>
      <c r="CK6" s="21" t="str">
        <f>IF(CK7="","",IF(CK7="-","【-】","【"&amp;SUBSTITUTE(TEXT(CK7,"#,##0.00"),"-","△")&amp;"】"))</f>
        <v>【320.83】</v>
      </c>
      <c r="CL6" s="22">
        <f>IF(CL7="",NA(),CL7)</f>
        <v>76.97</v>
      </c>
      <c r="CM6" s="22">
        <f t="shared" ref="CM6:CU6" si="10">IF(CM7="",NA(),CM7)</f>
        <v>83.22</v>
      </c>
      <c r="CN6" s="22">
        <f t="shared" si="10"/>
        <v>79.59</v>
      </c>
      <c r="CO6" s="22">
        <f t="shared" si="10"/>
        <v>79.319999999999993</v>
      </c>
      <c r="CP6" s="22">
        <f t="shared" si="10"/>
        <v>80.45</v>
      </c>
      <c r="CQ6" s="22">
        <f t="shared" si="10"/>
        <v>56.76</v>
      </c>
      <c r="CR6" s="22">
        <f t="shared" si="10"/>
        <v>56.04</v>
      </c>
      <c r="CS6" s="22">
        <f t="shared" si="10"/>
        <v>58.52</v>
      </c>
      <c r="CT6" s="22">
        <f t="shared" si="10"/>
        <v>58.88</v>
      </c>
      <c r="CU6" s="22">
        <f t="shared" si="10"/>
        <v>51.84</v>
      </c>
      <c r="CV6" s="21" t="str">
        <f>IF(CV7="","",IF(CV7="-","【-】","【"&amp;SUBSTITUTE(TEXT(CV7,"#,##0.00"),"-","△")&amp;"】"))</f>
        <v>【56.15】</v>
      </c>
      <c r="CW6" s="22">
        <f>IF(CW7="",NA(),CW7)</f>
        <v>78.319999999999993</v>
      </c>
      <c r="CX6" s="22">
        <f t="shared" ref="CX6:DF6" si="11">IF(CX7="",NA(),CX7)</f>
        <v>73.23</v>
      </c>
      <c r="CY6" s="22">
        <f t="shared" si="11"/>
        <v>73.03</v>
      </c>
      <c r="CZ6" s="22">
        <f t="shared" si="11"/>
        <v>71.98</v>
      </c>
      <c r="DA6" s="22">
        <f t="shared" si="11"/>
        <v>68.459999999999994</v>
      </c>
      <c r="DB6" s="22">
        <f t="shared" si="11"/>
        <v>73.069999999999993</v>
      </c>
      <c r="DC6" s="22">
        <f t="shared" si="11"/>
        <v>72.78</v>
      </c>
      <c r="DD6" s="22">
        <f t="shared" si="11"/>
        <v>71.33</v>
      </c>
      <c r="DE6" s="22">
        <f t="shared" si="11"/>
        <v>71.150000000000006</v>
      </c>
      <c r="DF6" s="22">
        <f t="shared" si="11"/>
        <v>67.94</v>
      </c>
      <c r="DG6" s="21" t="str">
        <f>IF(DG7="","",IF(DG7="-","【-】","【"&amp;SUBSTITUTE(TEXT(DG7,"#,##0.00"),"-","△")&amp;"】"))</f>
        <v>【70.01】</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1">
        <f>IF(ED7="",NA(),ED7)</f>
        <v>0</v>
      </c>
      <c r="EE6" s="21">
        <f t="shared" ref="EE6:EM6" si="14">IF(EE7="",NA(),EE7)</f>
        <v>0</v>
      </c>
      <c r="EF6" s="21">
        <f t="shared" si="14"/>
        <v>0</v>
      </c>
      <c r="EG6" s="21">
        <f t="shared" si="14"/>
        <v>0</v>
      </c>
      <c r="EH6" s="21">
        <f t="shared" si="14"/>
        <v>0</v>
      </c>
      <c r="EI6" s="22">
        <f t="shared" si="14"/>
        <v>0.53</v>
      </c>
      <c r="EJ6" s="22">
        <f t="shared" si="14"/>
        <v>0.71</v>
      </c>
      <c r="EK6" s="22">
        <f t="shared" si="14"/>
        <v>0.72</v>
      </c>
      <c r="EL6" s="22">
        <f t="shared" si="14"/>
        <v>0.71</v>
      </c>
      <c r="EM6" s="22">
        <f t="shared" si="14"/>
        <v>0.59</v>
      </c>
      <c r="EN6" s="21" t="str">
        <f>IF(EN7="","",IF(EN7="-","【-】","【"&amp;SUBSTITUTE(TEXT(EN7,"#,##0.00"),"-","△")&amp;"】"))</f>
        <v>【0.52】</v>
      </c>
    </row>
    <row r="7" spans="1:144" s="23" customFormat="1" x14ac:dyDescent="0.15">
      <c r="A7" s="15"/>
      <c r="B7" s="24">
        <v>2022</v>
      </c>
      <c r="C7" s="24">
        <v>53279</v>
      </c>
      <c r="D7" s="24">
        <v>47</v>
      </c>
      <c r="E7" s="24">
        <v>1</v>
      </c>
      <c r="F7" s="24">
        <v>0</v>
      </c>
      <c r="G7" s="24">
        <v>0</v>
      </c>
      <c r="H7" s="24" t="s">
        <v>96</v>
      </c>
      <c r="I7" s="24" t="s">
        <v>97</v>
      </c>
      <c r="J7" s="24" t="s">
        <v>98</v>
      </c>
      <c r="K7" s="24" t="s">
        <v>99</v>
      </c>
      <c r="L7" s="24" t="s">
        <v>100</v>
      </c>
      <c r="M7" s="24" t="s">
        <v>101</v>
      </c>
      <c r="N7" s="25" t="s">
        <v>102</v>
      </c>
      <c r="O7" s="25" t="s">
        <v>103</v>
      </c>
      <c r="P7" s="25">
        <v>98.25</v>
      </c>
      <c r="Q7" s="25">
        <v>3300</v>
      </c>
      <c r="R7" s="25">
        <v>2029</v>
      </c>
      <c r="S7" s="25">
        <v>256.72000000000003</v>
      </c>
      <c r="T7" s="25">
        <v>7.9</v>
      </c>
      <c r="U7" s="25">
        <v>1961</v>
      </c>
      <c r="V7" s="25">
        <v>9.98</v>
      </c>
      <c r="W7" s="25">
        <v>196.49</v>
      </c>
      <c r="X7" s="25">
        <v>61.89</v>
      </c>
      <c r="Y7" s="25">
        <v>56.35</v>
      </c>
      <c r="Z7" s="25">
        <v>53.51</v>
      </c>
      <c r="AA7" s="25">
        <v>48.04</v>
      </c>
      <c r="AB7" s="25">
        <v>45.83</v>
      </c>
      <c r="AC7" s="25">
        <v>77.91</v>
      </c>
      <c r="AD7" s="25">
        <v>79.099999999999994</v>
      </c>
      <c r="AE7" s="25">
        <v>79.33</v>
      </c>
      <c r="AF7" s="25">
        <v>73.540000000000006</v>
      </c>
      <c r="AG7" s="25">
        <v>67.02</v>
      </c>
      <c r="AH7" s="25">
        <v>73</v>
      </c>
      <c r="AI7" s="25"/>
      <c r="AJ7" s="25"/>
      <c r="AK7" s="25"/>
      <c r="AL7" s="25"/>
      <c r="AM7" s="25"/>
      <c r="AN7" s="25"/>
      <c r="AO7" s="25"/>
      <c r="AP7" s="25"/>
      <c r="AQ7" s="25"/>
      <c r="AR7" s="25"/>
      <c r="AS7" s="25"/>
      <c r="AT7" s="25"/>
      <c r="AU7" s="25"/>
      <c r="AV7" s="25"/>
      <c r="AW7" s="25"/>
      <c r="AX7" s="25"/>
      <c r="AY7" s="25"/>
      <c r="AZ7" s="25"/>
      <c r="BA7" s="25"/>
      <c r="BB7" s="25"/>
      <c r="BC7" s="25"/>
      <c r="BD7" s="25"/>
      <c r="BE7" s="25">
        <v>1630.42</v>
      </c>
      <c r="BF7" s="25">
        <v>1526.81</v>
      </c>
      <c r="BG7" s="25">
        <v>1440.38</v>
      </c>
      <c r="BH7" s="25">
        <v>1388.42</v>
      </c>
      <c r="BI7" s="25">
        <v>1419.73</v>
      </c>
      <c r="BJ7" s="25">
        <v>1007.7</v>
      </c>
      <c r="BK7" s="25">
        <v>1018.52</v>
      </c>
      <c r="BL7" s="25">
        <v>949.61</v>
      </c>
      <c r="BM7" s="25">
        <v>918.84</v>
      </c>
      <c r="BN7" s="25">
        <v>1157.05</v>
      </c>
      <c r="BO7" s="25">
        <v>982.48</v>
      </c>
      <c r="BP7" s="25">
        <v>49.83</v>
      </c>
      <c r="BQ7" s="25">
        <v>46.3</v>
      </c>
      <c r="BR7" s="25">
        <v>43.47</v>
      </c>
      <c r="BS7" s="25">
        <v>41.61</v>
      </c>
      <c r="BT7" s="25">
        <v>37.03</v>
      </c>
      <c r="BU7" s="25">
        <v>59.22</v>
      </c>
      <c r="BV7" s="25">
        <v>58.79</v>
      </c>
      <c r="BW7" s="25">
        <v>58.41</v>
      </c>
      <c r="BX7" s="25">
        <v>58.27</v>
      </c>
      <c r="BY7" s="25">
        <v>37.65</v>
      </c>
      <c r="BZ7" s="25">
        <v>50.61</v>
      </c>
      <c r="CA7" s="25">
        <v>338.93</v>
      </c>
      <c r="CB7" s="25">
        <v>359.29</v>
      </c>
      <c r="CC7" s="25">
        <v>391.99</v>
      </c>
      <c r="CD7" s="25">
        <v>426.46</v>
      </c>
      <c r="CE7" s="25">
        <v>439.76</v>
      </c>
      <c r="CF7" s="25">
        <v>292.89999999999998</v>
      </c>
      <c r="CG7" s="25">
        <v>298.25</v>
      </c>
      <c r="CH7" s="25">
        <v>303.27999999999997</v>
      </c>
      <c r="CI7" s="25">
        <v>303.81</v>
      </c>
      <c r="CJ7" s="25">
        <v>442.82</v>
      </c>
      <c r="CK7" s="25">
        <v>320.83</v>
      </c>
      <c r="CL7" s="25">
        <v>76.97</v>
      </c>
      <c r="CM7" s="25">
        <v>83.22</v>
      </c>
      <c r="CN7" s="25">
        <v>79.59</v>
      </c>
      <c r="CO7" s="25">
        <v>79.319999999999993</v>
      </c>
      <c r="CP7" s="25">
        <v>80.45</v>
      </c>
      <c r="CQ7" s="25">
        <v>56.76</v>
      </c>
      <c r="CR7" s="25">
        <v>56.04</v>
      </c>
      <c r="CS7" s="25">
        <v>58.52</v>
      </c>
      <c r="CT7" s="25">
        <v>58.88</v>
      </c>
      <c r="CU7" s="25">
        <v>51.84</v>
      </c>
      <c r="CV7" s="25">
        <v>56.15</v>
      </c>
      <c r="CW7" s="25">
        <v>78.319999999999993</v>
      </c>
      <c r="CX7" s="25">
        <v>73.23</v>
      </c>
      <c r="CY7" s="25">
        <v>73.03</v>
      </c>
      <c r="CZ7" s="25">
        <v>71.98</v>
      </c>
      <c r="DA7" s="25">
        <v>68.459999999999994</v>
      </c>
      <c r="DB7" s="25">
        <v>73.069999999999993</v>
      </c>
      <c r="DC7" s="25">
        <v>72.78</v>
      </c>
      <c r="DD7" s="25">
        <v>71.33</v>
      </c>
      <c r="DE7" s="25">
        <v>71.150000000000006</v>
      </c>
      <c r="DF7" s="25">
        <v>67.94</v>
      </c>
      <c r="DG7" s="25">
        <v>70.010000000000005</v>
      </c>
      <c r="DH7" s="25"/>
      <c r="DI7" s="25"/>
      <c r="DJ7" s="25"/>
      <c r="DK7" s="25"/>
      <c r="DL7" s="25"/>
      <c r="DM7" s="25"/>
      <c r="DN7" s="25"/>
      <c r="DO7" s="25"/>
      <c r="DP7" s="25"/>
      <c r="DQ7" s="25"/>
      <c r="DR7" s="25"/>
      <c r="DS7" s="25"/>
      <c r="DT7" s="25"/>
      <c r="DU7" s="25"/>
      <c r="DV7" s="25"/>
      <c r="DW7" s="25"/>
      <c r="DX7" s="25"/>
      <c r="DY7" s="25"/>
      <c r="DZ7" s="25"/>
      <c r="EA7" s="25"/>
      <c r="EB7" s="25"/>
      <c r="EC7" s="25"/>
      <c r="ED7" s="25">
        <v>0</v>
      </c>
      <c r="EE7" s="25">
        <v>0</v>
      </c>
      <c r="EF7" s="25">
        <v>0</v>
      </c>
      <c r="EG7" s="25">
        <v>0</v>
      </c>
      <c r="EH7" s="25">
        <v>0</v>
      </c>
      <c r="EI7" s="25">
        <v>0.53</v>
      </c>
      <c r="EJ7" s="25">
        <v>0.71</v>
      </c>
      <c r="EK7" s="25">
        <v>0.72</v>
      </c>
      <c r="EL7" s="25">
        <v>0.71</v>
      </c>
      <c r="EM7" s="25">
        <v>0.59</v>
      </c>
      <c r="EN7" s="25">
        <v>0.52</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46</v>
      </c>
      <c r="B10" s="28">
        <f t="shared" ref="B10:C10" si="15">DATEVALUE($B7+12-B11&amp;"/1/"&amp;B12)</f>
        <v>47484</v>
      </c>
      <c r="C10" s="29">
        <f t="shared" si="15"/>
        <v>47849</v>
      </c>
      <c r="D10" s="29">
        <f>DATEVALUE($B7+12-D11&amp;"/1/"&amp;D12)</f>
        <v>48215</v>
      </c>
      <c r="E10" s="29">
        <f>DATEVALUE($B7+12-E11&amp;"/1/"&amp;E12)</f>
        <v>48582</v>
      </c>
      <c r="F10" s="29">
        <f>DATEVALUE($B7+12-F11&amp;"/1/"&amp;F12)</f>
        <v>48948</v>
      </c>
    </row>
    <row r="11" spans="1:144" x14ac:dyDescent="0.15">
      <c r="B11">
        <v>4</v>
      </c>
      <c r="C11">
        <v>3</v>
      </c>
      <c r="D11">
        <v>2</v>
      </c>
      <c r="E11">
        <v>1</v>
      </c>
      <c r="F11">
        <v>0</v>
      </c>
      <c r="G11" t="s">
        <v>109</v>
      </c>
    </row>
    <row r="12" spans="1:144" x14ac:dyDescent="0.15">
      <c r="B12">
        <v>1</v>
      </c>
      <c r="C12">
        <v>1</v>
      </c>
      <c r="D12">
        <v>2</v>
      </c>
      <c r="E12">
        <v>3</v>
      </c>
      <c r="F12">
        <v>4</v>
      </c>
      <c r="G12" t="s">
        <v>110</v>
      </c>
    </row>
    <row r="13" spans="1:144" x14ac:dyDescent="0.15">
      <c r="B13" t="s">
        <v>111</v>
      </c>
      <c r="C13" t="s">
        <v>112</v>
      </c>
      <c r="D13" t="s">
        <v>112</v>
      </c>
      <c r="E13" t="s">
        <v>113</v>
      </c>
      <c r="F13" t="s">
        <v>112</v>
      </c>
      <c r="G13" t="s">
        <v>114</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kam0026</cp:lastModifiedBy>
  <cp:lastPrinted>2024-01-26T07:44:59Z</cp:lastPrinted>
  <dcterms:created xsi:type="dcterms:W3CDTF">2023-12-05T01:04:52Z</dcterms:created>
  <dcterms:modified xsi:type="dcterms:W3CDTF">2024-01-26T07:52:42Z</dcterms:modified>
  <cp:category/>
</cp:coreProperties>
</file>