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H24　以前\00　総務課　企画財政班（財政担当）\06　財政関係調査\各種調査\06　地方公営企業関係\地方公営企業\R05\03　回答\上水\"/>
    </mc:Choice>
  </mc:AlternateContent>
  <xr:revisionPtr revIDLastSave="0" documentId="13_ncr:1_{BC4B19B6-DF50-4256-B6A6-693062CBF16F}" xr6:coauthVersionLast="47" xr6:coauthVersionMax="47" xr10:uidLastSave="{00000000-0000-0000-0000-000000000000}"/>
  <workbookProtection workbookAlgorithmName="SHA-512" workbookHashValue="v2Pd/PePGoqAZnQNrsF7QLYkdey7uvo/TUP42HnubHvHf1fBz9oOTOM1Ft/g8hUGkl5xT5kOUv56SGO1yIzlMA==" workbookSaltValue="qUpSNJAFev8hcJJQs9Z9xA=="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AT8" i="4" s="1"/>
  <c r="R6" i="5"/>
  <c r="AL8" i="4" s="1"/>
  <c r="Q6" i="5"/>
  <c r="P6" i="5"/>
  <c r="P10" i="4" s="1"/>
  <c r="O6" i="5"/>
  <c r="N6" i="5"/>
  <c r="B10" i="4" s="1"/>
  <c r="M6" i="5"/>
  <c r="AD8" i="4" s="1"/>
  <c r="L6" i="5"/>
  <c r="K6" i="5"/>
  <c r="J6" i="5"/>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L85" i="4"/>
  <c r="K85" i="4"/>
  <c r="I85" i="4"/>
  <c r="BB10" i="4"/>
  <c r="AL10" i="4"/>
  <c r="W10" i="4"/>
  <c r="I10" i="4"/>
  <c r="BB8" i="4"/>
  <c r="W8" i="4"/>
  <c r="P8" i="4"/>
  <c r="I8"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<sst xmlns="http://schemas.openxmlformats.org/spreadsheetml/2006/main" count="228" uniqueCount="114">
  <si>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</si>
  <si>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</si>
  <si>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</si>
  <si>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</si>
  <si>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</si>
  <si>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</si>
  <si>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</si>
  <si>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</si>
  <si>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</si>
  <si>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</si>
  <si>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</si>
  <si>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</si>
  <si>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</si>
  <si>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</si>
  <si>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</si>
  <si>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</si>
  <si>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</si>
  <si>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</si>
  <si>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</si>
  <si>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</si>
  <si>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</si>
  <si>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</si>
  <si>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</si>
  <si>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</si>
  <si>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</si>
  <si>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</si>
  <si>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</si>
  <si>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</si>
  <si>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</si>
  <si>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</si>
  <si>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</si>
  <si>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</si>
  <si>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</si>
  <si>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</si>
  <si>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</si>
  <si>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</si>
  <si>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</si>
  <si>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</si>
  <si>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</si>
  <si>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</si>
  <si>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</si>
  <si>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</si>
  <si>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</si>
  <si>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</si>
  <si>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</si>
  <si>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</si>
  <si>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</si>
  <si>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</si>
  <si>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</si>
  <si>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</si>
  <si>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</si>
  <si>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</si>
  <si>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</si>
  <si>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</si>
  <si>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</si>
  <si>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</si>
  <si>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</si>
  <si>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</si>
  <si>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</si>
  <si>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</si>
  <si>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</si>
  <si>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</si>
  <si>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</si>
  <si>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</si>
  <si>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</si>
  <si>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</si>
  <si>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</si>
  <si>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</si>
  <si>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</si>
  <si>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</si>
  <si>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</si>
  <si>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</si>
  <si>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</si>
  <si>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</si>
  <si>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</si>
  <si>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</si>
  <si>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</si>
  <si>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</si>
  <si>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</si>
  <si>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</si>
  <si>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</si>
  <si>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</si>
  <si>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</si>
  <si>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</si>
  <si>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</si>
  <si>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</si>
  <si>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</si>
  <si>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</si>
  <si>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</si>
  <si>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</si>
  <si>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</si>
  <si>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</si>
  <si>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</si>
  <si>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</si>
  <si>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</si>
  <si>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</si>
  <si>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</si>
  <si>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</si>
  <si>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</si>
  <si>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</si>
  <si>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</si>
  <si>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</si>
  <si>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</si>
  <si>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</si>
  <si>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</si>
  <si>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</si>
  <si>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</si>
  <si>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</si>
  <si>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</si>
  <si>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</si>
  <si>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</si>
  <si>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下水道布設工事に合わせて水道老朽管の布設替工事を実施し、単独工事によるコスト増の防止と経年劣化による漏水の防止を図り計画的な更新を進めてきた。有形固定資産減価償却率が増加傾向にあるため、今後も必要な箇所について適切な改善を図っていく。</t>
    <rPh sb="72" eb="74">
      <t>ユウケイ</t>
    </rPh>
    <rPh sb="74" eb="78">
      <t>コテイシサン</t>
    </rPh>
    <rPh sb="78" eb="80">
      <t>ゲンカ</t>
    </rPh>
    <rPh sb="80" eb="82">
      <t>ショウキャク</t>
    </rPh>
    <rPh sb="82" eb="83">
      <t>リツ</t>
    </rPh>
    <rPh sb="84" eb="86">
      <t>ゾウカ</t>
    </rPh>
    <rPh sb="86" eb="88">
      <t>ケイコウ</t>
    </rPh>
    <rPh sb="94" eb="96">
      <t>シセツ</t>
    </rPh>
    <rPh sb="97" eb="100">
      <t>ロウキュウカ</t>
    </rPh>
    <rPh sb="101" eb="102">
      <t>スス</t>
    </rPh>
    <phoneticPr fontId="4"/>
  </si>
  <si>
    <t>現時点では、一般会計からの繰入金（高料金対策分）により経営の効率化・財務の健全性は概ね確保されている。しかしながら、給水人口の減少等により定期的な料金体系の見直し・改定を行っても、給水収益の大幅な増には繋がらないことが今後予想される。
　また、平成29年度から簡易水道事業と経営統合したことにより更に負債を抱えることとなった。今後は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phoneticPr fontId="4"/>
  </si>
  <si>
    <t>・経常収支比率（経常損失）については、令和元年度は設備更新にかかる除却費等が増加したことから100％を下回っていたが、一般会計からの繰入金等により令和２年度以降は100%を越えている。
・流動比率は翌年度に支払う消費税納付額により変動があるもので、令和４年度分の消費税納付額が少なかったことから大きく変動している。
・企業債残高対給水比率は類似団体と比較して非常に高い水準となっている。これは設備投資に係る費用を企業債の借入に依存していることによる。
・給水原価は類似団体と比較して高い水準となっている。これは、浄水場建設や老朽管更新等の設備投資に係る減価償却費や企業債利息の支払いにより、経常費用が類似団体よりも大きいためである。また、料金回収率が50％台で推移しており、給水に係る費用が給水収益以外の収入で大きく賄われている。
・効率性については、施設の老朽化が進み漏水が増加したことにより令和４年度は有収率85.75％となっている。こまめな維持管理により漏水などのロスの減少を図りたい。施設利用率は、人口減少により類似団体よりもやや低い水準で推移している。</t>
    <rPh sb="124" eb="126">
      <t>レイワ</t>
    </rPh>
    <rPh sb="127" eb="129">
      <t>ネンド</t>
    </rPh>
    <rPh sb="129" eb="130">
      <t>ブン</t>
    </rPh>
    <rPh sb="131" eb="134">
      <t>ショウヒゼイ</t>
    </rPh>
    <rPh sb="134" eb="137">
      <t>ノウフガク</t>
    </rPh>
    <rPh sb="138" eb="139">
      <t>スク</t>
    </rPh>
    <rPh sb="147" eb="148">
      <t>オオ</t>
    </rPh>
    <rPh sb="150" eb="152">
      <t>ヘンドウ</t>
    </rPh>
    <rPh sb="403" eb="405">
      <t>ユウシュウ</t>
    </rPh>
    <rPh sb="405" eb="406">
      <t>リツ</t>
    </rPh>
    <rPh sb="430" eb="432">
      <t>ロウスイ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</si>
</sst>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formatCode="#,##0.00;&quot;△&quot;#,##0.00">
                  <c:v>0</c:v>
                </c:pt>
                <c:pt idx="1">
                  <c:v>8.35</c:v>
                </c:pt>
                <c:pt idx="2" formatCode="#,##0.00;&quot;△&quot;#,##0.00">
                  <c:v>0</c:v>
                </c:pt>
                <c:pt idx="3">
                  <c:v>0.85</c:v>
                </c:pt>
                <c:pt idx="4">
                  <c:v>0.04</c:v>
                </c:pt>
              </c:numCache>
            </c:numRef>
          </c:val>
          <c:extLst>
            <c:ext xmlns:c16="http://schemas.microsoft.com/office/drawing/2014/chart" uri="{C3380CC4-5D6E-409C-BE32-E72D297353CC}">
              <c16:uniqueId val="{00000000-5B05-4112-8446-966381197F1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0.32</c:v>
                </c:pt>
                <c:pt idx="1">
                  <c:v>0.81</c:v>
                </c:pt>
                <c:pt idx="2">
                  <c:v>0.38</c:v>
                </c:pt>
                <c:pt idx="3">
                  <c:v>0.51</c:v>
                </c:pt>
                <c:pt idx="4">
                  <c:v>0.35</c:v>
                </c:pt>
              </c:numCache>
            </c:numRef>
          </c:val>
          <c:smooth val="0"/>
          <c:extLst>
            <c:ext xmlns:c16="http://schemas.microsoft.com/office/drawing/2014/chart" uri="{C3380CC4-5D6E-409C-BE32-E72D297353CC}">
              <c16:uniqueId val="{00000001-5B05-4112-8446-966381197F1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35.82</c:v>
                </c:pt>
                <c:pt idx="1">
                  <c:v>35.06</c:v>
                </c:pt>
                <c:pt idx="2">
                  <c:v>35.08</c:v>
                </c:pt>
                <c:pt idx="3">
                  <c:v>35.39</c:v>
                </c:pt>
                <c:pt idx="4">
                  <c:v>33.909999999999997</c:v>
                </c:pt>
              </c:numCache>
            </c:numRef>
          </c:val>
          <c:extLst>
            <c:ext xmlns:c16="http://schemas.microsoft.com/office/drawing/2014/chart" uri="{C3380CC4-5D6E-409C-BE32-E72D297353CC}">
              <c16:uniqueId val="{00000000-36ED-462D-9B8C-944A1052DD1E}"/>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39.61</c:v>
                </c:pt>
                <c:pt idx="1">
                  <c:v>41.06</c:v>
                </c:pt>
                <c:pt idx="2">
                  <c:v>39.94</c:v>
                </c:pt>
                <c:pt idx="3">
                  <c:v>40.19</c:v>
                </c:pt>
                <c:pt idx="4">
                  <c:v>41.14</c:v>
                </c:pt>
              </c:numCache>
            </c:numRef>
          </c:val>
          <c:smooth val="0"/>
          <c:extLst>
            <c:ext xmlns:c16="http://schemas.microsoft.com/office/drawing/2014/chart" uri="{C3380CC4-5D6E-409C-BE32-E72D297353CC}">
              <c16:uniqueId val="{00000001-36ED-462D-9B8C-944A1052DD1E}"/>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84.9</c:v>
                </c:pt>
                <c:pt idx="1">
                  <c:v>85.13</c:v>
                </c:pt>
                <c:pt idx="2">
                  <c:v>85.03</c:v>
                </c:pt>
                <c:pt idx="3">
                  <c:v>85.75</c:v>
                </c:pt>
                <c:pt idx="4">
                  <c:v>85.96</c:v>
                </c:pt>
              </c:numCache>
            </c:numRef>
          </c:val>
          <c:extLst>
            <c:ext xmlns:c16="http://schemas.microsoft.com/office/drawing/2014/chart" uri="{C3380CC4-5D6E-409C-BE32-E72D297353CC}">
              <c16:uniqueId val="{00000000-AD6D-471B-AAE2-A412685034E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72.959999999999994</c:v>
                </c:pt>
                <c:pt idx="1">
                  <c:v>72.42</c:v>
                </c:pt>
                <c:pt idx="2">
                  <c:v>69.41</c:v>
                </c:pt>
                <c:pt idx="3">
                  <c:v>71.52</c:v>
                </c:pt>
                <c:pt idx="4">
                  <c:v>70.42</c:v>
                </c:pt>
              </c:numCache>
            </c:numRef>
          </c:val>
          <c:smooth val="0"/>
          <c:extLst>
            <c:ext xmlns:c16="http://schemas.microsoft.com/office/drawing/2014/chart" uri="{C3380CC4-5D6E-409C-BE32-E72D297353CC}">
              <c16:uniqueId val="{00000001-AD6D-471B-AAE2-A412685034E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102.22</c:v>
                </c:pt>
                <c:pt idx="1">
                  <c:v>99.58</c:v>
                </c:pt>
                <c:pt idx="2">
                  <c:v>101.97</c:v>
                </c:pt>
                <c:pt idx="3">
                  <c:v>102.59</c:v>
                </c:pt>
                <c:pt idx="4">
                  <c:v>103.06</c:v>
                </c:pt>
              </c:numCache>
            </c:numRef>
          </c:val>
          <c:extLst>
            <c:ext xmlns:c16="http://schemas.microsoft.com/office/drawing/2014/chart" uri="{C3380CC4-5D6E-409C-BE32-E72D297353CC}">
              <c16:uniqueId val="{00000000-CCF3-46A3-9875-6917628536E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107.64</c:v>
                </c:pt>
                <c:pt idx="1">
                  <c:v>108.22</c:v>
                </c:pt>
                <c:pt idx="2">
                  <c:v>114.22</c:v>
                </c:pt>
                <c:pt idx="3">
                  <c:v>108.19</c:v>
                </c:pt>
                <c:pt idx="4">
                  <c:v>106.93</c:v>
                </c:pt>
              </c:numCache>
            </c:numRef>
          </c:val>
          <c:smooth val="0"/>
          <c:extLst>
            <c:ext xmlns:c16="http://schemas.microsoft.com/office/drawing/2014/chart" uri="{C3380CC4-5D6E-409C-BE32-E72D297353CC}">
              <c16:uniqueId val="{00000001-CCF3-46A3-9875-6917628536E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27.07</c:v>
                </c:pt>
                <c:pt idx="1">
                  <c:v>32.270000000000003</c:v>
                </c:pt>
                <c:pt idx="2">
                  <c:v>34.869999999999997</c:v>
                </c:pt>
                <c:pt idx="3">
                  <c:v>36.369999999999997</c:v>
                </c:pt>
                <c:pt idx="4">
                  <c:v>38.450000000000003</c:v>
                </c:pt>
              </c:numCache>
            </c:numRef>
          </c:val>
          <c:extLst>
            <c:ext xmlns:c16="http://schemas.microsoft.com/office/drawing/2014/chart" uri="{C3380CC4-5D6E-409C-BE32-E72D297353CC}">
              <c16:uniqueId val="{00000000-3019-4804-A94B-83602B34E0C3}"/>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54.09</c:v>
                </c:pt>
                <c:pt idx="1">
                  <c:v>52.73</c:v>
                </c:pt>
                <c:pt idx="2">
                  <c:v>53.25</c:v>
                </c:pt>
                <c:pt idx="3">
                  <c:v>53.4</c:v>
                </c:pt>
                <c:pt idx="4">
                  <c:v>52.14</c:v>
                </c:pt>
              </c:numCache>
            </c:numRef>
          </c:val>
          <c:smooth val="0"/>
          <c:extLst>
            <c:ext xmlns:c16="http://schemas.microsoft.com/office/drawing/2014/chart" uri="{C3380CC4-5D6E-409C-BE32-E72D297353CC}">
              <c16:uniqueId val="{00000001-3019-4804-A94B-83602B34E0C3}"/>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06E-418B-9765-E3C9BC69DFB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18.68</c:v>
                </c:pt>
                <c:pt idx="1">
                  <c:v>19.91</c:v>
                </c:pt>
                <c:pt idx="2">
                  <c:v>23.02</c:v>
                </c:pt>
                <c:pt idx="3">
                  <c:v>21.86</c:v>
                </c:pt>
                <c:pt idx="4">
                  <c:v>21.01</c:v>
                </c:pt>
              </c:numCache>
            </c:numRef>
          </c:val>
          <c:smooth val="0"/>
          <c:extLst>
            <c:ext xmlns:c16="http://schemas.microsoft.com/office/drawing/2014/chart" uri="{C3380CC4-5D6E-409C-BE32-E72D297353CC}">
              <c16:uniqueId val="{00000001-006E-418B-9765-E3C9BC69DFB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7D-45C3-96E1-29DE526B76C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30.84</c:v>
                </c:pt>
                <c:pt idx="1">
                  <c:v>25.29</c:v>
                </c:pt>
                <c:pt idx="2">
                  <c:v>22.71</c:v>
                </c:pt>
                <c:pt idx="3">
                  <c:v>6.17</c:v>
                </c:pt>
                <c:pt idx="4">
                  <c:v>20.41</c:v>
                </c:pt>
              </c:numCache>
            </c:numRef>
          </c:val>
          <c:smooth val="0"/>
          <c:extLst>
            <c:ext xmlns:c16="http://schemas.microsoft.com/office/drawing/2014/chart" uri="{C3380CC4-5D6E-409C-BE32-E72D297353CC}">
              <c16:uniqueId val="{00000001-6B7D-45C3-96E1-29DE526B76C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207.63</c:v>
                </c:pt>
                <c:pt idx="1">
                  <c:v>201.22</c:v>
                </c:pt>
                <c:pt idx="2">
                  <c:v>189.68</c:v>
                </c:pt>
                <c:pt idx="3">
                  <c:v>183.59</c:v>
                </c:pt>
                <c:pt idx="4">
                  <c:v>137.27000000000001</c:v>
                </c:pt>
              </c:numCache>
            </c:numRef>
          </c:val>
          <c:extLst>
            <c:ext xmlns:c16="http://schemas.microsoft.com/office/drawing/2014/chart" uri="{C3380CC4-5D6E-409C-BE32-E72D297353CC}">
              <c16:uniqueId val="{00000000-9CFD-4CCA-AC8C-5DBEDD453E3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450.54</c:v>
                </c:pt>
                <c:pt idx="1">
                  <c:v>348.88</c:v>
                </c:pt>
                <c:pt idx="2">
                  <c:v>381.07</c:v>
                </c:pt>
                <c:pt idx="3">
                  <c:v>367.4</c:v>
                </c:pt>
                <c:pt idx="4">
                  <c:v>345.42</c:v>
                </c:pt>
              </c:numCache>
            </c:numRef>
          </c:val>
          <c:smooth val="0"/>
          <c:extLst>
            <c:ext xmlns:c16="http://schemas.microsoft.com/office/drawing/2014/chart" uri="{C3380CC4-5D6E-409C-BE32-E72D297353CC}">
              <c16:uniqueId val="{00000001-9CFD-4CCA-AC8C-5DBEDD453E3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2088.0700000000002</c:v>
                </c:pt>
                <c:pt idx="1">
                  <c:v>2064.25</c:v>
                </c:pt>
                <c:pt idx="2">
                  <c:v>1965</c:v>
                </c:pt>
                <c:pt idx="3">
                  <c:v>1823.12</c:v>
                </c:pt>
                <c:pt idx="4">
                  <c:v>1762.63</c:v>
                </c:pt>
              </c:numCache>
            </c:numRef>
          </c:val>
          <c:extLst>
            <c:ext xmlns:c16="http://schemas.microsoft.com/office/drawing/2014/chart" uri="{C3380CC4-5D6E-409C-BE32-E72D297353CC}">
              <c16:uniqueId val="{00000000-E864-49C3-B90D-8AB2FEC039B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496.56</c:v>
                </c:pt>
                <c:pt idx="1">
                  <c:v>540.38</c:v>
                </c:pt>
                <c:pt idx="2">
                  <c:v>556.47</c:v>
                </c:pt>
                <c:pt idx="3">
                  <c:v>564.99</c:v>
                </c:pt>
                <c:pt idx="4">
                  <c:v>631.39</c:v>
                </c:pt>
              </c:numCache>
            </c:numRef>
          </c:val>
          <c:smooth val="0"/>
          <c:extLst>
            <c:ext xmlns:c16="http://schemas.microsoft.com/office/drawing/2014/chart" uri="{C3380CC4-5D6E-409C-BE32-E72D297353CC}">
              <c16:uniqueId val="{00000001-E864-49C3-B90D-8AB2FEC039B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55.45</c:v>
                </c:pt>
                <c:pt idx="1">
                  <c:v>53.45</c:v>
                </c:pt>
                <c:pt idx="2">
                  <c:v>54.44</c:v>
                </c:pt>
                <c:pt idx="3">
                  <c:v>55.85</c:v>
                </c:pt>
                <c:pt idx="4">
                  <c:v>54.79</c:v>
                </c:pt>
              </c:numCache>
            </c:numRef>
          </c:val>
          <c:extLst>
            <c:ext xmlns:c16="http://schemas.microsoft.com/office/drawing/2014/chart" uri="{C3380CC4-5D6E-409C-BE32-E72D297353CC}">
              <c16:uniqueId val="{00000000-F9BA-48AC-B0CD-73EC54C40E7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84.9</c:v>
                </c:pt>
                <c:pt idx="1">
                  <c:v>83.22</c:v>
                </c:pt>
                <c:pt idx="2">
                  <c:v>78.67</c:v>
                </c:pt>
                <c:pt idx="3">
                  <c:v>80.56</c:v>
                </c:pt>
                <c:pt idx="4">
                  <c:v>76.55</c:v>
                </c:pt>
              </c:numCache>
            </c:numRef>
          </c:val>
          <c:smooth val="0"/>
          <c:extLst>
            <c:ext xmlns:c16="http://schemas.microsoft.com/office/drawing/2014/chart" uri="{C3380CC4-5D6E-409C-BE32-E72D297353CC}">
              <c16:uniqueId val="{00000001-F9BA-48AC-B0CD-73EC54C40E7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515.04</c:v>
                </c:pt>
                <c:pt idx="1">
                  <c:v>527.26</c:v>
                </c:pt>
                <c:pt idx="2">
                  <c:v>522.29</c:v>
                </c:pt>
                <c:pt idx="3">
                  <c:v>517.5</c:v>
                </c:pt>
                <c:pt idx="4">
                  <c:v>529.32000000000005</c:v>
                </c:pt>
              </c:numCache>
            </c:numRef>
          </c:val>
          <c:extLst>
            <c:ext xmlns:c16="http://schemas.microsoft.com/office/drawing/2014/chart" uri="{C3380CC4-5D6E-409C-BE32-E72D297353CC}">
              <c16:uniqueId val="{00000000-F048-4DF8-8ADD-54EBBCC2CB1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231.9</c:v>
                </c:pt>
                <c:pt idx="1">
                  <c:v>234.17</c:v>
                </c:pt>
                <c:pt idx="2">
                  <c:v>257.95</c:v>
                </c:pt>
                <c:pt idx="3">
                  <c:v>260.87</c:v>
                </c:pt>
                <c:pt idx="4">
                  <c:v>269.25</c:v>
                </c:pt>
              </c:numCache>
            </c:numRef>
          </c:val>
          <c:smooth val="0"/>
          <c:extLst>
            <c:ext xmlns:c16="http://schemas.microsoft.com/office/drawing/2014/chart" uri="{C3380CC4-5D6E-409C-BE32-E72D297353CC}">
              <c16:uniqueId val="{00000001-F048-4DF8-8ADD-54EBBCC2CB1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秋田県　小坂町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6"/>
      <c r="D7" s="46"/>
      <c r="E7" s="46"/>
      <c r="F7" s="46"/>
      <c r="G7" s="46"/>
      <c r="H7" s="46"/>
      <c r="I7" s="45" t="s">
        <v>2</v>
      </c>
      <c r="J7" s="46"/>
      <c r="K7" s="46"/>
      <c r="L7" s="46"/>
      <c r="M7" s="46"/>
      <c r="N7" s="46"/>
      <c r="O7" s="67"/>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79" t="s">
        <v>9</v>
      </c>
      <c r="BM7" s="80"/>
      <c r="BN7" s="80"/>
      <c r="BO7" s="80"/>
      <c r="BP7" s="80"/>
      <c r="BQ7" s="80"/>
      <c r="BR7" s="80"/>
      <c r="BS7" s="80"/>
      <c r="BT7" s="80"/>
      <c r="BU7" s="80"/>
      <c r="BV7" s="80"/>
      <c r="BW7" s="80"/>
      <c r="BX7" s="80"/>
      <c r="BY7" s="8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A9</v>
      </c>
      <c r="X8" s="75"/>
      <c r="Y8" s="75"/>
      <c r="Z8" s="75"/>
      <c r="AA8" s="75"/>
      <c r="AB8" s="75"/>
      <c r="AC8" s="75"/>
      <c r="AD8" s="75" t="str">
        <f>データ!$M$6</f>
        <v>非設置</v>
      </c>
      <c r="AE8" s="75"/>
      <c r="AF8" s="75"/>
      <c r="AG8" s="75"/>
      <c r="AH8" s="75"/>
      <c r="AI8" s="75"/>
      <c r="AJ8" s="75"/>
      <c r="AK8" s="2"/>
      <c r="AL8" s="66">
        <f>データ!$R$6</f>
        <v>4688</v>
      </c>
      <c r="AM8" s="66"/>
      <c r="AN8" s="66"/>
      <c r="AO8" s="66"/>
      <c r="AP8" s="66"/>
      <c r="AQ8" s="66"/>
      <c r="AR8" s="66"/>
      <c r="AS8" s="66"/>
      <c r="AT8" s="37">
        <f>データ!$S$6</f>
        <v>201.7</v>
      </c>
      <c r="AU8" s="38"/>
      <c r="AV8" s="38"/>
      <c r="AW8" s="38"/>
      <c r="AX8" s="38"/>
      <c r="AY8" s="38"/>
      <c r="AZ8" s="38"/>
      <c r="BA8" s="38"/>
      <c r="BB8" s="55">
        <f>データ!$T$6</f>
        <v>23.24</v>
      </c>
      <c r="BC8" s="55"/>
      <c r="BD8" s="55"/>
      <c r="BE8" s="55"/>
      <c r="BF8" s="55"/>
      <c r="BG8" s="55"/>
      <c r="BH8" s="55"/>
      <c r="BI8" s="55"/>
      <c r="BJ8" s="3"/>
      <c r="BK8" s="3"/>
      <c r="BL8" s="68" t="s">
        <v>10</v>
      </c>
      <c r="BM8" s="69"/>
      <c r="BN8" s="70" t="s">
        <v>11</v>
      </c>
      <c r="BO8" s="70"/>
      <c r="BP8" s="70"/>
      <c r="BQ8" s="70"/>
      <c r="BR8" s="70"/>
      <c r="BS8" s="70"/>
      <c r="BT8" s="70"/>
      <c r="BU8" s="70"/>
      <c r="BV8" s="70"/>
      <c r="BW8" s="70"/>
      <c r="BX8" s="70"/>
      <c r="BY8" s="71"/>
    </row>
    <row r="9" spans="1:78" ht="18.75" customHeight="1" x14ac:dyDescent="0.15">
      <c r="A9" s="2"/>
      <c r="B9" s="45" t="s">
        <v>12</v>
      </c>
      <c r="C9" s="46"/>
      <c r="D9" s="46"/>
      <c r="E9" s="46"/>
      <c r="F9" s="46"/>
      <c r="G9" s="46"/>
      <c r="H9" s="46"/>
      <c r="I9" s="45" t="s">
        <v>13</v>
      </c>
      <c r="J9" s="46"/>
      <c r="K9" s="46"/>
      <c r="L9" s="46"/>
      <c r="M9" s="46"/>
      <c r="N9" s="46"/>
      <c r="O9" s="67"/>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15">
      <c r="A10" s="2"/>
      <c r="B10" s="37" t="str">
        <f>データ!$N$6</f>
        <v>-</v>
      </c>
      <c r="C10" s="38"/>
      <c r="D10" s="38"/>
      <c r="E10" s="38"/>
      <c r="F10" s="38"/>
      <c r="G10" s="38"/>
      <c r="H10" s="38"/>
      <c r="I10" s="37">
        <f>データ!$O$6</f>
        <v>41.99</v>
      </c>
      <c r="J10" s="38"/>
      <c r="K10" s="38"/>
      <c r="L10" s="38"/>
      <c r="M10" s="38"/>
      <c r="N10" s="38"/>
      <c r="O10" s="65"/>
      <c r="P10" s="55">
        <f>データ!$P$6</f>
        <v>100.5</v>
      </c>
      <c r="Q10" s="55"/>
      <c r="R10" s="55"/>
      <c r="S10" s="55"/>
      <c r="T10" s="55"/>
      <c r="U10" s="55"/>
      <c r="V10" s="55"/>
      <c r="W10" s="66">
        <f>データ!$Q$6</f>
        <v>5456</v>
      </c>
      <c r="X10" s="66"/>
      <c r="Y10" s="66"/>
      <c r="Z10" s="66"/>
      <c r="AA10" s="66"/>
      <c r="AB10" s="66"/>
      <c r="AC10" s="66"/>
      <c r="AD10" s="2"/>
      <c r="AE10" s="2"/>
      <c r="AF10" s="2"/>
      <c r="AG10" s="2"/>
      <c r="AH10" s="2"/>
      <c r="AI10" s="2"/>
      <c r="AJ10" s="2"/>
      <c r="AK10" s="2"/>
      <c r="AL10" s="66">
        <f>データ!$U$6</f>
        <v>4625</v>
      </c>
      <c r="AM10" s="66"/>
      <c r="AN10" s="66"/>
      <c r="AO10" s="66"/>
      <c r="AP10" s="66"/>
      <c r="AQ10" s="66"/>
      <c r="AR10" s="66"/>
      <c r="AS10" s="66"/>
      <c r="AT10" s="37">
        <f>データ!$V$6</f>
        <v>11.7</v>
      </c>
      <c r="AU10" s="38"/>
      <c r="AV10" s="38"/>
      <c r="AW10" s="38"/>
      <c r="AX10" s="38"/>
      <c r="AY10" s="38"/>
      <c r="AZ10" s="38"/>
      <c r="BA10" s="38"/>
      <c r="BB10" s="55">
        <f>データ!$W$6</f>
        <v>395.3</v>
      </c>
      <c r="BC10" s="55"/>
      <c r="BD10" s="55"/>
      <c r="BE10" s="55"/>
      <c r="BF10" s="55"/>
      <c r="BG10" s="55"/>
      <c r="BH10" s="55"/>
      <c r="BI10" s="55"/>
      <c r="BJ10" s="2"/>
      <c r="BK10" s="2"/>
      <c r="BL10" s="56" t="s">
        <v>21</v>
      </c>
      <c r="BM10" s="57"/>
      <c r="BN10" s="58" t="s">
        <v>22</v>
      </c>
      <c r="BO10" s="58"/>
      <c r="BP10" s="58"/>
      <c r="BQ10" s="58"/>
      <c r="BR10" s="58"/>
      <c r="BS10" s="58"/>
      <c r="BT10" s="58"/>
      <c r="BU10" s="58"/>
      <c r="BV10" s="58"/>
      <c r="BW10" s="58"/>
      <c r="BX10" s="58"/>
      <c r="BY10" s="5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31" t="s">
        <v>25</v>
      </c>
      <c r="BM14" s="32"/>
      <c r="BN14" s="32"/>
      <c r="BO14" s="32"/>
      <c r="BP14" s="32"/>
      <c r="BQ14" s="32"/>
      <c r="BR14" s="32"/>
      <c r="BS14" s="32"/>
      <c r="BT14" s="32"/>
      <c r="BU14" s="32"/>
      <c r="BV14" s="32"/>
      <c r="BW14" s="32"/>
      <c r="BX14" s="32"/>
      <c r="BY14" s="32"/>
      <c r="BZ14" s="3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113</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111</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112</v>
      </c>
      <c r="BM66" s="40"/>
      <c r="BN66" s="40"/>
      <c r="BO66" s="40"/>
      <c r="BP66" s="40"/>
      <c r="BQ66" s="40"/>
      <c r="BR66" s="40"/>
      <c r="BS66" s="40"/>
      <c r="BT66" s="40"/>
      <c r="BU66" s="40"/>
      <c r="BV66" s="40"/>
      <c r="BW66" s="40"/>
      <c r="BX66" s="40"/>
      <c r="BY66" s="40"/>
      <c r="BZ66" s="4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2"/>
      <c r="BM82" s="53"/>
      <c r="BN82" s="53"/>
      <c r="BO82" s="53"/>
      <c r="BP82" s="53"/>
      <c r="BQ82" s="53"/>
      <c r="BR82" s="53"/>
      <c r="BS82" s="53"/>
      <c r="BT82" s="53"/>
      <c r="BU82" s="53"/>
      <c r="BV82" s="53"/>
      <c r="BW82" s="53"/>
      <c r="BX82" s="53"/>
      <c r="BY82" s="53"/>
      <c r="BZ82" s="5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Q8yG/SqqJXLDU63hgcz5rgiyaV46+EoqtgxXhaTbBE5kblg3+bym1SjFG3i0BPDUhq3zOsiNR331Gp0BJWE0GQ==" saltValue="jN46sg4XN9TySDPw7taje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53031</v>
      </c>
      <c r="D6" s="20">
        <f t="shared" si="3"/>
        <v>46</v>
      </c>
      <c r="E6" s="20">
        <f t="shared" si="3"/>
        <v>1</v>
      </c>
      <c r="F6" s="20">
        <f t="shared" si="3"/>
        <v>0</v>
      </c>
      <c r="G6" s="20">
        <f t="shared" si="3"/>
        <v>1</v>
      </c>
      <c r="H6" s="20" t="str">
        <f t="shared" si="3"/>
        <v>秋田県　小坂町</v>
      </c>
      <c r="I6" s="20" t="str">
        <f t="shared" si="3"/>
        <v>法適用</v>
      </c>
      <c r="J6" s="20" t="str">
        <f t="shared" si="3"/>
        <v>水道事業</v>
      </c>
      <c r="K6" s="20" t="str">
        <f t="shared" si="3"/>
        <v>末端給水事業</v>
      </c>
      <c r="L6" s="20" t="str">
        <f t="shared" si="3"/>
        <v>A9</v>
      </c>
      <c r="M6" s="20" t="str">
        <f t="shared" si="3"/>
        <v>非設置</v>
      </c>
      <c r="N6" s="21" t="str">
        <f t="shared" si="3"/>
        <v>-</v>
      </c>
      <c r="O6" s="21">
        <f t="shared" si="3"/>
        <v>41.99</v>
      </c>
      <c r="P6" s="21">
        <f t="shared" si="3"/>
        <v>100.5</v>
      </c>
      <c r="Q6" s="21">
        <f t="shared" si="3"/>
        <v>5456</v>
      </c>
      <c r="R6" s="21">
        <f t="shared" si="3"/>
        <v>4688</v>
      </c>
      <c r="S6" s="21">
        <f t="shared" si="3"/>
        <v>201.7</v>
      </c>
      <c r="T6" s="21">
        <f t="shared" si="3"/>
        <v>23.24</v>
      </c>
      <c r="U6" s="21">
        <f t="shared" si="3"/>
        <v>4625</v>
      </c>
      <c r="V6" s="21">
        <f t="shared" si="3"/>
        <v>11.7</v>
      </c>
      <c r="W6" s="21">
        <f t="shared" si="3"/>
        <v>395.3</v>
      </c>
      <c r="X6" s="22">
        <f>IF(X7="",NA(),X7)</f>
        <v>102.22</v>
      </c>
      <c r="Y6" s="22">
        <f t="shared" ref="Y6:AG6" si="4">IF(Y7="",NA(),Y7)</f>
        <v>99.58</v>
      </c>
      <c r="Z6" s="22">
        <f t="shared" si="4"/>
        <v>101.97</v>
      </c>
      <c r="AA6" s="22">
        <f t="shared" si="4"/>
        <v>102.59</v>
      </c>
      <c r="AB6" s="22">
        <f t="shared" si="4"/>
        <v>103.06</v>
      </c>
      <c r="AC6" s="22">
        <f t="shared" si="4"/>
        <v>107.64</v>
      </c>
      <c r="AD6" s="22">
        <f t="shared" si="4"/>
        <v>108.22</v>
      </c>
      <c r="AE6" s="22">
        <f t="shared" si="4"/>
        <v>114.22</v>
      </c>
      <c r="AF6" s="22">
        <f t="shared" si="4"/>
        <v>108.19</v>
      </c>
      <c r="AG6" s="22">
        <f t="shared" si="4"/>
        <v>106.93</v>
      </c>
      <c r="AH6" s="21" t="str">
        <f>IF(AH7="","",IF(AH7="-","【-】","【"&amp;SUBSTITUTE(TEXT(AH7,"#,##0.00"),"-","△")&amp;"】"))</f>
        <v>【108.70】</v>
      </c>
      <c r="AI6" s="21">
        <f>IF(AI7="",NA(),AI7)</f>
        <v>0</v>
      </c>
      <c r="AJ6" s="21">
        <f t="shared" ref="AJ6:AR6" si="5">IF(AJ7="",NA(),AJ7)</f>
        <v>0</v>
      </c>
      <c r="AK6" s="21">
        <f t="shared" si="5"/>
        <v>0</v>
      </c>
      <c r="AL6" s="21">
        <f t="shared" si="5"/>
        <v>0</v>
      </c>
      <c r="AM6" s="21">
        <f t="shared" si="5"/>
        <v>0</v>
      </c>
      <c r="AN6" s="22">
        <f t="shared" si="5"/>
        <v>30.84</v>
      </c>
      <c r="AO6" s="22">
        <f t="shared" si="5"/>
        <v>25.29</v>
      </c>
      <c r="AP6" s="22">
        <f t="shared" si="5"/>
        <v>22.71</v>
      </c>
      <c r="AQ6" s="22">
        <f t="shared" si="5"/>
        <v>6.17</v>
      </c>
      <c r="AR6" s="22">
        <f t="shared" si="5"/>
        <v>20.41</v>
      </c>
      <c r="AS6" s="21" t="str">
        <f>IF(AS7="","",IF(AS7="-","【-】","【"&amp;SUBSTITUTE(TEXT(AS7,"#,##0.00"),"-","△")&amp;"】"))</f>
        <v>【1.34】</v>
      </c>
      <c r="AT6" s="22">
        <f>IF(AT7="",NA(),AT7)</f>
        <v>207.63</v>
      </c>
      <c r="AU6" s="22">
        <f t="shared" ref="AU6:BC6" si="6">IF(AU7="",NA(),AU7)</f>
        <v>201.22</v>
      </c>
      <c r="AV6" s="22">
        <f t="shared" si="6"/>
        <v>189.68</v>
      </c>
      <c r="AW6" s="22">
        <f t="shared" si="6"/>
        <v>183.59</v>
      </c>
      <c r="AX6" s="22">
        <f t="shared" si="6"/>
        <v>137.27000000000001</v>
      </c>
      <c r="AY6" s="22">
        <f t="shared" si="6"/>
        <v>450.54</v>
      </c>
      <c r="AZ6" s="22">
        <f t="shared" si="6"/>
        <v>348.88</v>
      </c>
      <c r="BA6" s="22">
        <f t="shared" si="6"/>
        <v>381.07</v>
      </c>
      <c r="BB6" s="22">
        <f t="shared" si="6"/>
        <v>367.4</v>
      </c>
      <c r="BC6" s="22">
        <f t="shared" si="6"/>
        <v>345.42</v>
      </c>
      <c r="BD6" s="21" t="str">
        <f>IF(BD7="","",IF(BD7="-","【-】","【"&amp;SUBSTITUTE(TEXT(BD7,"#,##0.00"),"-","△")&amp;"】"))</f>
        <v>【252.29】</v>
      </c>
      <c r="BE6" s="22">
        <f>IF(BE7="",NA(),BE7)</f>
        <v>2088.0700000000002</v>
      </c>
      <c r="BF6" s="22">
        <f t="shared" ref="BF6:BN6" si="7">IF(BF7="",NA(),BF7)</f>
        <v>2064.25</v>
      </c>
      <c r="BG6" s="22">
        <f t="shared" si="7"/>
        <v>1965</v>
      </c>
      <c r="BH6" s="22">
        <f t="shared" si="7"/>
        <v>1823.12</v>
      </c>
      <c r="BI6" s="22">
        <f t="shared" si="7"/>
        <v>1762.63</v>
      </c>
      <c r="BJ6" s="22">
        <f t="shared" si="7"/>
        <v>496.56</v>
      </c>
      <c r="BK6" s="22">
        <f t="shared" si="7"/>
        <v>540.38</v>
      </c>
      <c r="BL6" s="22">
        <f t="shared" si="7"/>
        <v>556.47</v>
      </c>
      <c r="BM6" s="22">
        <f t="shared" si="7"/>
        <v>564.99</v>
      </c>
      <c r="BN6" s="22">
        <f t="shared" si="7"/>
        <v>631.39</v>
      </c>
      <c r="BO6" s="21" t="str">
        <f>IF(BO7="","",IF(BO7="-","【-】","【"&amp;SUBSTITUTE(TEXT(BO7,"#,##0.00"),"-","△")&amp;"】"))</f>
        <v>【268.07】</v>
      </c>
      <c r="BP6" s="22">
        <f>IF(BP7="",NA(),BP7)</f>
        <v>55.45</v>
      </c>
      <c r="BQ6" s="22">
        <f t="shared" ref="BQ6:BY6" si="8">IF(BQ7="",NA(),BQ7)</f>
        <v>53.45</v>
      </c>
      <c r="BR6" s="22">
        <f t="shared" si="8"/>
        <v>54.44</v>
      </c>
      <c r="BS6" s="22">
        <f t="shared" si="8"/>
        <v>55.85</v>
      </c>
      <c r="BT6" s="22">
        <f t="shared" si="8"/>
        <v>54.79</v>
      </c>
      <c r="BU6" s="22">
        <f t="shared" si="8"/>
        <v>84.9</v>
      </c>
      <c r="BV6" s="22">
        <f t="shared" si="8"/>
        <v>83.22</v>
      </c>
      <c r="BW6" s="22">
        <f t="shared" si="8"/>
        <v>78.67</v>
      </c>
      <c r="BX6" s="22">
        <f t="shared" si="8"/>
        <v>80.56</v>
      </c>
      <c r="BY6" s="22">
        <f t="shared" si="8"/>
        <v>76.55</v>
      </c>
      <c r="BZ6" s="21" t="str">
        <f>IF(BZ7="","",IF(BZ7="-","【-】","【"&amp;SUBSTITUTE(TEXT(BZ7,"#,##0.00"),"-","△")&amp;"】"))</f>
        <v>【97.47】</v>
      </c>
      <c r="CA6" s="22">
        <f>IF(CA7="",NA(),CA7)</f>
        <v>515.04</v>
      </c>
      <c r="CB6" s="22">
        <f t="shared" ref="CB6:CJ6" si="9">IF(CB7="",NA(),CB7)</f>
        <v>527.26</v>
      </c>
      <c r="CC6" s="22">
        <f t="shared" si="9"/>
        <v>522.29</v>
      </c>
      <c r="CD6" s="22">
        <f t="shared" si="9"/>
        <v>517.5</v>
      </c>
      <c r="CE6" s="22">
        <f t="shared" si="9"/>
        <v>529.32000000000005</v>
      </c>
      <c r="CF6" s="22">
        <f t="shared" si="9"/>
        <v>231.9</v>
      </c>
      <c r="CG6" s="22">
        <f t="shared" si="9"/>
        <v>234.17</v>
      </c>
      <c r="CH6" s="22">
        <f t="shared" si="9"/>
        <v>257.95</v>
      </c>
      <c r="CI6" s="22">
        <f t="shared" si="9"/>
        <v>260.87</v>
      </c>
      <c r="CJ6" s="22">
        <f t="shared" si="9"/>
        <v>269.25</v>
      </c>
      <c r="CK6" s="21" t="str">
        <f>IF(CK7="","",IF(CK7="-","【-】","【"&amp;SUBSTITUTE(TEXT(CK7,"#,##0.00"),"-","△")&amp;"】"))</f>
        <v>【174.75】</v>
      </c>
      <c r="CL6" s="22">
        <f>IF(CL7="",NA(),CL7)</f>
        <v>35.82</v>
      </c>
      <c r="CM6" s="22">
        <f t="shared" ref="CM6:CU6" si="10">IF(CM7="",NA(),CM7)</f>
        <v>35.06</v>
      </c>
      <c r="CN6" s="22">
        <f t="shared" si="10"/>
        <v>35.08</v>
      </c>
      <c r="CO6" s="22">
        <f t="shared" si="10"/>
        <v>35.39</v>
      </c>
      <c r="CP6" s="22">
        <f t="shared" si="10"/>
        <v>33.909999999999997</v>
      </c>
      <c r="CQ6" s="22">
        <f t="shared" si="10"/>
        <v>39.61</v>
      </c>
      <c r="CR6" s="22">
        <f t="shared" si="10"/>
        <v>41.06</v>
      </c>
      <c r="CS6" s="22">
        <f t="shared" si="10"/>
        <v>39.94</v>
      </c>
      <c r="CT6" s="22">
        <f t="shared" si="10"/>
        <v>40.19</v>
      </c>
      <c r="CU6" s="22">
        <f t="shared" si="10"/>
        <v>41.14</v>
      </c>
      <c r="CV6" s="21" t="str">
        <f>IF(CV7="","",IF(CV7="-","【-】","【"&amp;SUBSTITUTE(TEXT(CV7,"#,##0.00"),"-","△")&amp;"】"))</f>
        <v>【59.97】</v>
      </c>
      <c r="CW6" s="22">
        <f>IF(CW7="",NA(),CW7)</f>
        <v>84.9</v>
      </c>
      <c r="CX6" s="22">
        <f t="shared" ref="CX6:DF6" si="11">IF(CX7="",NA(),CX7)</f>
        <v>85.13</v>
      </c>
      <c r="CY6" s="22">
        <f t="shared" si="11"/>
        <v>85.03</v>
      </c>
      <c r="CZ6" s="22">
        <f t="shared" si="11"/>
        <v>85.75</v>
      </c>
      <c r="DA6" s="22">
        <f t="shared" si="11"/>
        <v>85.96</v>
      </c>
      <c r="DB6" s="22">
        <f t="shared" si="11"/>
        <v>72.959999999999994</v>
      </c>
      <c r="DC6" s="22">
        <f t="shared" si="11"/>
        <v>72.42</v>
      </c>
      <c r="DD6" s="22">
        <f t="shared" si="11"/>
        <v>69.41</v>
      </c>
      <c r="DE6" s="22">
        <f t="shared" si="11"/>
        <v>71.52</v>
      </c>
      <c r="DF6" s="22">
        <f t="shared" si="11"/>
        <v>70.42</v>
      </c>
      <c r="DG6" s="21" t="str">
        <f>IF(DG7="","",IF(DG7="-","【-】","【"&amp;SUBSTITUTE(TEXT(DG7,"#,##0.00"),"-","△")&amp;"】"))</f>
        <v>【89.76】</v>
      </c>
      <c r="DH6" s="22">
        <f>IF(DH7="",NA(),DH7)</f>
        <v>27.07</v>
      </c>
      <c r="DI6" s="22">
        <f t="shared" ref="DI6:DQ6" si="12">IF(DI7="",NA(),DI7)</f>
        <v>32.270000000000003</v>
      </c>
      <c r="DJ6" s="22">
        <f t="shared" si="12"/>
        <v>34.869999999999997</v>
      </c>
      <c r="DK6" s="22">
        <f t="shared" si="12"/>
        <v>36.369999999999997</v>
      </c>
      <c r="DL6" s="22">
        <f t="shared" si="12"/>
        <v>38.450000000000003</v>
      </c>
      <c r="DM6" s="22">
        <f t="shared" si="12"/>
        <v>54.09</v>
      </c>
      <c r="DN6" s="22">
        <f t="shared" si="12"/>
        <v>52.73</v>
      </c>
      <c r="DO6" s="22">
        <f t="shared" si="12"/>
        <v>53.25</v>
      </c>
      <c r="DP6" s="22">
        <f t="shared" si="12"/>
        <v>53.4</v>
      </c>
      <c r="DQ6" s="22">
        <f t="shared" si="12"/>
        <v>52.14</v>
      </c>
      <c r="DR6" s="21" t="str">
        <f>IF(DR7="","",IF(DR7="-","【-】","【"&amp;SUBSTITUTE(TEXT(DR7,"#,##0.00"),"-","△")&amp;"】"))</f>
        <v>【51.51】</v>
      </c>
      <c r="DS6" s="21">
        <f>IF(DS7="",NA(),DS7)</f>
        <v>0</v>
      </c>
      <c r="DT6" s="21">
        <f t="shared" ref="DT6:EB6" si="13">IF(DT7="",NA(),DT7)</f>
        <v>0</v>
      </c>
      <c r="DU6" s="21">
        <f t="shared" si="13"/>
        <v>0</v>
      </c>
      <c r="DV6" s="21">
        <f t="shared" si="13"/>
        <v>0</v>
      </c>
      <c r="DW6" s="21">
        <f t="shared" si="13"/>
        <v>0</v>
      </c>
      <c r="DX6" s="22">
        <f t="shared" si="13"/>
        <v>18.68</v>
      </c>
      <c r="DY6" s="22">
        <f t="shared" si="13"/>
        <v>19.91</v>
      </c>
      <c r="DZ6" s="22">
        <f t="shared" si="13"/>
        <v>23.02</v>
      </c>
      <c r="EA6" s="22">
        <f t="shared" si="13"/>
        <v>21.86</v>
      </c>
      <c r="EB6" s="22">
        <f t="shared" si="13"/>
        <v>21.01</v>
      </c>
      <c r="EC6" s="21" t="str">
        <f>IF(EC7="","",IF(EC7="-","【-】","【"&amp;SUBSTITUTE(TEXT(EC7,"#,##0.00"),"-","△")&amp;"】"))</f>
        <v>【23.75】</v>
      </c>
      <c r="ED6" s="21">
        <f>IF(ED7="",NA(),ED7)</f>
        <v>0</v>
      </c>
      <c r="EE6" s="22">
        <f t="shared" ref="EE6:EM6" si="14">IF(EE7="",NA(),EE7)</f>
        <v>8.35</v>
      </c>
      <c r="EF6" s="21">
        <f t="shared" si="14"/>
        <v>0</v>
      </c>
      <c r="EG6" s="22">
        <f t="shared" si="14"/>
        <v>0.85</v>
      </c>
      <c r="EH6" s="22">
        <f t="shared" si="14"/>
        <v>0.04</v>
      </c>
      <c r="EI6" s="22">
        <f t="shared" si="14"/>
        <v>0.32</v>
      </c>
      <c r="EJ6" s="22">
        <f t="shared" si="14"/>
        <v>0.81</v>
      </c>
      <c r="EK6" s="22">
        <f t="shared" si="14"/>
        <v>0.38</v>
      </c>
      <c r="EL6" s="22">
        <f t="shared" si="14"/>
        <v>0.51</v>
      </c>
      <c r="EM6" s="22">
        <f t="shared" si="14"/>
        <v>0.35</v>
      </c>
      <c r="EN6" s="21" t="str">
        <f>IF(EN7="","",IF(EN7="-","【-】","【"&amp;SUBSTITUTE(TEXT(EN7,"#,##0.00"),"-","△")&amp;"】"))</f>
        <v>【0.67】</v>
      </c>
    </row>
    <row r="7" spans="1:144" s="23" customFormat="1" x14ac:dyDescent="0.15">
      <c r="A7" s="15"/>
      <c r="B7" s="24">
        <v>2022</v>
      </c>
      <c r="C7" s="24">
        <v>53031</v>
      </c>
      <c r="D7" s="24">
        <v>46</v>
      </c>
      <c r="E7" s="24">
        <v>1</v>
      </c>
      <c r="F7" s="24">
        <v>0</v>
      </c>
      <c r="G7" s="24">
        <v>1</v>
      </c>
      <c r="H7" s="24" t="s">
        <v>93</v>
      </c>
      <c r="I7" s="24" t="s">
        <v>94</v>
      </c>
      <c r="J7" s="24" t="s">
        <v>95</v>
      </c>
      <c r="K7" s="24" t="s">
        <v>96</v>
      </c>
      <c r="L7" s="24" t="s">
        <v>97</v>
      </c>
      <c r="M7" s="24" t="s">
        <v>98</v>
      </c>
      <c r="N7" s="25" t="s">
        <v>99</v>
      </c>
      <c r="O7" s="25">
        <v>41.99</v>
      </c>
      <c r="P7" s="25">
        <v>100.5</v>
      </c>
      <c r="Q7" s="25">
        <v>5456</v>
      </c>
      <c r="R7" s="25">
        <v>4688</v>
      </c>
      <c r="S7" s="25">
        <v>201.7</v>
      </c>
      <c r="T7" s="25">
        <v>23.24</v>
      </c>
      <c r="U7" s="25">
        <v>4625</v>
      </c>
      <c r="V7" s="25">
        <v>11.7</v>
      </c>
      <c r="W7" s="25">
        <v>395.3</v>
      </c>
      <c r="X7" s="25">
        <v>102.22</v>
      </c>
      <c r="Y7" s="25">
        <v>99.58</v>
      </c>
      <c r="Z7" s="25">
        <v>101.97</v>
      </c>
      <c r="AA7" s="25">
        <v>102.59</v>
      </c>
      <c r="AB7" s="25">
        <v>103.06</v>
      </c>
      <c r="AC7" s="25">
        <v>107.64</v>
      </c>
      <c r="AD7" s="25">
        <v>108.22</v>
      </c>
      <c r="AE7" s="25">
        <v>114.22</v>
      </c>
      <c r="AF7" s="25">
        <v>108.19</v>
      </c>
      <c r="AG7" s="25">
        <v>106.93</v>
      </c>
      <c r="AH7" s="25">
        <v>108.7</v>
      </c>
      <c r="AI7" s="25">
        <v>0</v>
      </c>
      <c r="AJ7" s="25">
        <v>0</v>
      </c>
      <c r="AK7" s="25">
        <v>0</v>
      </c>
      <c r="AL7" s="25">
        <v>0</v>
      </c>
      <c r="AM7" s="25">
        <v>0</v>
      </c>
      <c r="AN7" s="25">
        <v>30.84</v>
      </c>
      <c r="AO7" s="25">
        <v>25.29</v>
      </c>
      <c r="AP7" s="25">
        <v>22.71</v>
      </c>
      <c r="AQ7" s="25">
        <v>6.17</v>
      </c>
      <c r="AR7" s="25">
        <v>20.41</v>
      </c>
      <c r="AS7" s="25">
        <v>1.34</v>
      </c>
      <c r="AT7" s="25">
        <v>207.63</v>
      </c>
      <c r="AU7" s="25">
        <v>201.22</v>
      </c>
      <c r="AV7" s="25">
        <v>189.68</v>
      </c>
      <c r="AW7" s="25">
        <v>183.59</v>
      </c>
      <c r="AX7" s="25">
        <v>137.27000000000001</v>
      </c>
      <c r="AY7" s="25">
        <v>450.54</v>
      </c>
      <c r="AZ7" s="25">
        <v>348.88</v>
      </c>
      <c r="BA7" s="25">
        <v>381.07</v>
      </c>
      <c r="BB7" s="25">
        <v>367.4</v>
      </c>
      <c r="BC7" s="25">
        <v>345.42</v>
      </c>
      <c r="BD7" s="25">
        <v>252.29</v>
      </c>
      <c r="BE7" s="25">
        <v>2088.0700000000002</v>
      </c>
      <c r="BF7" s="25">
        <v>2064.25</v>
      </c>
      <c r="BG7" s="25">
        <v>1965</v>
      </c>
      <c r="BH7" s="25">
        <v>1823.12</v>
      </c>
      <c r="BI7" s="25">
        <v>1762.63</v>
      </c>
      <c r="BJ7" s="25">
        <v>496.56</v>
      </c>
      <c r="BK7" s="25">
        <v>540.38</v>
      </c>
      <c r="BL7" s="25">
        <v>556.47</v>
      </c>
      <c r="BM7" s="25">
        <v>564.99</v>
      </c>
      <c r="BN7" s="25">
        <v>631.39</v>
      </c>
      <c r="BO7" s="25">
        <v>268.07</v>
      </c>
      <c r="BP7" s="25">
        <v>55.45</v>
      </c>
      <c r="BQ7" s="25">
        <v>53.45</v>
      </c>
      <c r="BR7" s="25">
        <v>54.44</v>
      </c>
      <c r="BS7" s="25">
        <v>55.85</v>
      </c>
      <c r="BT7" s="25">
        <v>54.79</v>
      </c>
      <c r="BU7" s="25">
        <v>84.9</v>
      </c>
      <c r="BV7" s="25">
        <v>83.22</v>
      </c>
      <c r="BW7" s="25">
        <v>78.67</v>
      </c>
      <c r="BX7" s="25">
        <v>80.56</v>
      </c>
      <c r="BY7" s="25">
        <v>76.55</v>
      </c>
      <c r="BZ7" s="25">
        <v>97.47</v>
      </c>
      <c r="CA7" s="25">
        <v>515.04</v>
      </c>
      <c r="CB7" s="25">
        <v>527.26</v>
      </c>
      <c r="CC7" s="25">
        <v>522.29</v>
      </c>
      <c r="CD7" s="25">
        <v>517.5</v>
      </c>
      <c r="CE7" s="25">
        <v>529.32000000000005</v>
      </c>
      <c r="CF7" s="25">
        <v>231.9</v>
      </c>
      <c r="CG7" s="25">
        <v>234.17</v>
      </c>
      <c r="CH7" s="25">
        <v>257.95</v>
      </c>
      <c r="CI7" s="25">
        <v>260.87</v>
      </c>
      <c r="CJ7" s="25">
        <v>269.25</v>
      </c>
      <c r="CK7" s="25">
        <v>174.75</v>
      </c>
      <c r="CL7" s="25">
        <v>35.82</v>
      </c>
      <c r="CM7" s="25">
        <v>35.06</v>
      </c>
      <c r="CN7" s="25">
        <v>35.08</v>
      </c>
      <c r="CO7" s="25">
        <v>35.39</v>
      </c>
      <c r="CP7" s="25">
        <v>33.909999999999997</v>
      </c>
      <c r="CQ7" s="25">
        <v>39.61</v>
      </c>
      <c r="CR7" s="25">
        <v>41.06</v>
      </c>
      <c r="CS7" s="25">
        <v>39.94</v>
      </c>
      <c r="CT7" s="25">
        <v>40.19</v>
      </c>
      <c r="CU7" s="25">
        <v>41.14</v>
      </c>
      <c r="CV7" s="25">
        <v>59.97</v>
      </c>
      <c r="CW7" s="25">
        <v>84.9</v>
      </c>
      <c r="CX7" s="25">
        <v>85.13</v>
      </c>
      <c r="CY7" s="25">
        <v>85.03</v>
      </c>
      <c r="CZ7" s="25">
        <v>85.75</v>
      </c>
      <c r="DA7" s="25">
        <v>85.96</v>
      </c>
      <c r="DB7" s="25">
        <v>72.959999999999994</v>
      </c>
      <c r="DC7" s="25">
        <v>72.42</v>
      </c>
      <c r="DD7" s="25">
        <v>69.41</v>
      </c>
      <c r="DE7" s="25">
        <v>71.52</v>
      </c>
      <c r="DF7" s="25">
        <v>70.42</v>
      </c>
      <c r="DG7" s="25">
        <v>89.76</v>
      </c>
      <c r="DH7" s="25">
        <v>27.07</v>
      </c>
      <c r="DI7" s="25">
        <v>32.270000000000003</v>
      </c>
      <c r="DJ7" s="25">
        <v>34.869999999999997</v>
      </c>
      <c r="DK7" s="25">
        <v>36.369999999999997</v>
      </c>
      <c r="DL7" s="25">
        <v>38.450000000000003</v>
      </c>
      <c r="DM7" s="25">
        <v>54.09</v>
      </c>
      <c r="DN7" s="25">
        <v>52.73</v>
      </c>
      <c r="DO7" s="25">
        <v>53.25</v>
      </c>
      <c r="DP7" s="25">
        <v>53.4</v>
      </c>
      <c r="DQ7" s="25">
        <v>52.14</v>
      </c>
      <c r="DR7" s="25">
        <v>51.51</v>
      </c>
      <c r="DS7" s="25">
        <v>0</v>
      </c>
      <c r="DT7" s="25">
        <v>0</v>
      </c>
      <c r="DU7" s="25">
        <v>0</v>
      </c>
      <c r="DV7" s="25">
        <v>0</v>
      </c>
      <c r="DW7" s="25">
        <v>0</v>
      </c>
      <c r="DX7" s="25">
        <v>18.68</v>
      </c>
      <c r="DY7" s="25">
        <v>19.91</v>
      </c>
      <c r="DZ7" s="25">
        <v>23.02</v>
      </c>
      <c r="EA7" s="25">
        <v>21.86</v>
      </c>
      <c r="EB7" s="25">
        <v>21.01</v>
      </c>
      <c r="EC7" s="25">
        <v>23.75</v>
      </c>
      <c r="ED7" s="25">
        <v>0</v>
      </c>
      <c r="EE7" s="25">
        <v>8.35</v>
      </c>
      <c r="EF7" s="25">
        <v>0</v>
      </c>
      <c r="EG7" s="25">
        <v>0.85</v>
      </c>
      <c r="EH7" s="25">
        <v>0.04</v>
      </c>
      <c r="EI7" s="25">
        <v>0.32</v>
      </c>
      <c r="EJ7" s="25">
        <v>0.81</v>
      </c>
      <c r="EK7" s="25">
        <v>0.38</v>
      </c>
      <c r="EL7" s="25">
        <v>0.51</v>
      </c>
      <c r="EM7" s="25">
        <v>0.35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企画財政班</cp:lastModifiedBy>
  <cp:lastPrinted>2024-01-23T01:41:35Z</cp:lastPrinted>
  <dcterms:created xsi:type="dcterms:W3CDTF">2023-12-05T00:48:57Z</dcterms:created>
  <dcterms:modified xsi:type="dcterms:W3CDTF">2024-01-24T00:05:56Z</dcterms:modified>
  <cp:category/>
</cp:coreProperties>
</file>