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H24　以前\00　総務課　企画財政班（財政担当）\06　財政関係調査\各種調査\06　地方公営企業関係\地方公営企業\R05\03　回答\下水\"/>
    </mc:Choice>
  </mc:AlternateContent>
  <xr:revisionPtr revIDLastSave="0" documentId="13_ncr:1_{FF2D3636-8559-45EB-AED1-1E3DE0D2EE32}" xr6:coauthVersionLast="47" xr6:coauthVersionMax="47" xr10:uidLastSave="{00000000-0000-0000-0000-000000000000}"/>
  <workbookProtection workbookAlgorithmName="SHA-512" workbookHashValue="56yZUeJYgaY1yNkqZ3EcRamLBOjoMDAjco9l5qjoxsWEBOM8VW1NxcIAeaf+nm5bvPneEupp9XnGQ1Y8aEWh8w==" workbookSaltValue="qdN/yq1HW07vArJt/Ojlm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AL8" i="4" s="1"/>
  <c r="R6" i="5"/>
  <c r="AD10" i="4" s="1"/>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AT10" i="4"/>
  <c r="AL10" i="4"/>
  <c r="I10" i="4"/>
  <c r="B10" i="4"/>
  <c r="AT8" i="4"/>
  <c r="P8" i="4"/>
  <c r="I8" i="4"/>
</calcChain>
</file>

<file path=xl/sharedStrings.xml><?xml version="1.0" encoding="utf-8"?>
<sst xmlns="http://schemas.openxmlformats.org/spreadsheetml/2006/main" count="241" uniqueCount="120">
  <si>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</si>
  <si>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</si>
  <si>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</si>
  <si>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</si>
  <si>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</si>
  <si>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</si>
  <si>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</si>
  <si>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</si>
  <si>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</si>
  <si>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</si>
  <si>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</si>
  <si>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</si>
  <si>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</si>
  <si>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</si>
  <si>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</si>
  <si>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</si>
  <si>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</si>
  <si>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</si>
  <si>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</si>
  <si>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</si>
  <si>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</si>
  <si>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</si>
  <si>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</si>
  <si>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</si>
  <si>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</si>
  <si>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</si>
  <si>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</si>
  <si>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</si>
  <si>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</si>
  <si>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</si>
  <si>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</si>
  <si>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</si>
  <si>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</si>
  <si>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</si>
  <si>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</si>
  <si>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</si>
  <si>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</si>
  <si>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</si>
  <si>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</si>
  <si>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</si>
  <si>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</si>
  <si>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</si>
  <si>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</si>
  <si>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</si>
  <si>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</si>
  <si>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</si>
  <si>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</si>
  <si>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</si>
  <si>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</si>
  <si>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</si>
  <si>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</si>
  <si>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</si>
  <si>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</si>
  <si>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</si>
  <si>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</si>
  <si>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</si>
  <si>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</si>
  <si>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</si>
  <si>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</si>
  <si>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</si>
  <si>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</si>
  <si>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</si>
  <si>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</si>
  <si>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</si>
  <si>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</si>
  <si>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</si>
  <si>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</si>
  <si>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</si>
  <si>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</si>
  <si>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</si>
  <si>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</si>
  <si>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</si>
  <si>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</si>
  <si>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</si>
  <si>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</si>
  <si>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</si>
  <si>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</si>
  <si>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</si>
  <si>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</si>
  <si>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</si>
  <si>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</si>
  <si>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</si>
  <si>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</si>
  <si>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</si>
  <si>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</si>
  <si>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</si>
  <si>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</si>
  <si>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</si>
  <si>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</si>
  <si>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</si>
  <si>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</si>
  <si>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</si>
  <si>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</si>
  <si>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</si>
  <si>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</si>
  <si>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</si>
  <si>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</si>
  <si>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</si>
  <si>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</si>
  <si>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</si>
  <si>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</si>
  <si>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</si>
  <si>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</si>
  <si>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</si>
  <si>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</si>
  <si>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</si>
  <si>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</si>
  <si>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</si>
  <si>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</si>
  <si>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</si>
  <si>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</si>
  <si>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</si>
  <si>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</si>
  <si>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</si>
  <si>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</si>
  <si>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</si>
  <si>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</si>
  <si>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は、処理区域の拡大等により使用者数・料金収入は増加した一方、令和元～4年度にかけて地方債償還額がピークとなることから、前年比0.04％の減少となった。単年度収支の黒字化（100％以上）を目指し、使用料収入率の向上に努めるとともに、処理区域内における未加入世帯等に対し下水道接続を促進すべく、普及・啓蒙に取り組んでいきたい。
④企業債残高対事業規模比率は、前年度比0.02％の微増となった。令和5年度まで下水道管渠工事が継続することから、今後も類似団体平均値と比べ高い状況が一定程度続くと見込まれる。
⑤経費回収率については、前年度比0.13％の減少となった。類似団体の平均値は上回っているものの、使用料収入の安定確保及び汚水処理費削減に向け、引き続き取り組んでいきたい。
⑥汚水処理原価は、類似団体平均値を37.08％上回る結果となっている。人口減少下における持続可能な事業運営を考慮した広域化・共同化等を通じ、コスト削減に努めていきたい。
⑧水洗化率に関しては、処理区域の拡大により加入者数は増加しているものの、高齢者世帯を中心に加入時の費用負担がネックと捉えている家庭もあることから、依然として未加入世帯が多い状況が続いている。引き続き、地域の実情に即した公共用水域の水質保全確保に向けた取り組みを推進していきたい。</t>
    <rPh sb="17" eb="18">
      <t>トウ</t>
    </rPh>
    <rPh sb="35" eb="37">
      <t>イッポウ</t>
    </rPh>
    <rPh sb="38" eb="40">
      <t>レイワ</t>
    </rPh>
    <rPh sb="43" eb="45">
      <t>ネンド</t>
    </rPh>
    <rPh sb="49" eb="52">
      <t>チホウサイ</t>
    </rPh>
    <rPh sb="52" eb="54">
      <t>ショウカン</t>
    </rPh>
    <rPh sb="54" eb="55">
      <t>ガク</t>
    </rPh>
    <rPh sb="77" eb="78">
      <t>ショウ</t>
    </rPh>
    <rPh sb="82" eb="85">
      <t>タンネンド</t>
    </rPh>
    <rPh sb="85" eb="87">
      <t>シュウシ</t>
    </rPh>
    <rPh sb="88" eb="90">
      <t>クロジ</t>
    </rPh>
    <rPh sb="90" eb="91">
      <t>カ</t>
    </rPh>
    <rPh sb="96" eb="98">
      <t>イジョウ</t>
    </rPh>
    <rPh sb="100" eb="102">
      <t>メザ</t>
    </rPh>
    <rPh sb="104" eb="107">
      <t>シヨウリョウ</t>
    </rPh>
    <rPh sb="107" eb="109">
      <t>シュウニュウ</t>
    </rPh>
    <rPh sb="109" eb="110">
      <t>リツ</t>
    </rPh>
    <rPh sb="111" eb="113">
      <t>コウジョウ</t>
    </rPh>
    <rPh sb="114" eb="115">
      <t>ツト</t>
    </rPh>
    <rPh sb="126" eb="127">
      <t>ナイ</t>
    </rPh>
    <rPh sb="134" eb="136">
      <t>セタイ</t>
    </rPh>
    <rPh sb="136" eb="137">
      <t>トウ</t>
    </rPh>
    <rPh sb="138" eb="139">
      <t>タイ</t>
    </rPh>
    <rPh sb="140" eb="143">
      <t>ゲスイドウ</t>
    </rPh>
    <rPh sb="143" eb="145">
      <t>セツゾク</t>
    </rPh>
    <rPh sb="146" eb="148">
      <t>ソクシン</t>
    </rPh>
    <rPh sb="152" eb="154">
      <t>フキュウ</t>
    </rPh>
    <rPh sb="155" eb="157">
      <t>ケイモウ</t>
    </rPh>
    <rPh sb="158" eb="159">
      <t>ト</t>
    </rPh>
    <rPh sb="160" eb="161">
      <t>ク</t>
    </rPh>
    <rPh sb="184" eb="185">
      <t>サク</t>
    </rPh>
    <rPh sb="185" eb="186">
      <t>ゼン</t>
    </rPh>
    <rPh sb="186" eb="187">
      <t>ド</t>
    </rPh>
    <rPh sb="187" eb="188">
      <t>ヒ</t>
    </rPh>
    <rPh sb="194" eb="195">
      <t>ゲン</t>
    </rPh>
    <rPh sb="195" eb="197">
      <t>ビゾウ</t>
    </rPh>
    <rPh sb="201" eb="203">
      <t>レイワ</t>
    </rPh>
    <rPh sb="225" eb="227">
      <t>コンゴ</t>
    </rPh>
    <rPh sb="228" eb="230">
      <t>ルイジ</t>
    </rPh>
    <rPh sb="230" eb="232">
      <t>ダンタイ</t>
    </rPh>
    <rPh sb="232" eb="235">
      <t>ヘイキンチ</t>
    </rPh>
    <rPh sb="236" eb="237">
      <t>クラ</t>
    </rPh>
    <rPh sb="238" eb="239">
      <t>タカ</t>
    </rPh>
    <rPh sb="240" eb="242">
      <t>ジョウキョウ</t>
    </rPh>
    <rPh sb="243" eb="245">
      <t>イッテイ</t>
    </rPh>
    <rPh sb="245" eb="247">
      <t>テイド</t>
    </rPh>
    <rPh sb="247" eb="248">
      <t>ツヅ</t>
    </rPh>
    <rPh sb="250" eb="252">
      <t>ミコ</t>
    </rPh>
    <rPh sb="279" eb="281">
      <t>ゲンショウ</t>
    </rPh>
    <rPh sb="305" eb="308">
      <t>シヨウリョウ</t>
    </rPh>
    <rPh sb="308" eb="310">
      <t>シュウニュウ</t>
    </rPh>
    <rPh sb="313" eb="315">
      <t>カクホ</t>
    </rPh>
    <rPh sb="315" eb="316">
      <t>オヨ</t>
    </rPh>
    <rPh sb="317" eb="319">
      <t>オスイ</t>
    </rPh>
    <rPh sb="319" eb="322">
      <t>ショリヒ</t>
    </rPh>
    <rPh sb="322" eb="324">
      <t>サクゲン</t>
    </rPh>
    <rPh sb="325" eb="326">
      <t>ム</t>
    </rPh>
    <rPh sb="328" eb="329">
      <t>ヒ</t>
    </rPh>
    <rPh sb="330" eb="331">
      <t>ツヅ</t>
    </rPh>
    <rPh sb="332" eb="333">
      <t>ト</t>
    </rPh>
    <rPh sb="334" eb="335">
      <t>ク</t>
    </rPh>
    <rPh sb="356" eb="359">
      <t>ヘイキンチ</t>
    </rPh>
    <rPh sb="366" eb="368">
      <t>ウワマワ</t>
    </rPh>
    <rPh sb="369" eb="371">
      <t>ケッカ</t>
    </rPh>
    <rPh sb="378" eb="380">
      <t>ジンコウ</t>
    </rPh>
    <rPh sb="380" eb="382">
      <t>ゲンショウ</t>
    </rPh>
    <rPh sb="382" eb="383">
      <t>シタ</t>
    </rPh>
    <rPh sb="387" eb="389">
      <t>ジゾク</t>
    </rPh>
    <rPh sb="389" eb="391">
      <t>カノウ</t>
    </rPh>
    <rPh sb="392" eb="394">
      <t>ジギョウ</t>
    </rPh>
    <rPh sb="394" eb="396">
      <t>ウンエイ</t>
    </rPh>
    <rPh sb="397" eb="399">
      <t>コウリョ</t>
    </rPh>
    <rPh sb="401" eb="403">
      <t>コウイキ</t>
    </rPh>
    <rPh sb="403" eb="404">
      <t>カ</t>
    </rPh>
    <rPh sb="405" eb="408">
      <t>キョウドウカ</t>
    </rPh>
    <rPh sb="408" eb="409">
      <t>トウ</t>
    </rPh>
    <rPh sb="410" eb="411">
      <t>ツウ</t>
    </rPh>
    <rPh sb="452" eb="453">
      <t>スウ</t>
    </rPh>
    <rPh sb="470" eb="472">
      <t>チュウシン</t>
    </rPh>
    <rPh sb="475" eb="476">
      <t>トキ</t>
    </rPh>
    <rPh sb="486" eb="487">
      <t>トラ</t>
    </rPh>
    <rPh sb="491" eb="493">
      <t>カテイ</t>
    </rPh>
    <rPh sb="501" eb="503">
      <t>イゼン</t>
    </rPh>
    <rPh sb="509" eb="511">
      <t>セタイ</t>
    </rPh>
    <rPh sb="517" eb="518">
      <t>ツヅ</t>
    </rPh>
    <rPh sb="523" eb="524">
      <t>ヒ</t>
    </rPh>
    <rPh sb="525" eb="526">
      <t>ツヅ</t>
    </rPh>
    <rPh sb="528" eb="530">
      <t>チイキ</t>
    </rPh>
    <rPh sb="531" eb="533">
      <t>ジツジョウ</t>
    </rPh>
    <rPh sb="534" eb="535">
      <t>ソク</t>
    </rPh>
    <rPh sb="537" eb="540">
      <t>コウキョウヨウ</t>
    </rPh>
    <rPh sb="540" eb="542">
      <t>スイイキ</t>
    </rPh>
    <rPh sb="543" eb="545">
      <t>スイシツ</t>
    </rPh>
    <rPh sb="545" eb="547">
      <t>ホゼン</t>
    </rPh>
    <rPh sb="547" eb="549">
      <t>カクホ</t>
    </rPh>
    <rPh sb="550" eb="551">
      <t>ム</t>
    </rPh>
    <rPh sb="553" eb="554">
      <t>ト</t>
    </rPh>
    <rPh sb="555" eb="556">
      <t>ク</t>
    </rPh>
    <rPh sb="558" eb="560">
      <t>スイシン</t>
    </rPh>
    <phoneticPr fontId="4"/>
  </si>
  <si>
    <t>・平成8年度から工事を着手し、平成10年度に供用を開始。これまで布設した下水管の総延長（耐用年数50年）は35㎞で、汚水ポンプ（耐用年数15年）8基を設置した。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phoneticPr fontId="4"/>
  </si>
  <si>
    <t>・当町の下水道事業は、平成8年度から工事着手し、平成10年度に供用開始。今年度末時点における供用面積は158ha、接続戸数1,066戸、下水管延長35㎞となっており、汚水処理に関しては、隣接する鹿角市と共同処理をしている。
　建設改良事業（下水道管渠布設事業）が令和5年度まで計画されており、次年度以降企業債残高は緩やかに減少する見込みである。
　一方、高齢者を中心に加入時の費用捻出が困難な世帯が多いことから、リフォーム補助金等利用促進を図ると共に維持管理費の削減に努め、必要に応じ財源や需要額の将来予測をふまえた料金体系見直しの取り組みも求められてくると認識している。
　こうした現状を鑑み、国のロードマップに沿って法適化移行（令和5年度）に向け、経営状況の明確化、経営の弾力化、経営意識の向上、資産の有効活用等を引き続き推進していきたい。　</t>
    <rPh sb="1" eb="3">
      <t>トウチョウ</t>
    </rPh>
    <rPh sb="20" eb="22">
      <t>チャクシュ</t>
    </rPh>
    <rPh sb="36" eb="37">
      <t>イマ</t>
    </rPh>
    <rPh sb="40" eb="42">
      <t>ジテン</t>
    </rPh>
    <rPh sb="46" eb="48">
      <t>キョウヨウ</t>
    </rPh>
    <rPh sb="93" eb="95">
      <t>リンセツ</t>
    </rPh>
    <rPh sb="131" eb="133">
      <t>レイワ</t>
    </rPh>
    <rPh sb="134" eb="136">
      <t>ネンド</t>
    </rPh>
    <rPh sb="138" eb="140">
      <t>ケイカク</t>
    </rPh>
    <rPh sb="146" eb="149">
      <t>ジネンド</t>
    </rPh>
    <rPh sb="149" eb="151">
      <t>イコウ</t>
    </rPh>
    <rPh sb="151" eb="154">
      <t>キギョウサイ</t>
    </rPh>
    <rPh sb="154" eb="156">
      <t>ザンダカ</t>
    </rPh>
    <rPh sb="157" eb="158">
      <t>ユル</t>
    </rPh>
    <rPh sb="161" eb="163">
      <t>ゲンショウ</t>
    </rPh>
    <rPh sb="165" eb="167">
      <t>ミコ</t>
    </rPh>
    <rPh sb="174" eb="176">
      <t>イッポウ</t>
    </rPh>
    <rPh sb="181" eb="183">
      <t>チュウシン</t>
    </rPh>
    <rPh sb="186" eb="187">
      <t>ジ</t>
    </rPh>
    <rPh sb="190" eb="192">
      <t>ネンシュツ</t>
    </rPh>
    <rPh sb="211" eb="214">
      <t>ホジョキン</t>
    </rPh>
    <rPh sb="215" eb="217">
      <t>リヨウ</t>
    </rPh>
    <rPh sb="262" eb="264">
      <t>ミナオ</t>
    </rPh>
    <rPh sb="266" eb="267">
      <t>ト</t>
    </rPh>
    <rPh sb="268" eb="269">
      <t>ク</t>
    </rPh>
    <rPh sb="271" eb="272">
      <t>モト</t>
    </rPh>
    <rPh sb="279" eb="281">
      <t>ニンシキ</t>
    </rPh>
    <rPh sb="292" eb="294">
      <t>ゲンジョウ</t>
    </rPh>
    <rPh sb="295" eb="296">
      <t>カンガ</t>
    </rPh>
    <rPh sb="298" eb="299">
      <t>クニ</t>
    </rPh>
    <rPh sb="307" eb="308">
      <t>ソ</t>
    </rPh>
    <rPh sb="313" eb="315">
      <t>イコウ</t>
    </rPh>
    <rPh sb="316" eb="318">
      <t>レイワ</t>
    </rPh>
    <rPh sb="319" eb="321">
      <t>ネンド</t>
    </rPh>
    <rPh sb="323" eb="324">
      <t>ム</t>
    </rPh>
    <rPh sb="357" eb="358">
      <t>トウ</t>
    </rPh>
    <rPh sb="359" eb="360">
      <t>ヒ</t>
    </rPh>
    <rPh sb="361" eb="362">
      <t>ツヅ</t>
    </rPh>
    <rPh sb="363" eb="365">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</si>
</sst>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7E-437A-873E-AD1FA66AF03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0E7E-437A-873E-AD1FA66AF03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F2-46D7-A86A-57B62D1AB71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72F2-46D7-A86A-57B62D1AB71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75.930000000000007</c:v>
                </c:pt>
                <c:pt idx="1">
                  <c:v>76.87</c:v>
                </c:pt>
                <c:pt idx="2">
                  <c:v>78.790000000000006</c:v>
                </c:pt>
                <c:pt idx="3">
                  <c:v>77.88</c:v>
                </c:pt>
                <c:pt idx="4">
                  <c:v>78.64</c:v>
                </c:pt>
              </c:numCache>
            </c:numRef>
          </c:val>
          <c:extLst>
            <c:ext xmlns:c16="http://schemas.microsoft.com/office/drawing/2014/chart" uri="{C3380CC4-5D6E-409C-BE32-E72D297353CC}">
              <c16:uniqueId val="{00000000-4968-4BAB-854A-B6B1B1A97BB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4968-4BAB-854A-B6B1B1A97BB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86.52</c:v>
                </c:pt>
                <c:pt idx="1">
                  <c:v>83.33</c:v>
                </c:pt>
                <c:pt idx="2">
                  <c:v>83.63</c:v>
                </c:pt>
                <c:pt idx="3">
                  <c:v>74.25</c:v>
                </c:pt>
                <c:pt idx="4">
                  <c:v>71.569999999999993</c:v>
                </c:pt>
              </c:numCache>
            </c:numRef>
          </c:val>
          <c:extLst>
            <c:ext xmlns:c16="http://schemas.microsoft.com/office/drawing/2014/chart" uri="{C3380CC4-5D6E-409C-BE32-E72D297353CC}">
              <c16:uniqueId val="{00000000-40BA-4D7F-ACD8-ACA9D8D9EBC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BA-4D7F-ACD8-ACA9D8D9EBC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CE-4F86-8D58-78FC44884E4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CE-4F86-8D58-78FC44884E4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EC-4B50-A1BE-EC6FF0BBDDC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EC-4B50-A1BE-EC6FF0BBDDC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81-4667-B7C5-08E12FE0FF6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81-4667-B7C5-08E12FE0FF6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2B-4245-AF3C-94478FE2CD1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2B-4245-AF3C-94478FE2CD1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1639.89</c:v>
                </c:pt>
                <c:pt idx="1">
                  <c:v>1529.96</c:v>
                </c:pt>
                <c:pt idx="2">
                  <c:v>1545.41</c:v>
                </c:pt>
                <c:pt idx="3">
                  <c:v>1395.48</c:v>
                </c:pt>
                <c:pt idx="4">
                  <c:v>1421.93</c:v>
                </c:pt>
              </c:numCache>
            </c:numRef>
          </c:val>
          <c:extLst>
            <c:ext xmlns:c16="http://schemas.microsoft.com/office/drawing/2014/chart" uri="{C3380CC4-5D6E-409C-BE32-E72D297353CC}">
              <c16:uniqueId val="{00000000-DE91-4A2C-844B-7BAE4823CB0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DE91-4A2C-844B-7BAE4823CB0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97.58</c:v>
                </c:pt>
                <c:pt idx="1">
                  <c:v>87.49</c:v>
                </c:pt>
                <c:pt idx="2">
                  <c:v>91.14</c:v>
                </c:pt>
                <c:pt idx="3">
                  <c:v>90.43</c:v>
                </c:pt>
                <c:pt idx="4">
                  <c:v>78.41</c:v>
                </c:pt>
              </c:numCache>
            </c:numRef>
          </c:val>
          <c:extLst>
            <c:ext xmlns:c16="http://schemas.microsoft.com/office/drawing/2014/chart" uri="{C3380CC4-5D6E-409C-BE32-E72D297353CC}">
              <c16:uniqueId val="{00000000-4ADE-4469-9E1B-54A3788C95C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4ADE-4469-9E1B-54A3788C95C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205.92</c:v>
                </c:pt>
                <c:pt idx="1">
                  <c:v>231.67</c:v>
                </c:pt>
                <c:pt idx="2">
                  <c:v>225.47</c:v>
                </c:pt>
                <c:pt idx="3">
                  <c:v>229.67</c:v>
                </c:pt>
                <c:pt idx="4">
                  <c:v>261.39</c:v>
                </c:pt>
              </c:numCache>
            </c:numRef>
          </c:val>
          <c:extLst>
            <c:ext xmlns:c16="http://schemas.microsoft.com/office/drawing/2014/chart" uri="{C3380CC4-5D6E-409C-BE32-E72D297353CC}">
              <c16:uniqueId val="{00000000-C2F1-4055-AADC-C57E1562ED9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C2F1-4055-AADC-C57E1562ED9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小坂町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4688</v>
      </c>
      <c r="AM8" s="37"/>
      <c r="AN8" s="37"/>
      <c r="AO8" s="37"/>
      <c r="AP8" s="37"/>
      <c r="AQ8" s="37"/>
      <c r="AR8" s="37"/>
      <c r="AS8" s="37"/>
      <c r="AT8" s="38">
        <f>データ!T6</f>
        <v>201.7</v>
      </c>
      <c r="AU8" s="38"/>
      <c r="AV8" s="38"/>
      <c r="AW8" s="38"/>
      <c r="AX8" s="38"/>
      <c r="AY8" s="38"/>
      <c r="AZ8" s="38"/>
      <c r="BA8" s="38"/>
      <c r="BB8" s="38">
        <f>データ!U6</f>
        <v>23.24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76.400000000000006</v>
      </c>
      <c r="Q10" s="38"/>
      <c r="R10" s="38"/>
      <c r="S10" s="38"/>
      <c r="T10" s="38"/>
      <c r="U10" s="38"/>
      <c r="V10" s="38"/>
      <c r="W10" s="38">
        <f>データ!Q6</f>
        <v>86.85</v>
      </c>
      <c r="X10" s="38"/>
      <c r="Y10" s="38"/>
      <c r="Z10" s="38"/>
      <c r="AA10" s="38"/>
      <c r="AB10" s="38"/>
      <c r="AC10" s="38"/>
      <c r="AD10" s="37">
        <f>データ!R6</f>
        <v>3850</v>
      </c>
      <c r="AE10" s="37"/>
      <c r="AF10" s="37"/>
      <c r="AG10" s="37"/>
      <c r="AH10" s="37"/>
      <c r="AI10" s="37"/>
      <c r="AJ10" s="37"/>
      <c r="AK10" s="2"/>
      <c r="AL10" s="37">
        <f>データ!V6</f>
        <v>3516</v>
      </c>
      <c r="AM10" s="37"/>
      <c r="AN10" s="37"/>
      <c r="AO10" s="37"/>
      <c r="AP10" s="37"/>
      <c r="AQ10" s="37"/>
      <c r="AR10" s="37"/>
      <c r="AS10" s="37"/>
      <c r="AT10" s="38">
        <f>データ!W6</f>
        <v>1.58</v>
      </c>
      <c r="AU10" s="38"/>
      <c r="AV10" s="38"/>
      <c r="AW10" s="38"/>
      <c r="AX10" s="38"/>
      <c r="AY10" s="38"/>
      <c r="AZ10" s="38"/>
      <c r="BA10" s="38"/>
      <c r="BB10" s="38">
        <f>データ!X6</f>
        <v>2225.3200000000002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117</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118</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119</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44</v>
      </c>
      <c r="N86" s="12" t="s">
        <v>43</v>
      </c>
      <c r="O86" s="12" t="str">
        <f>データ!EO6</f>
        <v>【0.23】</v>
      </c>
    </row>
  </sheetData>
  <sheetProtection algorithmName="SHA-512" hashValue="Nzd7i32C7cBWoGqqr7TJk1BsE7B3H4f6I/aGTxiXPRMkSdKoMVKHWrzBiY3qlJqxBdwGMQTsAk/pNvmrjN1lvg==" saltValue="TnsbSu3sKUYD3mdF3c7Km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56</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57</v>
      </c>
      <c r="B4" s="16"/>
      <c r="C4" s="16"/>
      <c r="D4" s="16"/>
      <c r="E4" s="16"/>
      <c r="F4" s="16"/>
      <c r="G4" s="16"/>
      <c r="H4" s="70"/>
      <c r="I4" s="71"/>
      <c r="J4" s="71"/>
      <c r="K4" s="71"/>
      <c r="L4" s="71"/>
      <c r="M4" s="71"/>
      <c r="N4" s="71"/>
      <c r="O4" s="71"/>
      <c r="P4" s="71"/>
      <c r="Q4" s="71"/>
      <c r="R4" s="71"/>
      <c r="S4" s="71"/>
      <c r="T4" s="71"/>
      <c r="U4" s="71"/>
      <c r="V4" s="71"/>
      <c r="W4" s="71"/>
      <c r="X4" s="72"/>
      <c r="Y4" s="66" t="s">
        <v>58</v>
      </c>
      <c r="Z4" s="66"/>
      <c r="AA4" s="66"/>
      <c r="AB4" s="66"/>
      <c r="AC4" s="66"/>
      <c r="AD4" s="66"/>
      <c r="AE4" s="66"/>
      <c r="AF4" s="66"/>
      <c r="AG4" s="66"/>
      <c r="AH4" s="66"/>
      <c r="AI4" s="66"/>
      <c r="AJ4" s="66" t="s">
        <v>59</v>
      </c>
      <c r="AK4" s="66"/>
      <c r="AL4" s="66"/>
      <c r="AM4" s="66"/>
      <c r="AN4" s="66"/>
      <c r="AO4" s="66"/>
      <c r="AP4" s="66"/>
      <c r="AQ4" s="66"/>
      <c r="AR4" s="66"/>
      <c r="AS4" s="66"/>
      <c r="AT4" s="66"/>
      <c r="AU4" s="66" t="s">
        <v>60</v>
      </c>
      <c r="AV4" s="66"/>
      <c r="AW4" s="66"/>
      <c r="AX4" s="66"/>
      <c r="AY4" s="66"/>
      <c r="AZ4" s="66"/>
      <c r="BA4" s="66"/>
      <c r="BB4" s="66"/>
      <c r="BC4" s="66"/>
      <c r="BD4" s="66"/>
      <c r="BE4" s="66"/>
      <c r="BF4" s="66" t="s">
        <v>61</v>
      </c>
      <c r="BG4" s="66"/>
      <c r="BH4" s="66"/>
      <c r="BI4" s="66"/>
      <c r="BJ4" s="66"/>
      <c r="BK4" s="66"/>
      <c r="BL4" s="66"/>
      <c r="BM4" s="66"/>
      <c r="BN4" s="66"/>
      <c r="BO4" s="66"/>
      <c r="BP4" s="66"/>
      <c r="BQ4" s="66" t="s">
        <v>62</v>
      </c>
      <c r="BR4" s="66"/>
      <c r="BS4" s="66"/>
      <c r="BT4" s="66"/>
      <c r="BU4" s="66"/>
      <c r="BV4" s="66"/>
      <c r="BW4" s="66"/>
      <c r="BX4" s="66"/>
      <c r="BY4" s="66"/>
      <c r="BZ4" s="66"/>
      <c r="CA4" s="66"/>
      <c r="CB4" s="66" t="s">
        <v>63</v>
      </c>
      <c r="CC4" s="66"/>
      <c r="CD4" s="66"/>
      <c r="CE4" s="66"/>
      <c r="CF4" s="66"/>
      <c r="CG4" s="66"/>
      <c r="CH4" s="66"/>
      <c r="CI4" s="66"/>
      <c r="CJ4" s="66"/>
      <c r="CK4" s="66"/>
      <c r="CL4" s="66"/>
      <c r="CM4" s="66" t="s">
        <v>64</v>
      </c>
      <c r="CN4" s="66"/>
      <c r="CO4" s="66"/>
      <c r="CP4" s="66"/>
      <c r="CQ4" s="66"/>
      <c r="CR4" s="66"/>
      <c r="CS4" s="66"/>
      <c r="CT4" s="66"/>
      <c r="CU4" s="66"/>
      <c r="CV4" s="66"/>
      <c r="CW4" s="66"/>
      <c r="CX4" s="66" t="s">
        <v>65</v>
      </c>
      <c r="CY4" s="66"/>
      <c r="CZ4" s="66"/>
      <c r="DA4" s="66"/>
      <c r="DB4" s="66"/>
      <c r="DC4" s="66"/>
      <c r="DD4" s="66"/>
      <c r="DE4" s="66"/>
      <c r="DF4" s="66"/>
      <c r="DG4" s="66"/>
      <c r="DH4" s="66"/>
      <c r="DI4" s="66" t="s">
        <v>66</v>
      </c>
      <c r="DJ4" s="66"/>
      <c r="DK4" s="66"/>
      <c r="DL4" s="66"/>
      <c r="DM4" s="66"/>
      <c r="DN4" s="66"/>
      <c r="DO4" s="66"/>
      <c r="DP4" s="66"/>
      <c r="DQ4" s="66"/>
      <c r="DR4" s="66"/>
      <c r="DS4" s="66"/>
      <c r="DT4" s="66" t="s">
        <v>67</v>
      </c>
      <c r="DU4" s="66"/>
      <c r="DV4" s="66"/>
      <c r="DW4" s="66"/>
      <c r="DX4" s="66"/>
      <c r="DY4" s="66"/>
      <c r="DZ4" s="66"/>
      <c r="EA4" s="66"/>
      <c r="EB4" s="66"/>
      <c r="EC4" s="66"/>
      <c r="ED4" s="66"/>
      <c r="EE4" s="66" t="s">
        <v>68</v>
      </c>
      <c r="EF4" s="66"/>
      <c r="EG4" s="66"/>
      <c r="EH4" s="66"/>
      <c r="EI4" s="66"/>
      <c r="EJ4" s="66"/>
      <c r="EK4" s="66"/>
      <c r="EL4" s="66"/>
      <c r="EM4" s="66"/>
      <c r="EN4" s="66"/>
      <c r="EO4" s="66"/>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53031</v>
      </c>
      <c r="D6" s="19">
        <f t="shared" si="3"/>
        <v>47</v>
      </c>
      <c r="E6" s="19">
        <f t="shared" si="3"/>
        <v>17</v>
      </c>
      <c r="F6" s="19">
        <f t="shared" si="3"/>
        <v>1</v>
      </c>
      <c r="G6" s="19">
        <f t="shared" si="3"/>
        <v>0</v>
      </c>
      <c r="H6" s="19" t="str">
        <f t="shared" si="3"/>
        <v>秋田県　小坂町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76.400000000000006</v>
      </c>
      <c r="Q6" s="20">
        <f t="shared" si="3"/>
        <v>86.85</v>
      </c>
      <c r="R6" s="20">
        <f t="shared" si="3"/>
        <v>3850</v>
      </c>
      <c r="S6" s="20">
        <f t="shared" si="3"/>
        <v>4688</v>
      </c>
      <c r="T6" s="20">
        <f t="shared" si="3"/>
        <v>201.7</v>
      </c>
      <c r="U6" s="20">
        <f t="shared" si="3"/>
        <v>23.24</v>
      </c>
      <c r="V6" s="20">
        <f t="shared" si="3"/>
        <v>3516</v>
      </c>
      <c r="W6" s="20">
        <f t="shared" si="3"/>
        <v>1.58</v>
      </c>
      <c r="X6" s="20">
        <f t="shared" si="3"/>
        <v>2225.3200000000002</v>
      </c>
      <c r="Y6" s="21">
        <f>IF(Y7="",NA(),Y7)</f>
        <v>86.52</v>
      </c>
      <c r="Z6" s="21">
        <f t="shared" ref="Z6:AH6" si="4">IF(Z7="",NA(),Z7)</f>
        <v>83.33</v>
      </c>
      <c r="AA6" s="21">
        <f t="shared" si="4"/>
        <v>83.63</v>
      </c>
      <c r="AB6" s="21">
        <f t="shared" si="4"/>
        <v>74.25</v>
      </c>
      <c r="AC6" s="21">
        <f t="shared" si="4"/>
        <v>71.569999999999993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1639.89</v>
      </c>
      <c r="BG6" s="21">
        <f t="shared" ref="BG6:BO6" si="7">IF(BG7="",NA(),BG7)</f>
        <v>1529.96</v>
      </c>
      <c r="BH6" s="21">
        <f t="shared" si="7"/>
        <v>1545.41</v>
      </c>
      <c r="BI6" s="21">
        <f t="shared" si="7"/>
        <v>1395.48</v>
      </c>
      <c r="BJ6" s="21">
        <f t="shared" si="7"/>
        <v>1421.93</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97.58</v>
      </c>
      <c r="BR6" s="21">
        <f t="shared" ref="BR6:BZ6" si="8">IF(BR7="",NA(),BR7)</f>
        <v>87.49</v>
      </c>
      <c r="BS6" s="21">
        <f t="shared" si="8"/>
        <v>91.14</v>
      </c>
      <c r="BT6" s="21">
        <f t="shared" si="8"/>
        <v>90.43</v>
      </c>
      <c r="BU6" s="21">
        <f t="shared" si="8"/>
        <v>78.41</v>
      </c>
      <c r="BV6" s="21">
        <f t="shared" si="8"/>
        <v>78.92</v>
      </c>
      <c r="BW6" s="21">
        <f t="shared" si="8"/>
        <v>74.17</v>
      </c>
      <c r="BX6" s="21">
        <f t="shared" si="8"/>
        <v>79.77</v>
      </c>
      <c r="BY6" s="21">
        <f t="shared" si="8"/>
        <v>79.63</v>
      </c>
      <c r="BZ6" s="21">
        <f t="shared" si="8"/>
        <v>76.78</v>
      </c>
      <c r="CA6" s="20" t="str">
        <f>IF(CA7="","",IF(CA7="-","【-】","【"&amp;SUBSTITUTE(TEXT(CA7,"#,##0.00"),"-","△")&amp;"】"))</f>
        <v>【97.61】</v>
      </c>
      <c r="CB6" s="21">
        <f>IF(CB7="",NA(),CB7)</f>
        <v>205.92</v>
      </c>
      <c r="CC6" s="21">
        <f t="shared" ref="CC6:CK6" si="9">IF(CC7="",NA(),CC7)</f>
        <v>231.67</v>
      </c>
      <c r="CD6" s="21">
        <f t="shared" si="9"/>
        <v>225.47</v>
      </c>
      <c r="CE6" s="21">
        <f t="shared" si="9"/>
        <v>229.67</v>
      </c>
      <c r="CF6" s="21">
        <f t="shared" si="9"/>
        <v>261.39</v>
      </c>
      <c r="CG6" s="21">
        <f t="shared" si="9"/>
        <v>220.31</v>
      </c>
      <c r="CH6" s="21">
        <f t="shared" si="9"/>
        <v>230.95</v>
      </c>
      <c r="CI6" s="21">
        <f t="shared" si="9"/>
        <v>214.56</v>
      </c>
      <c r="CJ6" s="21">
        <f t="shared" si="9"/>
        <v>213.66</v>
      </c>
      <c r="CK6" s="21">
        <f t="shared" si="9"/>
        <v>224.31</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49.68</v>
      </c>
      <c r="CS6" s="21">
        <f t="shared" si="10"/>
        <v>49.27</v>
      </c>
      <c r="CT6" s="21">
        <f t="shared" si="10"/>
        <v>49.47</v>
      </c>
      <c r="CU6" s="21">
        <f t="shared" si="10"/>
        <v>48.19</v>
      </c>
      <c r="CV6" s="21">
        <f t="shared" si="10"/>
        <v>47.32</v>
      </c>
      <c r="CW6" s="20" t="str">
        <f>IF(CW7="","",IF(CW7="-","【-】","【"&amp;SUBSTITUTE(TEXT(CW7,"#,##0.00"),"-","△")&amp;"】"))</f>
        <v>【59.10】</v>
      </c>
      <c r="CX6" s="21">
        <f>IF(CX7="",NA(),CX7)</f>
        <v>75.930000000000007</v>
      </c>
      <c r="CY6" s="21">
        <f t="shared" ref="CY6:DG6" si="11">IF(CY7="",NA(),CY7)</f>
        <v>76.87</v>
      </c>
      <c r="CZ6" s="21">
        <f t="shared" si="11"/>
        <v>78.790000000000006</v>
      </c>
      <c r="DA6" s="21">
        <f t="shared" si="11"/>
        <v>77.88</v>
      </c>
      <c r="DB6" s="21">
        <f t="shared" si="11"/>
        <v>78.64</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53031</v>
      </c>
      <c r="D7" s="23">
        <v>47</v>
      </c>
      <c r="E7" s="23">
        <v>17</v>
      </c>
      <c r="F7" s="23">
        <v>1</v>
      </c>
      <c r="G7" s="23">
        <v>0</v>
      </c>
      <c r="H7" s="23" t="s">
        <v>98</v>
      </c>
      <c r="I7" s="23" t="s">
        <v>99</v>
      </c>
      <c r="J7" s="23" t="s">
        <v>100</v>
      </c>
      <c r="K7" s="23" t="s">
        <v>101</v>
      </c>
      <c r="L7" s="23" t="s">
        <v>102</v>
      </c>
      <c r="M7" s="23" t="s">
        <v>103</v>
      </c>
      <c r="N7" s="24" t="s">
        <v>104</v>
      </c>
      <c r="O7" s="24" t="s">
        <v>105</v>
      </c>
      <c r="P7" s="24">
        <v>76.400000000000006</v>
      </c>
      <c r="Q7" s="24">
        <v>86.85</v>
      </c>
      <c r="R7" s="24">
        <v>3850</v>
      </c>
      <c r="S7" s="24">
        <v>4688</v>
      </c>
      <c r="T7" s="24">
        <v>201.7</v>
      </c>
      <c r="U7" s="24">
        <v>23.24</v>
      </c>
      <c r="V7" s="24">
        <v>3516</v>
      </c>
      <c r="W7" s="24">
        <v>1.58</v>
      </c>
      <c r="X7" s="24">
        <v>2225.3200000000002</v>
      </c>
      <c r="Y7" s="24">
        <v>86.52</v>
      </c>
      <c r="Z7" s="24">
        <v>83.33</v>
      </c>
      <c r="AA7" s="24">
        <v>83.63</v>
      </c>
      <c r="AB7" s="24">
        <v>74.25</v>
      </c>
      <c r="AC7" s="24">
        <v>71.569999999999993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1639.89</v>
      </c>
      <c r="BG7" s="24">
        <v>1529.96</v>
      </c>
      <c r="BH7" s="24">
        <v>1545.41</v>
      </c>
      <c r="BI7" s="24">
        <v>1395.48</v>
      </c>
      <c r="BJ7" s="24">
        <v>1421.93</v>
      </c>
      <c r="BK7" s="24">
        <v>1048.23</v>
      </c>
      <c r="BL7" s="24">
        <v>1130.42</v>
      </c>
      <c r="BM7" s="24">
        <v>1245.0999999999999</v>
      </c>
      <c r="BN7" s="24">
        <v>1108.8</v>
      </c>
      <c r="BO7" s="24">
        <v>1194.56</v>
      </c>
      <c r="BP7" s="24">
        <v>652.82000000000005</v>
      </c>
      <c r="BQ7" s="24">
        <v>97.58</v>
      </c>
      <c r="BR7" s="24">
        <v>87.49</v>
      </c>
      <c r="BS7" s="24">
        <v>91.14</v>
      </c>
      <c r="BT7" s="24">
        <v>90.43</v>
      </c>
      <c r="BU7" s="24">
        <v>78.41</v>
      </c>
      <c r="BV7" s="24">
        <v>78.92</v>
      </c>
      <c r="BW7" s="24">
        <v>74.17</v>
      </c>
      <c r="BX7" s="24">
        <v>79.77</v>
      </c>
      <c r="BY7" s="24">
        <v>79.63</v>
      </c>
      <c r="BZ7" s="24">
        <v>76.78</v>
      </c>
      <c r="CA7" s="24">
        <v>97.61</v>
      </c>
      <c r="CB7" s="24">
        <v>205.92</v>
      </c>
      <c r="CC7" s="24">
        <v>231.67</v>
      </c>
      <c r="CD7" s="24">
        <v>225.47</v>
      </c>
      <c r="CE7" s="24">
        <v>229.67</v>
      </c>
      <c r="CF7" s="24">
        <v>261.39</v>
      </c>
      <c r="CG7" s="24">
        <v>220.31</v>
      </c>
      <c r="CH7" s="24">
        <v>230.95</v>
      </c>
      <c r="CI7" s="24">
        <v>214.56</v>
      </c>
      <c r="CJ7" s="24">
        <v>213.66</v>
      </c>
      <c r="CK7" s="24">
        <v>224.31</v>
      </c>
      <c r="CL7" s="24">
        <v>138.29</v>
      </c>
      <c r="CM7" s="24" t="s">
        <v>104</v>
      </c>
      <c r="CN7" s="24" t="s">
        <v>104</v>
      </c>
      <c r="CO7" s="24" t="s">
        <v>104</v>
      </c>
      <c r="CP7" s="24" t="s">
        <v>104</v>
      </c>
      <c r="CQ7" s="24" t="s">
        <v>104</v>
      </c>
      <c r="CR7" s="24">
        <v>49.68</v>
      </c>
      <c r="CS7" s="24">
        <v>49.27</v>
      </c>
      <c r="CT7" s="24">
        <v>49.47</v>
      </c>
      <c r="CU7" s="24">
        <v>48.19</v>
      </c>
      <c r="CV7" s="24">
        <v>47.32</v>
      </c>
      <c r="CW7" s="24">
        <v>59.1</v>
      </c>
      <c r="CX7" s="24">
        <v>75.930000000000007</v>
      </c>
      <c r="CY7" s="24">
        <v>76.87</v>
      </c>
      <c r="CZ7" s="24">
        <v>78.790000000000006</v>
      </c>
      <c r="DA7" s="24">
        <v>77.88</v>
      </c>
      <c r="DB7" s="24">
        <v>78.64</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企画財政班</cp:lastModifiedBy>
  <cp:lastPrinted>2024-01-24T00:16:16Z</cp:lastPrinted>
  <dcterms:created xsi:type="dcterms:W3CDTF">2023-12-12T02:46:19Z</dcterms:created>
  <dcterms:modified xsi:type="dcterms:W3CDTF">2024-01-24T00:16:18Z</dcterms:modified>
  <cp:category/>
</cp:coreProperties>
</file>