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54.6.31\庁舎共有\000903\★下水道\財政課から調査もの\R5年度\20240118 【依頼1.25〆】Fw 公営企業に係る経営比較分析表（令和４年度決算）の分析等について（依頼）\03 回答\"/>
    </mc:Choice>
  </mc:AlternateContent>
  <workbookProtection workbookAlgorithmName="SHA-512" workbookHashValue="F5z8EzzF8SQiebRd6YCRIMMmN2XmyrSFfHpWM8FgL7Nmn+VG+F18FewoavpuYM7MAQSDhZ/QStvipjagcx0awg==" workbookSaltValue="Hp17AwMzWFj+43j+GJdW5g=="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G85" i="4"/>
  <c r="F85" i="4"/>
  <c r="E85" i="4"/>
  <c r="AT10" i="4"/>
  <c r="AL10" i="4"/>
  <c r="AD10" i="4"/>
  <c r="P10" i="4"/>
  <c r="I10" i="4"/>
  <c r="B10" i="4"/>
  <c r="AT8" i="4"/>
  <c r="AL8" i="4"/>
  <c r="AD8" i="4"/>
  <c r="P8" i="4"/>
  <c r="I8" i="4"/>
  <c r="B8" i="4"/>
</calcChain>
</file>

<file path=xl/sharedStrings.xml><?xml version="1.0" encoding="utf-8"?>
<sst xmlns="http://schemas.openxmlformats.org/spreadsheetml/2006/main" count="253" uniqueCount="117">
  <si>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</si>
  <si>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</si>
  <si>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</si>
  <si>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</si>
  <si>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</si>
  <si>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</si>
  <si>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</si>
  <si>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</si>
  <si>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</si>
  <si>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</si>
  <si>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</si>
  <si>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</si>
  <si>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</si>
  <si>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</si>
  <si>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</si>
  <si>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</si>
  <si>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</si>
  <si>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</si>
  <si>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</si>
  <si>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</si>
  <si>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</si>
  <si>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</si>
  <si>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</si>
  <si>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</si>
  <si>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</si>
  <si>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</si>
  <si>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</si>
  <si>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</si>
  <si>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</si>
  <si>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</si>
  <si>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</si>
  <si>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</si>
  <si>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</si>
  <si>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</si>
  <si>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</si>
  <si>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</si>
  <si>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</si>
  <si>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</si>
  <si>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</si>
  <si>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</si>
  <si>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</si>
  <si>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</si>
  <si>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</si>
  <si>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</si>
  <si>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</si>
  <si>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</si>
  <si>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</si>
  <si>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</si>
  <si>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</si>
  <si>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</si>
  <si>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</si>
  <si>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</si>
  <si>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</si>
  <si>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</si>
  <si>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</si>
  <si>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</si>
  <si>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</si>
  <si>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</si>
  <si>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</si>
  <si>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</si>
  <si>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</si>
  <si>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</si>
  <si>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</si>
  <si>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</si>
  <si>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</si>
  <si>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</si>
  <si>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</si>
  <si>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</si>
  <si>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</si>
  <si>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</si>
  <si>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</si>
  <si>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</si>
  <si>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</si>
  <si>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</si>
  <si>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</si>
  <si>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</si>
  <si>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</si>
  <si>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</si>
  <si>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</si>
  <si>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</si>
  <si>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</si>
  <si>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</si>
  <si>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</si>
  <si>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</si>
  <si>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</si>
  <si>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</si>
  <si>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</si>
  <si>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</si>
  <si>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</si>
  <si>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</si>
  <si>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</si>
  <si>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</si>
  <si>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</si>
  <si>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</si>
  <si>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</si>
  <si>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</si>
  <si>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大仙市</t>
  </si>
  <si>
    <t>法適用</t>
  </si>
  <si>
    <t>下水道事業</t>
  </si>
  <si>
    <t>特定地域生活排水処理</t>
  </si>
  <si>
    <t>K2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</si>
  <si>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</si>
  <si>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</si>
  <si>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</si>
  <si>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</si>
  <si>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</si>
  <si>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</si>
  <si>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</si>
  <si>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</si>
  <si>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</si>
  <si>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</si>
  <si>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</si>
  <si>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</si>
  <si>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</si>
  <si>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①経常収支比率は100%を上回って推移しているが、経常収益の約３割を一般会計繰入金に依存している状況である。
②累積欠損金比率は類似団体平均値を上回っている。当年度純利益をもって欠損金を埋めているが、欠損金の解消には年数を要することが見込まれる。
③流動比率は100%以上となっている。今後は企業債償還額が減少していくことから、流動比率は更に増加するものと見込まれる。
④企業債残高対事業規模比率は僅かながら減少傾向にあり、類似団体平均値に近づいてきている。今後も同水準の推移が見込まれる。
⑤経費回収率は類似団体平均値を上回っているが、今後は人口減少や空き家の増加などにより使用料の減少が見込まれるため、より効率的な維持管理が必要である。
⑥汚水処理原価は類似団体平均値を下回っており、ほぼ横ばいで推移している。今後は処理区域内人口の減少による有収水量の減少が見込まれる。
⑦施設利用率は類似団体平均値を下回っている。将来の汚水処理人口減少を踏まえると、施設利用率は減少していくことが見込まれる。
⑧水洗化率は100％となっている。</t>
    <rPh sb="295" eb="297">
      <t>ミコ</t>
    </rPh>
    <rPh sb="428" eb="430">
      <t>シセツ</t>
    </rPh>
    <rPh sb="430" eb="433">
      <t>リヨウリツ</t>
    </rPh>
    <rPh sb="434" eb="436">
      <t>ゲンショウ</t>
    </rPh>
    <rPh sb="443" eb="445">
      <t>ミコ</t>
    </rPh>
    <phoneticPr fontId="4"/>
  </si>
  <si>
    <t>①有形固定資産減価償却率は類似団体平均値を上回り、増加傾向にあることから法定耐用年数に近い資産が増加している。将来的な人口減少等を見据えた適切規模の施設更新投資を実施する。
②③については浄化槽のため該当なし。</t>
    <rPh sb="21" eb="23">
      <t>ウワマワ</t>
    </rPh>
    <rPh sb="25" eb="27">
      <t>ゾウカ</t>
    </rPh>
    <rPh sb="27" eb="29">
      <t>ケイコウ</t>
    </rPh>
    <rPh sb="36" eb="38">
      <t>ホウテイ</t>
    </rPh>
    <rPh sb="38" eb="40">
      <t>タイヨウ</t>
    </rPh>
    <rPh sb="40" eb="42">
      <t>ネンスウ</t>
    </rPh>
    <rPh sb="43" eb="44">
      <t>チカ</t>
    </rPh>
    <rPh sb="45" eb="47">
      <t>シサン</t>
    </rPh>
    <rPh sb="48" eb="50">
      <t>ゾウカ</t>
    </rPh>
    <rPh sb="71" eb="73">
      <t>キボ</t>
    </rPh>
    <rPh sb="74" eb="76">
      <t>シセツ</t>
    </rPh>
    <rPh sb="76" eb="78">
      <t>コウシン</t>
    </rPh>
    <rPh sb="81" eb="83">
      <t>ジッシ</t>
    </rPh>
    <rPh sb="94" eb="97">
      <t>ジョウカソウ</t>
    </rPh>
    <rPh sb="100" eb="102">
      <t>ガイトウ</t>
    </rPh>
    <phoneticPr fontId="4"/>
  </si>
  <si>
    <t xml:space="preserve">　経常収支比率が100%を超え、単年度の収支は黒字となっているが、収入は一般会計からの繰入金に依存している状態である。
　有形固定資産減価償却率が増加傾向にあるため、法定耐用年数を迎える資産の更新時に備えるべく、設備の老朽化を長期的な視点で予測し、計画的な修繕等を実施し、累積欠損金の解消に努める。
</t>
    <rPh sb="61" eb="63">
      <t>ユウケイ</t>
    </rPh>
    <rPh sb="63" eb="65">
      <t>コテイ</t>
    </rPh>
    <rPh sb="65" eb="67">
      <t>シサン</t>
    </rPh>
    <rPh sb="67" eb="69">
      <t>ゲンカ</t>
    </rPh>
    <rPh sb="69" eb="71">
      <t>ショウキャク</t>
    </rPh>
    <rPh sb="71" eb="72">
      <t>リツ</t>
    </rPh>
    <rPh sb="73" eb="75">
      <t>ゾウカ</t>
    </rPh>
    <rPh sb="75" eb="77">
      <t>ケイコウ</t>
    </rPh>
    <rPh sb="83" eb="85">
      <t>ホウテイ</t>
    </rPh>
    <rPh sb="85" eb="87">
      <t>タイヨウ</t>
    </rPh>
    <rPh sb="87" eb="89">
      <t>ネンスウ</t>
    </rPh>
    <rPh sb="90" eb="91">
      <t>ムカ</t>
    </rPh>
    <rPh sb="93" eb="95">
      <t>シサン</t>
    </rPh>
    <rPh sb="96" eb="98">
      <t>コウシン</t>
    </rPh>
    <rPh sb="98" eb="99">
      <t>ジ</t>
    </rPh>
    <rPh sb="100" eb="101">
      <t>ソナ</t>
    </rPh>
    <rPh sb="106" eb="108">
      <t>セツビ</t>
    </rPh>
    <rPh sb="130" eb="131">
      <t>トウ</t>
    </rPh>
    <rPh sb="132" eb="134">
      <t>ジッシ</t>
    </rPh>
    <rPh sb="136" eb="138">
      <t>ルイセキ</t>
    </rPh>
    <rPh sb="138" eb="140">
      <t>ケッソン</t>
    </rPh>
    <rPh sb="140" eb="141">
      <t>キン</t>
    </rPh>
    <rPh sb="142" eb="144">
      <t>カイショウ</t>
    </rPh>
    <rPh sb="145" eb="146">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</si>
</sst>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5" fillId="0" borderId="0"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80F-475B-8A1C-7FF6CC3D706F}"/>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D80F-475B-8A1C-7FF6CC3D706F}"/>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51.43</c:v>
                </c:pt>
                <c:pt idx="1">
                  <c:v>48.57</c:v>
                </c:pt>
                <c:pt idx="2">
                  <c:v>48.21</c:v>
                </c:pt>
                <c:pt idx="3">
                  <c:v>46.77</c:v>
                </c:pt>
                <c:pt idx="4">
                  <c:v>46.77</c:v>
                </c:pt>
              </c:numCache>
            </c:numRef>
          </c:val>
          <c:extLst>
            <c:ext xmlns:c16="http://schemas.microsoft.com/office/drawing/2014/chart" uri="{C3380CC4-5D6E-409C-BE32-E72D297353CC}">
              <c16:uniqueId val="{00000000-6D01-4463-BEFA-F710B36D95E5}"/>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59.94</c:v>
                </c:pt>
                <c:pt idx="1">
                  <c:v>59.64</c:v>
                </c:pt>
                <c:pt idx="2">
                  <c:v>58.19</c:v>
                </c:pt>
                <c:pt idx="3">
                  <c:v>56.52</c:v>
                </c:pt>
                <c:pt idx="4">
                  <c:v>88.45</c:v>
                </c:pt>
              </c:numCache>
            </c:numRef>
          </c:val>
          <c:smooth val="0"/>
          <c:extLst>
            <c:ext xmlns:c16="http://schemas.microsoft.com/office/drawing/2014/chart" uri="{C3380CC4-5D6E-409C-BE32-E72D297353CC}">
              <c16:uniqueId val="{00000001-6D01-4463-BEFA-F710B36D95E5}"/>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78DA-45BE-B8DA-DA1F562143D9}"/>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89.66</c:v>
                </c:pt>
                <c:pt idx="1">
                  <c:v>90.63</c:v>
                </c:pt>
                <c:pt idx="2">
                  <c:v>87.8</c:v>
                </c:pt>
                <c:pt idx="3">
                  <c:v>88.43</c:v>
                </c:pt>
                <c:pt idx="4">
                  <c:v>90.34</c:v>
                </c:pt>
              </c:numCache>
            </c:numRef>
          </c:val>
          <c:smooth val="0"/>
          <c:extLst>
            <c:ext xmlns:c16="http://schemas.microsoft.com/office/drawing/2014/chart" uri="{C3380CC4-5D6E-409C-BE32-E72D297353CC}">
              <c16:uniqueId val="{00000001-78DA-45BE-B8DA-DA1F562143D9}"/>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113.44</c:v>
                </c:pt>
                <c:pt idx="1">
                  <c:v>107.66</c:v>
                </c:pt>
                <c:pt idx="2">
                  <c:v>103.61</c:v>
                </c:pt>
                <c:pt idx="3">
                  <c:v>101.63</c:v>
                </c:pt>
                <c:pt idx="4">
                  <c:v>100.12</c:v>
                </c:pt>
              </c:numCache>
            </c:numRef>
          </c:val>
          <c:extLst>
            <c:ext xmlns:c16="http://schemas.microsoft.com/office/drawing/2014/chart" uri="{C3380CC4-5D6E-409C-BE32-E72D297353CC}">
              <c16:uniqueId val="{00000000-6283-473B-932B-64035D34B64B}"/>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88.66</c:v>
                </c:pt>
                <c:pt idx="1">
                  <c:v>96.05</c:v>
                </c:pt>
                <c:pt idx="2">
                  <c:v>99.03</c:v>
                </c:pt>
                <c:pt idx="3">
                  <c:v>100.41</c:v>
                </c:pt>
                <c:pt idx="4">
                  <c:v>100.17</c:v>
                </c:pt>
              </c:numCache>
            </c:numRef>
          </c:val>
          <c:smooth val="0"/>
          <c:extLst>
            <c:ext xmlns:c16="http://schemas.microsoft.com/office/drawing/2014/chart" uri="{C3380CC4-5D6E-409C-BE32-E72D297353CC}">
              <c16:uniqueId val="{00000001-6283-473B-932B-64035D34B64B}"/>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5.92</c:v>
                </c:pt>
                <c:pt idx="1">
                  <c:v>11.85</c:v>
                </c:pt>
                <c:pt idx="2">
                  <c:v>17.77</c:v>
                </c:pt>
                <c:pt idx="3">
                  <c:v>23.7</c:v>
                </c:pt>
                <c:pt idx="4">
                  <c:v>29.62</c:v>
                </c:pt>
              </c:numCache>
            </c:numRef>
          </c:val>
          <c:extLst>
            <c:ext xmlns:c16="http://schemas.microsoft.com/office/drawing/2014/chart" uri="{C3380CC4-5D6E-409C-BE32-E72D297353CC}">
              <c16:uniqueId val="{00000000-C091-40DB-A04D-42560E8C5F29}"/>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21.11</c:v>
                </c:pt>
                <c:pt idx="1">
                  <c:v>23.76</c:v>
                </c:pt>
                <c:pt idx="2">
                  <c:v>15.74</c:v>
                </c:pt>
                <c:pt idx="3">
                  <c:v>21.02</c:v>
                </c:pt>
                <c:pt idx="4">
                  <c:v>24.31</c:v>
                </c:pt>
              </c:numCache>
            </c:numRef>
          </c:val>
          <c:smooth val="0"/>
          <c:extLst>
            <c:ext xmlns:c16="http://schemas.microsoft.com/office/drawing/2014/chart" uri="{C3380CC4-5D6E-409C-BE32-E72D297353CC}">
              <c16:uniqueId val="{00000001-C091-40DB-A04D-42560E8C5F29}"/>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EE3-4C22-A5A3-94AFCAA0B042}"/>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8EE3-4C22-A5A3-94AFCAA0B042}"/>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147.47</c:v>
                </c:pt>
                <c:pt idx="1">
                  <c:v>138.84</c:v>
                </c:pt>
                <c:pt idx="2">
                  <c:v>131.52000000000001</c:v>
                </c:pt>
                <c:pt idx="3">
                  <c:v>133.81</c:v>
                </c:pt>
                <c:pt idx="4">
                  <c:v>140.49</c:v>
                </c:pt>
              </c:numCache>
            </c:numRef>
          </c:val>
          <c:extLst>
            <c:ext xmlns:c16="http://schemas.microsoft.com/office/drawing/2014/chart" uri="{C3380CC4-5D6E-409C-BE32-E72D297353CC}">
              <c16:uniqueId val="{00000000-76B6-495E-B897-20F99F1D728E}"/>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132.37</c:v>
                </c:pt>
                <c:pt idx="1">
                  <c:v>123.82</c:v>
                </c:pt>
                <c:pt idx="2">
                  <c:v>74.239999999999995</c:v>
                </c:pt>
                <c:pt idx="3">
                  <c:v>83.92</c:v>
                </c:pt>
                <c:pt idx="4">
                  <c:v>89.31</c:v>
                </c:pt>
              </c:numCache>
            </c:numRef>
          </c:val>
          <c:smooth val="0"/>
          <c:extLst>
            <c:ext xmlns:c16="http://schemas.microsoft.com/office/drawing/2014/chart" uri="{C3380CC4-5D6E-409C-BE32-E72D297353CC}">
              <c16:uniqueId val="{00000001-76B6-495E-B897-20F99F1D728E}"/>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77.36</c:v>
                </c:pt>
                <c:pt idx="1">
                  <c:v>104.43</c:v>
                </c:pt>
                <c:pt idx="2">
                  <c:v>130.18</c:v>
                </c:pt>
                <c:pt idx="3">
                  <c:v>149.5</c:v>
                </c:pt>
                <c:pt idx="4">
                  <c:v>158.79</c:v>
                </c:pt>
              </c:numCache>
            </c:numRef>
          </c:val>
          <c:extLst>
            <c:ext xmlns:c16="http://schemas.microsoft.com/office/drawing/2014/chart" uri="{C3380CC4-5D6E-409C-BE32-E72D297353CC}">
              <c16:uniqueId val="{00000000-8875-4D2B-9B44-15D5E0361006}"/>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104.38</c:v>
                </c:pt>
                <c:pt idx="1">
                  <c:v>89.72</c:v>
                </c:pt>
                <c:pt idx="2">
                  <c:v>100.47</c:v>
                </c:pt>
                <c:pt idx="3">
                  <c:v>122.71</c:v>
                </c:pt>
                <c:pt idx="4">
                  <c:v>138.19999999999999</c:v>
                </c:pt>
              </c:numCache>
            </c:numRef>
          </c:val>
          <c:smooth val="0"/>
          <c:extLst>
            <c:ext xmlns:c16="http://schemas.microsoft.com/office/drawing/2014/chart" uri="{C3380CC4-5D6E-409C-BE32-E72D297353CC}">
              <c16:uniqueId val="{00000001-8875-4D2B-9B44-15D5E0361006}"/>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366.9</c:v>
                </c:pt>
                <c:pt idx="1">
                  <c:v>365.93</c:v>
                </c:pt>
                <c:pt idx="2">
                  <c:v>345.86</c:v>
                </c:pt>
                <c:pt idx="3">
                  <c:v>338.13</c:v>
                </c:pt>
                <c:pt idx="4">
                  <c:v>331.68</c:v>
                </c:pt>
              </c:numCache>
            </c:numRef>
          </c:val>
          <c:extLst>
            <c:ext xmlns:c16="http://schemas.microsoft.com/office/drawing/2014/chart" uri="{C3380CC4-5D6E-409C-BE32-E72D297353CC}">
              <c16:uniqueId val="{00000000-E936-4341-ACFE-8634EB46B75B}"/>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296.89</c:v>
                </c:pt>
                <c:pt idx="1">
                  <c:v>270.57</c:v>
                </c:pt>
                <c:pt idx="2">
                  <c:v>294.27</c:v>
                </c:pt>
                <c:pt idx="3">
                  <c:v>294.08999999999997</c:v>
                </c:pt>
                <c:pt idx="4">
                  <c:v>294.08999999999997</c:v>
                </c:pt>
              </c:numCache>
            </c:numRef>
          </c:val>
          <c:smooth val="0"/>
          <c:extLst>
            <c:ext xmlns:c16="http://schemas.microsoft.com/office/drawing/2014/chart" uri="{C3380CC4-5D6E-409C-BE32-E72D297353CC}">
              <c16:uniqueId val="{00000001-E936-4341-ACFE-8634EB46B75B}"/>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95.34</c:v>
                </c:pt>
                <c:pt idx="1">
                  <c:v>89.87</c:v>
                </c:pt>
                <c:pt idx="2">
                  <c:v>93.83</c:v>
                </c:pt>
                <c:pt idx="3">
                  <c:v>89.6</c:v>
                </c:pt>
                <c:pt idx="4">
                  <c:v>83.86</c:v>
                </c:pt>
              </c:numCache>
            </c:numRef>
          </c:val>
          <c:extLst>
            <c:ext xmlns:c16="http://schemas.microsoft.com/office/drawing/2014/chart" uri="{C3380CC4-5D6E-409C-BE32-E72D297353CC}">
              <c16:uniqueId val="{00000000-D132-481F-BB18-81F3B80053DB}"/>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63.06</c:v>
                </c:pt>
                <c:pt idx="1">
                  <c:v>62.5</c:v>
                </c:pt>
                <c:pt idx="2">
                  <c:v>60.59</c:v>
                </c:pt>
                <c:pt idx="3">
                  <c:v>60</c:v>
                </c:pt>
                <c:pt idx="4">
                  <c:v>59.01</c:v>
                </c:pt>
              </c:numCache>
            </c:numRef>
          </c:val>
          <c:smooth val="0"/>
          <c:extLst>
            <c:ext xmlns:c16="http://schemas.microsoft.com/office/drawing/2014/chart" uri="{C3380CC4-5D6E-409C-BE32-E72D297353CC}">
              <c16:uniqueId val="{00000001-D132-481F-BB18-81F3B80053DB}"/>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154.29</c:v>
                </c:pt>
                <c:pt idx="1">
                  <c:v>164.78</c:v>
                </c:pt>
                <c:pt idx="2">
                  <c:v>158.58000000000001</c:v>
                </c:pt>
                <c:pt idx="3">
                  <c:v>164.74</c:v>
                </c:pt>
                <c:pt idx="4">
                  <c:v>175.73</c:v>
                </c:pt>
              </c:numCache>
            </c:numRef>
          </c:val>
          <c:extLst>
            <c:ext xmlns:c16="http://schemas.microsoft.com/office/drawing/2014/chart" uri="{C3380CC4-5D6E-409C-BE32-E72D297353CC}">
              <c16:uniqueId val="{00000000-63E0-4212-972A-319755DBC077}"/>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264.77</c:v>
                </c:pt>
                <c:pt idx="1">
                  <c:v>269.33</c:v>
                </c:pt>
                <c:pt idx="2">
                  <c:v>280.23</c:v>
                </c:pt>
                <c:pt idx="3">
                  <c:v>282.70999999999998</c:v>
                </c:pt>
                <c:pt idx="4">
                  <c:v>291.82</c:v>
                </c:pt>
              </c:numCache>
            </c:numRef>
          </c:val>
          <c:smooth val="0"/>
          <c:extLst>
            <c:ext xmlns:c16="http://schemas.microsoft.com/office/drawing/2014/chart" uri="{C3380CC4-5D6E-409C-BE32-E72D297353CC}">
              <c16:uniqueId val="{00000001-63E0-4212-972A-319755DBC077}"/>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【100.42】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【82.66】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【140.15】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【86.02】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【294.83】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【22.91】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O1" zoomScaleNormal="100" workbookViewId="0">
      <selection activeCell="BY1" sqref="BY1"/>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9" t="s">
        <v>0</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row>
    <row r="3" spans="1:78" ht="9.75" customHeight="1" x14ac:dyDescent="0.15">
      <c r="A3" s="2"/>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row>
    <row r="4" spans="1:78" ht="9.75" customHeight="1" x14ac:dyDescent="0.15">
      <c r="A4" s="2"/>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0" t="str">
        <f>データ!H6</f>
        <v>秋田県　大仙市</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9" t="s">
        <v>1</v>
      </c>
      <c r="C7" s="59"/>
      <c r="D7" s="59"/>
      <c r="E7" s="59"/>
      <c r="F7" s="59"/>
      <c r="G7" s="59"/>
      <c r="H7" s="59"/>
      <c r="I7" s="59" t="s">
        <v>2</v>
      </c>
      <c r="J7" s="59"/>
      <c r="K7" s="59"/>
      <c r="L7" s="59"/>
      <c r="M7" s="59"/>
      <c r="N7" s="59"/>
      <c r="O7" s="59"/>
      <c r="P7" s="59" t="s">
        <v>3</v>
      </c>
      <c r="Q7" s="59"/>
      <c r="R7" s="59"/>
      <c r="S7" s="59"/>
      <c r="T7" s="59"/>
      <c r="U7" s="59"/>
      <c r="V7" s="59"/>
      <c r="W7" s="59" t="s">
        <v>4</v>
      </c>
      <c r="X7" s="59"/>
      <c r="Y7" s="59"/>
      <c r="Z7" s="59"/>
      <c r="AA7" s="59"/>
      <c r="AB7" s="59"/>
      <c r="AC7" s="59"/>
      <c r="AD7" s="59" t="s">
        <v>5</v>
      </c>
      <c r="AE7" s="59"/>
      <c r="AF7" s="59"/>
      <c r="AG7" s="59"/>
      <c r="AH7" s="59"/>
      <c r="AI7" s="59"/>
      <c r="AJ7" s="59"/>
      <c r="AK7" s="3"/>
      <c r="AL7" s="59" t="s">
        <v>6</v>
      </c>
      <c r="AM7" s="59"/>
      <c r="AN7" s="59"/>
      <c r="AO7" s="59"/>
      <c r="AP7" s="59"/>
      <c r="AQ7" s="59"/>
      <c r="AR7" s="59"/>
      <c r="AS7" s="59"/>
      <c r="AT7" s="59" t="s">
        <v>7</v>
      </c>
      <c r="AU7" s="59"/>
      <c r="AV7" s="59"/>
      <c r="AW7" s="59"/>
      <c r="AX7" s="59"/>
      <c r="AY7" s="59"/>
      <c r="AZ7" s="59"/>
      <c r="BA7" s="59"/>
      <c r="BB7" s="59" t="s">
        <v>8</v>
      </c>
      <c r="BC7" s="59"/>
      <c r="BD7" s="59"/>
      <c r="BE7" s="59"/>
      <c r="BF7" s="59"/>
      <c r="BG7" s="59"/>
      <c r="BH7" s="59"/>
      <c r="BI7" s="59"/>
      <c r="BJ7" s="3"/>
      <c r="BK7" s="3"/>
      <c r="BL7" s="62" t="s">
        <v>9</v>
      </c>
      <c r="BM7" s="63"/>
      <c r="BN7" s="63"/>
      <c r="BO7" s="63"/>
      <c r="BP7" s="63"/>
      <c r="BQ7" s="63"/>
      <c r="BR7" s="63"/>
      <c r="BS7" s="63"/>
      <c r="BT7" s="63"/>
      <c r="BU7" s="63"/>
      <c r="BV7" s="63"/>
      <c r="BW7" s="63"/>
      <c r="BX7" s="63"/>
      <c r="BY7" s="64"/>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特定地域生活排水処理</v>
      </c>
      <c r="Q8" s="65"/>
      <c r="R8" s="65"/>
      <c r="S8" s="65"/>
      <c r="T8" s="65"/>
      <c r="U8" s="65"/>
      <c r="V8" s="65"/>
      <c r="W8" s="65" t="str">
        <f>データ!L6</f>
        <v>K2</v>
      </c>
      <c r="X8" s="65"/>
      <c r="Y8" s="65"/>
      <c r="Z8" s="65"/>
      <c r="AA8" s="65"/>
      <c r="AB8" s="65"/>
      <c r="AC8" s="65"/>
      <c r="AD8" s="66" t="str">
        <f>データ!$M$6</f>
        <v>自治体職員</v>
      </c>
      <c r="AE8" s="66"/>
      <c r="AF8" s="66"/>
      <c r="AG8" s="66"/>
      <c r="AH8" s="66"/>
      <c r="AI8" s="66"/>
      <c r="AJ8" s="66"/>
      <c r="AK8" s="3"/>
      <c r="AL8" s="54">
        <f>データ!S6</f>
        <v>76537</v>
      </c>
      <c r="AM8" s="54"/>
      <c r="AN8" s="54"/>
      <c r="AO8" s="54"/>
      <c r="AP8" s="54"/>
      <c r="AQ8" s="54"/>
      <c r="AR8" s="54"/>
      <c r="AS8" s="54"/>
      <c r="AT8" s="53">
        <f>データ!T6</f>
        <v>866.79</v>
      </c>
      <c r="AU8" s="53"/>
      <c r="AV8" s="53"/>
      <c r="AW8" s="53"/>
      <c r="AX8" s="53"/>
      <c r="AY8" s="53"/>
      <c r="AZ8" s="53"/>
      <c r="BA8" s="53"/>
      <c r="BB8" s="53">
        <f>データ!U6</f>
        <v>88.3</v>
      </c>
      <c r="BC8" s="53"/>
      <c r="BD8" s="53"/>
      <c r="BE8" s="53"/>
      <c r="BF8" s="53"/>
      <c r="BG8" s="53"/>
      <c r="BH8" s="53"/>
      <c r="BI8" s="53"/>
      <c r="BJ8" s="3"/>
      <c r="BK8" s="3"/>
      <c r="BL8" s="67" t="s">
        <v>10</v>
      </c>
      <c r="BM8" s="68"/>
      <c r="BN8" s="57" t="s">
        <v>11</v>
      </c>
      <c r="BO8" s="57"/>
      <c r="BP8" s="57"/>
      <c r="BQ8" s="57"/>
      <c r="BR8" s="57"/>
      <c r="BS8" s="57"/>
      <c r="BT8" s="57"/>
      <c r="BU8" s="57"/>
      <c r="BV8" s="57"/>
      <c r="BW8" s="57"/>
      <c r="BX8" s="57"/>
      <c r="BY8" s="58"/>
    </row>
    <row r="9" spans="1:78" ht="18.75" customHeight="1" x14ac:dyDescent="0.15">
      <c r="A9" s="2"/>
      <c r="B9" s="59" t="s">
        <v>12</v>
      </c>
      <c r="C9" s="59"/>
      <c r="D9" s="59"/>
      <c r="E9" s="59"/>
      <c r="F9" s="59"/>
      <c r="G9" s="59"/>
      <c r="H9" s="59"/>
      <c r="I9" s="59" t="s">
        <v>13</v>
      </c>
      <c r="J9" s="59"/>
      <c r="K9" s="59"/>
      <c r="L9" s="59"/>
      <c r="M9" s="59"/>
      <c r="N9" s="59"/>
      <c r="O9" s="59"/>
      <c r="P9" s="59" t="s">
        <v>14</v>
      </c>
      <c r="Q9" s="59"/>
      <c r="R9" s="59"/>
      <c r="S9" s="59"/>
      <c r="T9" s="59"/>
      <c r="U9" s="59"/>
      <c r="V9" s="59"/>
      <c r="W9" s="59" t="s">
        <v>15</v>
      </c>
      <c r="X9" s="59"/>
      <c r="Y9" s="59"/>
      <c r="Z9" s="59"/>
      <c r="AA9" s="59"/>
      <c r="AB9" s="59"/>
      <c r="AC9" s="59"/>
      <c r="AD9" s="59" t="s">
        <v>16</v>
      </c>
      <c r="AE9" s="59"/>
      <c r="AF9" s="59"/>
      <c r="AG9" s="59"/>
      <c r="AH9" s="59"/>
      <c r="AI9" s="59"/>
      <c r="AJ9" s="59"/>
      <c r="AK9" s="3"/>
      <c r="AL9" s="59" t="s">
        <v>17</v>
      </c>
      <c r="AM9" s="59"/>
      <c r="AN9" s="59"/>
      <c r="AO9" s="59"/>
      <c r="AP9" s="59"/>
      <c r="AQ9" s="59"/>
      <c r="AR9" s="59"/>
      <c r="AS9" s="59"/>
      <c r="AT9" s="59" t="s">
        <v>18</v>
      </c>
      <c r="AU9" s="59"/>
      <c r="AV9" s="59"/>
      <c r="AW9" s="59"/>
      <c r="AX9" s="59"/>
      <c r="AY9" s="59"/>
      <c r="AZ9" s="59"/>
      <c r="BA9" s="59"/>
      <c r="BB9" s="59" t="s">
        <v>19</v>
      </c>
      <c r="BC9" s="59"/>
      <c r="BD9" s="59"/>
      <c r="BE9" s="59"/>
      <c r="BF9" s="59"/>
      <c r="BG9" s="59"/>
      <c r="BH9" s="59"/>
      <c r="BI9" s="59"/>
      <c r="BJ9" s="3"/>
      <c r="BK9" s="3"/>
      <c r="BL9" s="60" t="s">
        <v>20</v>
      </c>
      <c r="BM9" s="61"/>
      <c r="BN9" s="51" t="s">
        <v>21</v>
      </c>
      <c r="BO9" s="51"/>
      <c r="BP9" s="51"/>
      <c r="BQ9" s="51"/>
      <c r="BR9" s="51"/>
      <c r="BS9" s="51"/>
      <c r="BT9" s="51"/>
      <c r="BU9" s="51"/>
      <c r="BV9" s="51"/>
      <c r="BW9" s="51"/>
      <c r="BX9" s="51"/>
      <c r="BY9" s="52"/>
    </row>
    <row r="10" spans="1:78" ht="18.75" customHeight="1" x14ac:dyDescent="0.15">
      <c r="A10" s="2"/>
      <c r="B10" s="53" t="str">
        <f>データ!N6</f>
        <v>-</v>
      </c>
      <c r="C10" s="53"/>
      <c r="D10" s="53"/>
      <c r="E10" s="53"/>
      <c r="F10" s="53"/>
      <c r="G10" s="53"/>
      <c r="H10" s="53"/>
      <c r="I10" s="53">
        <f>データ!O6</f>
        <v>51.3</v>
      </c>
      <c r="J10" s="53"/>
      <c r="K10" s="53"/>
      <c r="L10" s="53"/>
      <c r="M10" s="53"/>
      <c r="N10" s="53"/>
      <c r="O10" s="53"/>
      <c r="P10" s="53">
        <f>データ!P6</f>
        <v>1.47</v>
      </c>
      <c r="Q10" s="53"/>
      <c r="R10" s="53"/>
      <c r="S10" s="53"/>
      <c r="T10" s="53"/>
      <c r="U10" s="53"/>
      <c r="V10" s="53"/>
      <c r="W10" s="53">
        <f>データ!Q6</f>
        <v>100</v>
      </c>
      <c r="X10" s="53"/>
      <c r="Y10" s="53"/>
      <c r="Z10" s="53"/>
      <c r="AA10" s="53"/>
      <c r="AB10" s="53"/>
      <c r="AC10" s="53"/>
      <c r="AD10" s="54">
        <f>データ!R6</f>
        <v>2890</v>
      </c>
      <c r="AE10" s="54"/>
      <c r="AF10" s="54"/>
      <c r="AG10" s="54"/>
      <c r="AH10" s="54"/>
      <c r="AI10" s="54"/>
      <c r="AJ10" s="54"/>
      <c r="AK10" s="2"/>
      <c r="AL10" s="54">
        <f>データ!V6</f>
        <v>1118</v>
      </c>
      <c r="AM10" s="54"/>
      <c r="AN10" s="54"/>
      <c r="AO10" s="54"/>
      <c r="AP10" s="54"/>
      <c r="AQ10" s="54"/>
      <c r="AR10" s="54"/>
      <c r="AS10" s="54"/>
      <c r="AT10" s="53">
        <f>データ!W6</f>
        <v>0.85</v>
      </c>
      <c r="AU10" s="53"/>
      <c r="AV10" s="53"/>
      <c r="AW10" s="53"/>
      <c r="AX10" s="53"/>
      <c r="AY10" s="53"/>
      <c r="AZ10" s="53"/>
      <c r="BA10" s="53"/>
      <c r="BB10" s="53">
        <f>データ!X6</f>
        <v>1315.29</v>
      </c>
      <c r="BC10" s="53"/>
      <c r="BD10" s="53"/>
      <c r="BE10" s="53"/>
      <c r="BF10" s="53"/>
      <c r="BG10" s="53"/>
      <c r="BH10" s="53"/>
      <c r="BI10" s="53"/>
      <c r="BJ10" s="2"/>
      <c r="BK10" s="2"/>
      <c r="BL10" s="55" t="s">
        <v>22</v>
      </c>
      <c r="BM10" s="56"/>
      <c r="BN10" s="44" t="s">
        <v>23</v>
      </c>
      <c r="BO10" s="44"/>
      <c r="BP10" s="44"/>
      <c r="BQ10" s="44"/>
      <c r="BR10" s="44"/>
      <c r="BS10" s="44"/>
      <c r="BT10" s="44"/>
      <c r="BU10" s="44"/>
      <c r="BV10" s="44"/>
      <c r="BW10" s="44"/>
      <c r="BX10" s="44"/>
      <c r="BY10" s="4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6" t="s">
        <v>24</v>
      </c>
      <c r="BM11" s="46"/>
      <c r="BN11" s="46"/>
      <c r="BO11" s="46"/>
      <c r="BP11" s="46"/>
      <c r="BQ11" s="46"/>
      <c r="BR11" s="46"/>
      <c r="BS11" s="46"/>
      <c r="BT11" s="46"/>
      <c r="BU11" s="46"/>
      <c r="BV11" s="46"/>
      <c r="BW11" s="46"/>
      <c r="BX11" s="46"/>
      <c r="BY11" s="46"/>
      <c r="BZ11" s="4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6"/>
      <c r="BM12" s="46"/>
      <c r="BN12" s="46"/>
      <c r="BO12" s="46"/>
      <c r="BP12" s="46"/>
      <c r="BQ12" s="46"/>
      <c r="BR12" s="46"/>
      <c r="BS12" s="46"/>
      <c r="BT12" s="46"/>
      <c r="BU12" s="46"/>
      <c r="BV12" s="46"/>
      <c r="BW12" s="46"/>
      <c r="BX12" s="46"/>
      <c r="BY12" s="46"/>
      <c r="BZ12" s="4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7"/>
      <c r="BM13" s="47"/>
      <c r="BN13" s="47"/>
      <c r="BO13" s="47"/>
      <c r="BP13" s="47"/>
      <c r="BQ13" s="47"/>
      <c r="BR13" s="47"/>
      <c r="BS13" s="47"/>
      <c r="BT13" s="47"/>
      <c r="BU13" s="47"/>
      <c r="BV13" s="47"/>
      <c r="BW13" s="47"/>
      <c r="BX13" s="47"/>
      <c r="BY13" s="47"/>
      <c r="BZ13" s="47"/>
    </row>
    <row r="14" spans="1:78" ht="13.5" customHeight="1" x14ac:dyDescent="0.15">
      <c r="A14" s="2"/>
      <c r="B14" s="48" t="s">
        <v>25</v>
      </c>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50"/>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114</v>
      </c>
      <c r="BM16" s="79"/>
      <c r="BN16" s="79"/>
      <c r="BO16" s="79"/>
      <c r="BP16" s="79"/>
      <c r="BQ16" s="79"/>
      <c r="BR16" s="79"/>
      <c r="BS16" s="79"/>
      <c r="BT16" s="79"/>
      <c r="BU16" s="79"/>
      <c r="BV16" s="79"/>
      <c r="BW16" s="79"/>
      <c r="BX16" s="79"/>
      <c r="BY16" s="7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79"/>
      <c r="BN17" s="79"/>
      <c r="BO17" s="79"/>
      <c r="BP17" s="79"/>
      <c r="BQ17" s="79"/>
      <c r="BR17" s="79"/>
      <c r="BS17" s="79"/>
      <c r="BT17" s="79"/>
      <c r="BU17" s="79"/>
      <c r="BV17" s="79"/>
      <c r="BW17" s="79"/>
      <c r="BX17" s="79"/>
      <c r="BY17" s="7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79"/>
      <c r="BN18" s="79"/>
      <c r="BO18" s="79"/>
      <c r="BP18" s="79"/>
      <c r="BQ18" s="79"/>
      <c r="BR18" s="79"/>
      <c r="BS18" s="79"/>
      <c r="BT18" s="79"/>
      <c r="BU18" s="79"/>
      <c r="BV18" s="79"/>
      <c r="BW18" s="79"/>
      <c r="BX18" s="79"/>
      <c r="BY18" s="7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79"/>
      <c r="BN19" s="79"/>
      <c r="BO19" s="79"/>
      <c r="BP19" s="79"/>
      <c r="BQ19" s="79"/>
      <c r="BR19" s="79"/>
      <c r="BS19" s="79"/>
      <c r="BT19" s="79"/>
      <c r="BU19" s="79"/>
      <c r="BV19" s="79"/>
      <c r="BW19" s="79"/>
      <c r="BX19" s="79"/>
      <c r="BY19" s="7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79"/>
      <c r="BN20" s="79"/>
      <c r="BO20" s="79"/>
      <c r="BP20" s="79"/>
      <c r="BQ20" s="79"/>
      <c r="BR20" s="79"/>
      <c r="BS20" s="79"/>
      <c r="BT20" s="79"/>
      <c r="BU20" s="79"/>
      <c r="BV20" s="79"/>
      <c r="BW20" s="79"/>
      <c r="BX20" s="79"/>
      <c r="BY20" s="7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79"/>
      <c r="BN21" s="79"/>
      <c r="BO21" s="79"/>
      <c r="BP21" s="79"/>
      <c r="BQ21" s="79"/>
      <c r="BR21" s="79"/>
      <c r="BS21" s="79"/>
      <c r="BT21" s="79"/>
      <c r="BU21" s="79"/>
      <c r="BV21" s="79"/>
      <c r="BW21" s="79"/>
      <c r="BX21" s="79"/>
      <c r="BY21" s="7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79"/>
      <c r="BN22" s="79"/>
      <c r="BO22" s="79"/>
      <c r="BP22" s="79"/>
      <c r="BQ22" s="79"/>
      <c r="BR22" s="79"/>
      <c r="BS22" s="79"/>
      <c r="BT22" s="79"/>
      <c r="BU22" s="79"/>
      <c r="BV22" s="79"/>
      <c r="BW22" s="79"/>
      <c r="BX22" s="79"/>
      <c r="BY22" s="7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79"/>
      <c r="BN23" s="79"/>
      <c r="BO23" s="79"/>
      <c r="BP23" s="79"/>
      <c r="BQ23" s="79"/>
      <c r="BR23" s="79"/>
      <c r="BS23" s="79"/>
      <c r="BT23" s="79"/>
      <c r="BU23" s="79"/>
      <c r="BV23" s="79"/>
      <c r="BW23" s="79"/>
      <c r="BX23" s="79"/>
      <c r="BY23" s="7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79"/>
      <c r="BN24" s="79"/>
      <c r="BO24" s="79"/>
      <c r="BP24" s="79"/>
      <c r="BQ24" s="79"/>
      <c r="BR24" s="79"/>
      <c r="BS24" s="79"/>
      <c r="BT24" s="79"/>
      <c r="BU24" s="79"/>
      <c r="BV24" s="79"/>
      <c r="BW24" s="79"/>
      <c r="BX24" s="79"/>
      <c r="BY24" s="7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79"/>
      <c r="BN25" s="79"/>
      <c r="BO25" s="79"/>
      <c r="BP25" s="79"/>
      <c r="BQ25" s="79"/>
      <c r="BR25" s="79"/>
      <c r="BS25" s="79"/>
      <c r="BT25" s="79"/>
      <c r="BU25" s="79"/>
      <c r="BV25" s="79"/>
      <c r="BW25" s="79"/>
      <c r="BX25" s="79"/>
      <c r="BY25" s="7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79"/>
      <c r="BN26" s="79"/>
      <c r="BO26" s="79"/>
      <c r="BP26" s="79"/>
      <c r="BQ26" s="79"/>
      <c r="BR26" s="79"/>
      <c r="BS26" s="79"/>
      <c r="BT26" s="79"/>
      <c r="BU26" s="79"/>
      <c r="BV26" s="79"/>
      <c r="BW26" s="79"/>
      <c r="BX26" s="79"/>
      <c r="BY26" s="7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79"/>
      <c r="BN27" s="79"/>
      <c r="BO27" s="79"/>
      <c r="BP27" s="79"/>
      <c r="BQ27" s="79"/>
      <c r="BR27" s="79"/>
      <c r="BS27" s="79"/>
      <c r="BT27" s="79"/>
      <c r="BU27" s="79"/>
      <c r="BV27" s="79"/>
      <c r="BW27" s="79"/>
      <c r="BX27" s="79"/>
      <c r="BY27" s="7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79"/>
      <c r="BN28" s="79"/>
      <c r="BO28" s="79"/>
      <c r="BP28" s="79"/>
      <c r="BQ28" s="79"/>
      <c r="BR28" s="79"/>
      <c r="BS28" s="79"/>
      <c r="BT28" s="79"/>
      <c r="BU28" s="79"/>
      <c r="BV28" s="79"/>
      <c r="BW28" s="79"/>
      <c r="BX28" s="79"/>
      <c r="BY28" s="7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79"/>
      <c r="BN29" s="79"/>
      <c r="BO29" s="79"/>
      <c r="BP29" s="79"/>
      <c r="BQ29" s="79"/>
      <c r="BR29" s="79"/>
      <c r="BS29" s="79"/>
      <c r="BT29" s="79"/>
      <c r="BU29" s="79"/>
      <c r="BV29" s="79"/>
      <c r="BW29" s="79"/>
      <c r="BX29" s="79"/>
      <c r="BY29" s="7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79"/>
      <c r="BN30" s="79"/>
      <c r="BO30" s="79"/>
      <c r="BP30" s="79"/>
      <c r="BQ30" s="79"/>
      <c r="BR30" s="79"/>
      <c r="BS30" s="79"/>
      <c r="BT30" s="79"/>
      <c r="BU30" s="79"/>
      <c r="BV30" s="79"/>
      <c r="BW30" s="79"/>
      <c r="BX30" s="79"/>
      <c r="BY30" s="7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79"/>
      <c r="BN31" s="79"/>
      <c r="BO31" s="79"/>
      <c r="BP31" s="79"/>
      <c r="BQ31" s="79"/>
      <c r="BR31" s="79"/>
      <c r="BS31" s="79"/>
      <c r="BT31" s="79"/>
      <c r="BU31" s="79"/>
      <c r="BV31" s="79"/>
      <c r="BW31" s="79"/>
      <c r="BX31" s="79"/>
      <c r="BY31" s="7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79"/>
      <c r="BN32" s="79"/>
      <c r="BO32" s="79"/>
      <c r="BP32" s="79"/>
      <c r="BQ32" s="79"/>
      <c r="BR32" s="79"/>
      <c r="BS32" s="79"/>
      <c r="BT32" s="79"/>
      <c r="BU32" s="79"/>
      <c r="BV32" s="79"/>
      <c r="BW32" s="79"/>
      <c r="BX32" s="79"/>
      <c r="BY32" s="7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79"/>
      <c r="BN33" s="79"/>
      <c r="BO33" s="79"/>
      <c r="BP33" s="79"/>
      <c r="BQ33" s="79"/>
      <c r="BR33" s="79"/>
      <c r="BS33" s="79"/>
      <c r="BT33" s="79"/>
      <c r="BU33" s="79"/>
      <c r="BV33" s="79"/>
      <c r="BW33" s="79"/>
      <c r="BX33" s="79"/>
      <c r="BY33" s="7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79"/>
      <c r="BN34" s="79"/>
      <c r="BO34" s="79"/>
      <c r="BP34" s="79"/>
      <c r="BQ34" s="79"/>
      <c r="BR34" s="79"/>
      <c r="BS34" s="79"/>
      <c r="BT34" s="79"/>
      <c r="BU34" s="79"/>
      <c r="BV34" s="79"/>
      <c r="BW34" s="79"/>
      <c r="BX34" s="79"/>
      <c r="BY34" s="7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79"/>
      <c r="BN35" s="79"/>
      <c r="BO35" s="79"/>
      <c r="BP35" s="79"/>
      <c r="BQ35" s="79"/>
      <c r="BR35" s="79"/>
      <c r="BS35" s="79"/>
      <c r="BT35" s="79"/>
      <c r="BU35" s="79"/>
      <c r="BV35" s="79"/>
      <c r="BW35" s="79"/>
      <c r="BX35" s="79"/>
      <c r="BY35" s="7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79"/>
      <c r="BN36" s="79"/>
      <c r="BO36" s="79"/>
      <c r="BP36" s="79"/>
      <c r="BQ36" s="79"/>
      <c r="BR36" s="79"/>
      <c r="BS36" s="79"/>
      <c r="BT36" s="79"/>
      <c r="BU36" s="79"/>
      <c r="BV36" s="79"/>
      <c r="BW36" s="79"/>
      <c r="BX36" s="79"/>
      <c r="BY36" s="7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79"/>
      <c r="BN37" s="79"/>
      <c r="BO37" s="79"/>
      <c r="BP37" s="79"/>
      <c r="BQ37" s="79"/>
      <c r="BR37" s="79"/>
      <c r="BS37" s="79"/>
      <c r="BT37" s="79"/>
      <c r="BU37" s="79"/>
      <c r="BV37" s="79"/>
      <c r="BW37" s="79"/>
      <c r="BX37" s="79"/>
      <c r="BY37" s="7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79"/>
      <c r="BN38" s="79"/>
      <c r="BO38" s="79"/>
      <c r="BP38" s="79"/>
      <c r="BQ38" s="79"/>
      <c r="BR38" s="79"/>
      <c r="BS38" s="79"/>
      <c r="BT38" s="79"/>
      <c r="BU38" s="79"/>
      <c r="BV38" s="79"/>
      <c r="BW38" s="79"/>
      <c r="BX38" s="79"/>
      <c r="BY38" s="7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79"/>
      <c r="BN39" s="79"/>
      <c r="BO39" s="79"/>
      <c r="BP39" s="79"/>
      <c r="BQ39" s="79"/>
      <c r="BR39" s="79"/>
      <c r="BS39" s="79"/>
      <c r="BT39" s="79"/>
      <c r="BU39" s="79"/>
      <c r="BV39" s="79"/>
      <c r="BW39" s="79"/>
      <c r="BX39" s="79"/>
      <c r="BY39" s="7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79"/>
      <c r="BN40" s="79"/>
      <c r="BO40" s="79"/>
      <c r="BP40" s="79"/>
      <c r="BQ40" s="79"/>
      <c r="BR40" s="79"/>
      <c r="BS40" s="79"/>
      <c r="BT40" s="79"/>
      <c r="BU40" s="79"/>
      <c r="BV40" s="79"/>
      <c r="BW40" s="79"/>
      <c r="BX40" s="79"/>
      <c r="BY40" s="7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79"/>
      <c r="BN41" s="79"/>
      <c r="BO41" s="79"/>
      <c r="BP41" s="79"/>
      <c r="BQ41" s="79"/>
      <c r="BR41" s="79"/>
      <c r="BS41" s="79"/>
      <c r="BT41" s="79"/>
      <c r="BU41" s="79"/>
      <c r="BV41" s="79"/>
      <c r="BW41" s="79"/>
      <c r="BX41" s="79"/>
      <c r="BY41" s="7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79"/>
      <c r="BN42" s="79"/>
      <c r="BO42" s="79"/>
      <c r="BP42" s="79"/>
      <c r="BQ42" s="79"/>
      <c r="BR42" s="79"/>
      <c r="BS42" s="79"/>
      <c r="BT42" s="79"/>
      <c r="BU42" s="79"/>
      <c r="BV42" s="79"/>
      <c r="BW42" s="79"/>
      <c r="BX42" s="79"/>
      <c r="BY42" s="7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79"/>
      <c r="BN43" s="79"/>
      <c r="BO43" s="79"/>
      <c r="BP43" s="79"/>
      <c r="BQ43" s="79"/>
      <c r="BR43" s="79"/>
      <c r="BS43" s="79"/>
      <c r="BT43" s="79"/>
      <c r="BU43" s="79"/>
      <c r="BV43" s="79"/>
      <c r="BW43" s="79"/>
      <c r="BX43" s="79"/>
      <c r="BY43" s="7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115</v>
      </c>
      <c r="BM47" s="79"/>
      <c r="BN47" s="79"/>
      <c r="BO47" s="79"/>
      <c r="BP47" s="79"/>
      <c r="BQ47" s="79"/>
      <c r="BR47" s="79"/>
      <c r="BS47" s="79"/>
      <c r="BT47" s="79"/>
      <c r="BU47" s="79"/>
      <c r="BV47" s="79"/>
      <c r="BW47" s="79"/>
      <c r="BX47" s="79"/>
      <c r="BY47" s="7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79"/>
      <c r="BN48" s="79"/>
      <c r="BO48" s="79"/>
      <c r="BP48" s="79"/>
      <c r="BQ48" s="79"/>
      <c r="BR48" s="79"/>
      <c r="BS48" s="79"/>
      <c r="BT48" s="79"/>
      <c r="BU48" s="79"/>
      <c r="BV48" s="79"/>
      <c r="BW48" s="79"/>
      <c r="BX48" s="79"/>
      <c r="BY48" s="7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79"/>
      <c r="BN49" s="79"/>
      <c r="BO49" s="79"/>
      <c r="BP49" s="79"/>
      <c r="BQ49" s="79"/>
      <c r="BR49" s="79"/>
      <c r="BS49" s="79"/>
      <c r="BT49" s="79"/>
      <c r="BU49" s="79"/>
      <c r="BV49" s="79"/>
      <c r="BW49" s="79"/>
      <c r="BX49" s="79"/>
      <c r="BY49" s="7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79"/>
      <c r="BN50" s="79"/>
      <c r="BO50" s="79"/>
      <c r="BP50" s="79"/>
      <c r="BQ50" s="79"/>
      <c r="BR50" s="79"/>
      <c r="BS50" s="79"/>
      <c r="BT50" s="79"/>
      <c r="BU50" s="79"/>
      <c r="BV50" s="79"/>
      <c r="BW50" s="79"/>
      <c r="BX50" s="79"/>
      <c r="BY50" s="7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79"/>
      <c r="BN51" s="79"/>
      <c r="BO51" s="79"/>
      <c r="BP51" s="79"/>
      <c r="BQ51" s="79"/>
      <c r="BR51" s="79"/>
      <c r="BS51" s="79"/>
      <c r="BT51" s="79"/>
      <c r="BU51" s="79"/>
      <c r="BV51" s="79"/>
      <c r="BW51" s="79"/>
      <c r="BX51" s="79"/>
      <c r="BY51" s="7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79"/>
      <c r="BN52" s="79"/>
      <c r="BO52" s="79"/>
      <c r="BP52" s="79"/>
      <c r="BQ52" s="79"/>
      <c r="BR52" s="79"/>
      <c r="BS52" s="79"/>
      <c r="BT52" s="79"/>
      <c r="BU52" s="79"/>
      <c r="BV52" s="79"/>
      <c r="BW52" s="79"/>
      <c r="BX52" s="79"/>
      <c r="BY52" s="7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79"/>
      <c r="BN53" s="79"/>
      <c r="BO53" s="79"/>
      <c r="BP53" s="79"/>
      <c r="BQ53" s="79"/>
      <c r="BR53" s="79"/>
      <c r="BS53" s="79"/>
      <c r="BT53" s="79"/>
      <c r="BU53" s="79"/>
      <c r="BV53" s="79"/>
      <c r="BW53" s="79"/>
      <c r="BX53" s="79"/>
      <c r="BY53" s="7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79"/>
      <c r="BN54" s="79"/>
      <c r="BO54" s="79"/>
      <c r="BP54" s="79"/>
      <c r="BQ54" s="79"/>
      <c r="BR54" s="79"/>
      <c r="BS54" s="79"/>
      <c r="BT54" s="79"/>
      <c r="BU54" s="79"/>
      <c r="BV54" s="79"/>
      <c r="BW54" s="79"/>
      <c r="BX54" s="79"/>
      <c r="BY54" s="7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79"/>
      <c r="BN55" s="79"/>
      <c r="BO55" s="79"/>
      <c r="BP55" s="79"/>
      <c r="BQ55" s="79"/>
      <c r="BR55" s="79"/>
      <c r="BS55" s="79"/>
      <c r="BT55" s="79"/>
      <c r="BU55" s="79"/>
      <c r="BV55" s="79"/>
      <c r="BW55" s="79"/>
      <c r="BX55" s="79"/>
      <c r="BY55" s="7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79"/>
      <c r="BN56" s="79"/>
      <c r="BO56" s="79"/>
      <c r="BP56" s="79"/>
      <c r="BQ56" s="79"/>
      <c r="BR56" s="79"/>
      <c r="BS56" s="79"/>
      <c r="BT56" s="79"/>
      <c r="BU56" s="79"/>
      <c r="BV56" s="79"/>
      <c r="BW56" s="79"/>
      <c r="BX56" s="79"/>
      <c r="BY56" s="7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79"/>
      <c r="BN57" s="79"/>
      <c r="BO57" s="79"/>
      <c r="BP57" s="79"/>
      <c r="BQ57" s="79"/>
      <c r="BR57" s="79"/>
      <c r="BS57" s="79"/>
      <c r="BT57" s="79"/>
      <c r="BU57" s="79"/>
      <c r="BV57" s="79"/>
      <c r="BW57" s="79"/>
      <c r="BX57" s="79"/>
      <c r="BY57" s="7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79"/>
      <c r="BN58" s="79"/>
      <c r="BO58" s="79"/>
      <c r="BP58" s="79"/>
      <c r="BQ58" s="79"/>
      <c r="BR58" s="79"/>
      <c r="BS58" s="79"/>
      <c r="BT58" s="79"/>
      <c r="BU58" s="79"/>
      <c r="BV58" s="79"/>
      <c r="BW58" s="79"/>
      <c r="BX58" s="79"/>
      <c r="BY58" s="7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79"/>
      <c r="BN59" s="79"/>
      <c r="BO59" s="79"/>
      <c r="BP59" s="79"/>
      <c r="BQ59" s="79"/>
      <c r="BR59" s="79"/>
      <c r="BS59" s="79"/>
      <c r="BT59" s="79"/>
      <c r="BU59" s="79"/>
      <c r="BV59" s="79"/>
      <c r="BW59" s="79"/>
      <c r="BX59" s="79"/>
      <c r="BY59" s="7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9"/>
      <c r="BM60" s="79"/>
      <c r="BN60" s="79"/>
      <c r="BO60" s="79"/>
      <c r="BP60" s="79"/>
      <c r="BQ60" s="79"/>
      <c r="BR60" s="79"/>
      <c r="BS60" s="79"/>
      <c r="BT60" s="79"/>
      <c r="BU60" s="79"/>
      <c r="BV60" s="79"/>
      <c r="BW60" s="79"/>
      <c r="BX60" s="79"/>
      <c r="BY60" s="7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9"/>
      <c r="BM61" s="79"/>
      <c r="BN61" s="79"/>
      <c r="BO61" s="79"/>
      <c r="BP61" s="79"/>
      <c r="BQ61" s="79"/>
      <c r="BR61" s="79"/>
      <c r="BS61" s="79"/>
      <c r="BT61" s="79"/>
      <c r="BU61" s="79"/>
      <c r="BV61" s="79"/>
      <c r="BW61" s="79"/>
      <c r="BX61" s="79"/>
      <c r="BY61" s="7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79"/>
      <c r="BN62" s="79"/>
      <c r="BO62" s="79"/>
      <c r="BP62" s="79"/>
      <c r="BQ62" s="79"/>
      <c r="BR62" s="79"/>
      <c r="BS62" s="79"/>
      <c r="BT62" s="79"/>
      <c r="BU62" s="79"/>
      <c r="BV62" s="79"/>
      <c r="BW62" s="79"/>
      <c r="BX62" s="79"/>
      <c r="BY62" s="7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116</v>
      </c>
      <c r="BM66" s="79"/>
      <c r="BN66" s="79"/>
      <c r="BO66" s="79"/>
      <c r="BP66" s="79"/>
      <c r="BQ66" s="79"/>
      <c r="BR66" s="79"/>
      <c r="BS66" s="79"/>
      <c r="BT66" s="79"/>
      <c r="BU66" s="79"/>
      <c r="BV66" s="79"/>
      <c r="BW66" s="79"/>
      <c r="BX66" s="79"/>
      <c r="BY66" s="7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79"/>
      <c r="BN67" s="79"/>
      <c r="BO67" s="79"/>
      <c r="BP67" s="79"/>
      <c r="BQ67" s="79"/>
      <c r="BR67" s="79"/>
      <c r="BS67" s="79"/>
      <c r="BT67" s="79"/>
      <c r="BU67" s="79"/>
      <c r="BV67" s="79"/>
      <c r="BW67" s="79"/>
      <c r="BX67" s="79"/>
      <c r="BY67" s="7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79"/>
      <c r="BN68" s="79"/>
      <c r="BO68" s="79"/>
      <c r="BP68" s="79"/>
      <c r="BQ68" s="79"/>
      <c r="BR68" s="79"/>
      <c r="BS68" s="79"/>
      <c r="BT68" s="79"/>
      <c r="BU68" s="79"/>
      <c r="BV68" s="79"/>
      <c r="BW68" s="79"/>
      <c r="BX68" s="79"/>
      <c r="BY68" s="7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79"/>
      <c r="BN69" s="79"/>
      <c r="BO69" s="79"/>
      <c r="BP69" s="79"/>
      <c r="BQ69" s="79"/>
      <c r="BR69" s="79"/>
      <c r="BS69" s="79"/>
      <c r="BT69" s="79"/>
      <c r="BU69" s="79"/>
      <c r="BV69" s="79"/>
      <c r="BW69" s="79"/>
      <c r="BX69" s="79"/>
      <c r="BY69" s="7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79"/>
      <c r="BN70" s="79"/>
      <c r="BO70" s="79"/>
      <c r="BP70" s="79"/>
      <c r="BQ70" s="79"/>
      <c r="BR70" s="79"/>
      <c r="BS70" s="79"/>
      <c r="BT70" s="79"/>
      <c r="BU70" s="79"/>
      <c r="BV70" s="79"/>
      <c r="BW70" s="79"/>
      <c r="BX70" s="79"/>
      <c r="BY70" s="7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79"/>
      <c r="BN71" s="79"/>
      <c r="BO71" s="79"/>
      <c r="BP71" s="79"/>
      <c r="BQ71" s="79"/>
      <c r="BR71" s="79"/>
      <c r="BS71" s="79"/>
      <c r="BT71" s="79"/>
      <c r="BU71" s="79"/>
      <c r="BV71" s="79"/>
      <c r="BW71" s="79"/>
      <c r="BX71" s="79"/>
      <c r="BY71" s="7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79"/>
      <c r="BN72" s="79"/>
      <c r="BO72" s="79"/>
      <c r="BP72" s="79"/>
      <c r="BQ72" s="79"/>
      <c r="BR72" s="79"/>
      <c r="BS72" s="79"/>
      <c r="BT72" s="79"/>
      <c r="BU72" s="79"/>
      <c r="BV72" s="79"/>
      <c r="BW72" s="79"/>
      <c r="BX72" s="79"/>
      <c r="BY72" s="7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79"/>
      <c r="BN73" s="79"/>
      <c r="BO73" s="79"/>
      <c r="BP73" s="79"/>
      <c r="BQ73" s="79"/>
      <c r="BR73" s="79"/>
      <c r="BS73" s="79"/>
      <c r="BT73" s="79"/>
      <c r="BU73" s="79"/>
      <c r="BV73" s="79"/>
      <c r="BW73" s="79"/>
      <c r="BX73" s="79"/>
      <c r="BY73" s="7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79"/>
      <c r="BN74" s="79"/>
      <c r="BO74" s="79"/>
      <c r="BP74" s="79"/>
      <c r="BQ74" s="79"/>
      <c r="BR74" s="79"/>
      <c r="BS74" s="79"/>
      <c r="BT74" s="79"/>
      <c r="BU74" s="79"/>
      <c r="BV74" s="79"/>
      <c r="BW74" s="79"/>
      <c r="BX74" s="79"/>
      <c r="BY74" s="7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79"/>
      <c r="BN75" s="79"/>
      <c r="BO75" s="79"/>
      <c r="BP75" s="79"/>
      <c r="BQ75" s="79"/>
      <c r="BR75" s="79"/>
      <c r="BS75" s="79"/>
      <c r="BT75" s="79"/>
      <c r="BU75" s="79"/>
      <c r="BV75" s="79"/>
      <c r="BW75" s="79"/>
      <c r="BX75" s="79"/>
      <c r="BY75" s="7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79"/>
      <c r="BN76" s="79"/>
      <c r="BO76" s="79"/>
      <c r="BP76" s="79"/>
      <c r="BQ76" s="79"/>
      <c r="BR76" s="79"/>
      <c r="BS76" s="79"/>
      <c r="BT76" s="79"/>
      <c r="BU76" s="79"/>
      <c r="BV76" s="79"/>
      <c r="BW76" s="79"/>
      <c r="BX76" s="79"/>
      <c r="BY76" s="7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79"/>
      <c r="BN77" s="79"/>
      <c r="BO77" s="79"/>
      <c r="BP77" s="79"/>
      <c r="BQ77" s="79"/>
      <c r="BR77" s="79"/>
      <c r="BS77" s="79"/>
      <c r="BT77" s="79"/>
      <c r="BU77" s="79"/>
      <c r="BV77" s="79"/>
      <c r="BW77" s="79"/>
      <c r="BX77" s="79"/>
      <c r="BY77" s="7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79"/>
      <c r="BN78" s="79"/>
      <c r="BO78" s="79"/>
      <c r="BP78" s="79"/>
      <c r="BQ78" s="79"/>
      <c r="BR78" s="79"/>
      <c r="BS78" s="79"/>
      <c r="BT78" s="79"/>
      <c r="BU78" s="79"/>
      <c r="BV78" s="79"/>
      <c r="BW78" s="79"/>
      <c r="BX78" s="79"/>
      <c r="BY78" s="7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79"/>
      <c r="BN79" s="79"/>
      <c r="BO79" s="79"/>
      <c r="BP79" s="79"/>
      <c r="BQ79" s="79"/>
      <c r="BR79" s="79"/>
      <c r="BS79" s="79"/>
      <c r="BT79" s="79"/>
      <c r="BU79" s="79"/>
      <c r="BV79" s="79"/>
      <c r="BW79" s="79"/>
      <c r="BX79" s="79"/>
      <c r="BY79" s="7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79"/>
      <c r="BN80" s="79"/>
      <c r="BO80" s="79"/>
      <c r="BP80" s="79"/>
      <c r="BQ80" s="79"/>
      <c r="BR80" s="79"/>
      <c r="BS80" s="79"/>
      <c r="BT80" s="79"/>
      <c r="BU80" s="79"/>
      <c r="BV80" s="79"/>
      <c r="BW80" s="79"/>
      <c r="BX80" s="79"/>
      <c r="BY80" s="7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79"/>
      <c r="BN81" s="79"/>
      <c r="BO81" s="79"/>
      <c r="BP81" s="79"/>
      <c r="BQ81" s="79"/>
      <c r="BR81" s="79"/>
      <c r="BS81" s="79"/>
      <c r="BT81" s="79"/>
      <c r="BU81" s="79"/>
      <c r="BV81" s="79"/>
      <c r="BW81" s="79"/>
      <c r="BX81" s="79"/>
      <c r="BY81" s="7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【100.42】</v>
      </c>
      <c r="F85" s="12" t="str">
        <f>データ!AT6</f>
        <v>【82.66】</v>
      </c>
      <c r="G85" s="12" t="str">
        <f>データ!BE6</f>
        <v>【140.15】</v>
      </c>
      <c r="H85" s="12" t="str">
        <f>データ!BP6</f>
        <v>【307.39】</v>
      </c>
      <c r="I85" s="12" t="str">
        <f>データ!CA6</f>
        <v>【57.03】</v>
      </c>
      <c r="J85" s="12" t="str">
        <f>データ!CL6</f>
        <v>【294.83】</v>
      </c>
      <c r="K85" s="12" t="str">
        <f>データ!CW6</f>
        <v>【84.27】</v>
      </c>
      <c r="L85" s="12" t="str">
        <f>データ!DH6</f>
        <v>【86.02】</v>
      </c>
      <c r="M85" s="12" t="str">
        <f>データ!DS6</f>
        <v>【22.91】</v>
      </c>
      <c r="N85" s="12" t="str">
        <f>データ!ED6</f>
        <v>【-】</v>
      </c>
      <c r="O85" s="12" t="str">
        <f>データ!EO6</f>
        <v>【-】</v>
      </c>
    </row>
  </sheetData>
  <sheetProtection algorithmName="SHA-512" hashValue="ffPnUDtS13PcauLnV7wSM9slohSyo3MVhfbDQLEPgPxSRt3R9GDiUnWSUr8B1nR6g5nwWOYOTzOyFWx37F5IUw==" saltValue="qtNJY2aBRTgDQdyg6Xey/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52124</v>
      </c>
      <c r="D6" s="19">
        <f t="shared" si="3"/>
        <v>46</v>
      </c>
      <c r="E6" s="19">
        <f t="shared" si="3"/>
        <v>18</v>
      </c>
      <c r="F6" s="19">
        <f t="shared" si="3"/>
        <v>0</v>
      </c>
      <c r="G6" s="19">
        <f t="shared" si="3"/>
        <v>0</v>
      </c>
      <c r="H6" s="19" t="str">
        <f t="shared" si="3"/>
        <v>秋田県　大仙市</v>
      </c>
      <c r="I6" s="19" t="str">
        <f t="shared" si="3"/>
        <v>法適用</v>
      </c>
      <c r="J6" s="19" t="str">
        <f t="shared" si="3"/>
        <v>下水道事業</v>
      </c>
      <c r="K6" s="19" t="str">
        <f t="shared" si="3"/>
        <v>特定地域生活排水処理</v>
      </c>
      <c r="L6" s="19" t="str">
        <f t="shared" si="3"/>
        <v>K2</v>
      </c>
      <c r="M6" s="19" t="str">
        <f t="shared" si="3"/>
        <v>自治体職員</v>
      </c>
      <c r="N6" s="20" t="str">
        <f t="shared" si="3"/>
        <v>-</v>
      </c>
      <c r="O6" s="20">
        <f t="shared" si="3"/>
        <v>51.3</v>
      </c>
      <c r="P6" s="20">
        <f t="shared" si="3"/>
        <v>1.47</v>
      </c>
      <c r="Q6" s="20">
        <f t="shared" si="3"/>
        <v>100</v>
      </c>
      <c r="R6" s="20">
        <f t="shared" si="3"/>
        <v>2890</v>
      </c>
      <c r="S6" s="20">
        <f t="shared" si="3"/>
        <v>76537</v>
      </c>
      <c r="T6" s="20">
        <f t="shared" si="3"/>
        <v>866.79</v>
      </c>
      <c r="U6" s="20">
        <f t="shared" si="3"/>
        <v>88.3</v>
      </c>
      <c r="V6" s="20">
        <f t="shared" si="3"/>
        <v>1118</v>
      </c>
      <c r="W6" s="20">
        <f t="shared" si="3"/>
        <v>0.85</v>
      </c>
      <c r="X6" s="20">
        <f t="shared" si="3"/>
        <v>1315.29</v>
      </c>
      <c r="Y6" s="21">
        <f>IF(Y7="",NA(),Y7)</f>
        <v>113.44</v>
      </c>
      <c r="Z6" s="21">
        <f t="shared" ref="Z6:AH6" si="4">IF(Z7="",NA(),Z7)</f>
        <v>107.66</v>
      </c>
      <c r="AA6" s="21">
        <f t="shared" si="4"/>
        <v>103.61</v>
      </c>
      <c r="AB6" s="21">
        <f t="shared" si="4"/>
        <v>101.63</v>
      </c>
      <c r="AC6" s="21">
        <f t="shared" si="4"/>
        <v>100.12</v>
      </c>
      <c r="AD6" s="21">
        <f t="shared" si="4"/>
        <v>88.66</v>
      </c>
      <c r="AE6" s="21">
        <f t="shared" si="4"/>
        <v>96.05</v>
      </c>
      <c r="AF6" s="21">
        <f t="shared" si="4"/>
        <v>99.03</v>
      </c>
      <c r="AG6" s="21">
        <f t="shared" si="4"/>
        <v>100.41</v>
      </c>
      <c r="AH6" s="21">
        <f t="shared" si="4"/>
        <v>100.17</v>
      </c>
      <c r="AI6" s="20" t="str">
        <f>IF(AI7="","",IF(AI7="-","【-】","【"&amp;SUBSTITUTE(TEXT(AI7,"#,##0.00"),"-","△")&amp;"】"))</f>
        <v>【100.42】</v>
      </c>
      <c r="AJ6" s="21">
        <f>IF(AJ7="",NA(),AJ7)</f>
        <v>147.47</v>
      </c>
      <c r="AK6" s="21">
        <f t="shared" ref="AK6:AS6" si="5">IF(AK7="",NA(),AK7)</f>
        <v>138.84</v>
      </c>
      <c r="AL6" s="21">
        <f t="shared" si="5"/>
        <v>131.52000000000001</v>
      </c>
      <c r="AM6" s="21">
        <f t="shared" si="5"/>
        <v>133.81</v>
      </c>
      <c r="AN6" s="21">
        <f t="shared" si="5"/>
        <v>140.49</v>
      </c>
      <c r="AO6" s="21">
        <f t="shared" si="5"/>
        <v>132.37</v>
      </c>
      <c r="AP6" s="21">
        <f t="shared" si="5"/>
        <v>123.82</v>
      </c>
      <c r="AQ6" s="21">
        <f t="shared" si="5"/>
        <v>74.239999999999995</v>
      </c>
      <c r="AR6" s="21">
        <f t="shared" si="5"/>
        <v>83.92</v>
      </c>
      <c r="AS6" s="21">
        <f t="shared" si="5"/>
        <v>89.31</v>
      </c>
      <c r="AT6" s="20" t="str">
        <f>IF(AT7="","",IF(AT7="-","【-】","【"&amp;SUBSTITUTE(TEXT(AT7,"#,##0.00"),"-","△")&amp;"】"))</f>
        <v>【82.66】</v>
      </c>
      <c r="AU6" s="21">
        <f>IF(AU7="",NA(),AU7)</f>
        <v>77.36</v>
      </c>
      <c r="AV6" s="21">
        <f t="shared" ref="AV6:BD6" si="6">IF(AV7="",NA(),AV7)</f>
        <v>104.43</v>
      </c>
      <c r="AW6" s="21">
        <f t="shared" si="6"/>
        <v>130.18</v>
      </c>
      <c r="AX6" s="21">
        <f t="shared" si="6"/>
        <v>149.5</v>
      </c>
      <c r="AY6" s="21">
        <f t="shared" si="6"/>
        <v>158.79</v>
      </c>
      <c r="AZ6" s="21">
        <f t="shared" si="6"/>
        <v>104.38</v>
      </c>
      <c r="BA6" s="21">
        <f t="shared" si="6"/>
        <v>89.72</v>
      </c>
      <c r="BB6" s="21">
        <f t="shared" si="6"/>
        <v>100.47</v>
      </c>
      <c r="BC6" s="21">
        <f t="shared" si="6"/>
        <v>122.71</v>
      </c>
      <c r="BD6" s="21">
        <f t="shared" si="6"/>
        <v>138.19999999999999</v>
      </c>
      <c r="BE6" s="20" t="str">
        <f>IF(BE7="","",IF(BE7="-","【-】","【"&amp;SUBSTITUTE(TEXT(BE7,"#,##0.00"),"-","△")&amp;"】"))</f>
        <v>【140.15】</v>
      </c>
      <c r="BF6" s="21">
        <f>IF(BF7="",NA(),BF7)</f>
        <v>366.9</v>
      </c>
      <c r="BG6" s="21">
        <f t="shared" ref="BG6:BO6" si="7">IF(BG7="",NA(),BG7)</f>
        <v>365.93</v>
      </c>
      <c r="BH6" s="21">
        <f t="shared" si="7"/>
        <v>345.86</v>
      </c>
      <c r="BI6" s="21">
        <f t="shared" si="7"/>
        <v>338.13</v>
      </c>
      <c r="BJ6" s="21">
        <f t="shared" si="7"/>
        <v>331.68</v>
      </c>
      <c r="BK6" s="21">
        <f t="shared" si="7"/>
        <v>296.89</v>
      </c>
      <c r="BL6" s="21">
        <f t="shared" si="7"/>
        <v>270.57</v>
      </c>
      <c r="BM6" s="21">
        <f t="shared" si="7"/>
        <v>294.27</v>
      </c>
      <c r="BN6" s="21">
        <f t="shared" si="7"/>
        <v>294.08999999999997</v>
      </c>
      <c r="BO6" s="21">
        <f t="shared" si="7"/>
        <v>294.08999999999997</v>
      </c>
      <c r="BP6" s="20" t="str">
        <f>IF(BP7="","",IF(BP7="-","【-】","【"&amp;SUBSTITUTE(TEXT(BP7,"#,##0.00"),"-","△")&amp;"】"))</f>
        <v>【307.39】</v>
      </c>
      <c r="BQ6" s="21">
        <f>IF(BQ7="",NA(),BQ7)</f>
        <v>95.34</v>
      </c>
      <c r="BR6" s="21">
        <f t="shared" ref="BR6:BZ6" si="8">IF(BR7="",NA(),BR7)</f>
        <v>89.87</v>
      </c>
      <c r="BS6" s="21">
        <f t="shared" si="8"/>
        <v>93.83</v>
      </c>
      <c r="BT6" s="21">
        <f t="shared" si="8"/>
        <v>89.6</v>
      </c>
      <c r="BU6" s="21">
        <f t="shared" si="8"/>
        <v>83.86</v>
      </c>
      <c r="BV6" s="21">
        <f t="shared" si="8"/>
        <v>63.06</v>
      </c>
      <c r="BW6" s="21">
        <f t="shared" si="8"/>
        <v>62.5</v>
      </c>
      <c r="BX6" s="21">
        <f t="shared" si="8"/>
        <v>60.59</v>
      </c>
      <c r="BY6" s="21">
        <f t="shared" si="8"/>
        <v>60</v>
      </c>
      <c r="BZ6" s="21">
        <f t="shared" si="8"/>
        <v>59.01</v>
      </c>
      <c r="CA6" s="20" t="str">
        <f>IF(CA7="","",IF(CA7="-","【-】","【"&amp;SUBSTITUTE(TEXT(CA7,"#,##0.00"),"-","△")&amp;"】"))</f>
        <v>【57.03】</v>
      </c>
      <c r="CB6" s="21">
        <f>IF(CB7="",NA(),CB7)</f>
        <v>154.29</v>
      </c>
      <c r="CC6" s="21">
        <f t="shared" ref="CC6:CK6" si="9">IF(CC7="",NA(),CC7)</f>
        <v>164.78</v>
      </c>
      <c r="CD6" s="21">
        <f t="shared" si="9"/>
        <v>158.58000000000001</v>
      </c>
      <c r="CE6" s="21">
        <f t="shared" si="9"/>
        <v>164.74</v>
      </c>
      <c r="CF6" s="21">
        <f t="shared" si="9"/>
        <v>175.73</v>
      </c>
      <c r="CG6" s="21">
        <f t="shared" si="9"/>
        <v>264.77</v>
      </c>
      <c r="CH6" s="21">
        <f t="shared" si="9"/>
        <v>269.33</v>
      </c>
      <c r="CI6" s="21">
        <f t="shared" si="9"/>
        <v>280.23</v>
      </c>
      <c r="CJ6" s="21">
        <f t="shared" si="9"/>
        <v>282.70999999999998</v>
      </c>
      <c r="CK6" s="21">
        <f t="shared" si="9"/>
        <v>291.82</v>
      </c>
      <c r="CL6" s="20" t="str">
        <f>IF(CL7="","",IF(CL7="-","【-】","【"&amp;SUBSTITUTE(TEXT(CL7,"#,##0.00"),"-","△")&amp;"】"))</f>
        <v>【294.83】</v>
      </c>
      <c r="CM6" s="21">
        <f>IF(CM7="",NA(),CM7)</f>
        <v>51.43</v>
      </c>
      <c r="CN6" s="21">
        <f t="shared" ref="CN6:CV6" si="10">IF(CN7="",NA(),CN7)</f>
        <v>48.57</v>
      </c>
      <c r="CO6" s="21">
        <f t="shared" si="10"/>
        <v>48.21</v>
      </c>
      <c r="CP6" s="21">
        <f t="shared" si="10"/>
        <v>46.77</v>
      </c>
      <c r="CQ6" s="21">
        <f t="shared" si="10"/>
        <v>46.77</v>
      </c>
      <c r="CR6" s="21">
        <f t="shared" si="10"/>
        <v>59.94</v>
      </c>
      <c r="CS6" s="21">
        <f t="shared" si="10"/>
        <v>59.64</v>
      </c>
      <c r="CT6" s="21">
        <f t="shared" si="10"/>
        <v>58.19</v>
      </c>
      <c r="CU6" s="21">
        <f t="shared" si="10"/>
        <v>56.52</v>
      </c>
      <c r="CV6" s="21">
        <f t="shared" si="10"/>
        <v>88.45</v>
      </c>
      <c r="CW6" s="20" t="str">
        <f>IF(CW7="","",IF(CW7="-","【-】","【"&amp;SUBSTITUTE(TEXT(CW7,"#,##0.00"),"-","△")&amp;"】"))</f>
        <v>【84.27】</v>
      </c>
      <c r="CX6" s="21">
        <f>IF(CX7="",NA(),CX7)</f>
        <v>100</v>
      </c>
      <c r="CY6" s="21">
        <f t="shared" ref="CY6:DG6" si="11">IF(CY7="",NA(),CY7)</f>
        <v>100</v>
      </c>
      <c r="CZ6" s="21">
        <f t="shared" si="11"/>
        <v>100</v>
      </c>
      <c r="DA6" s="21">
        <f t="shared" si="11"/>
        <v>100</v>
      </c>
      <c r="DB6" s="21">
        <f t="shared" si="11"/>
        <v>100</v>
      </c>
      <c r="DC6" s="21">
        <f t="shared" si="11"/>
        <v>89.66</v>
      </c>
      <c r="DD6" s="21">
        <f t="shared" si="11"/>
        <v>90.63</v>
      </c>
      <c r="DE6" s="21">
        <f t="shared" si="11"/>
        <v>87.8</v>
      </c>
      <c r="DF6" s="21">
        <f t="shared" si="11"/>
        <v>88.43</v>
      </c>
      <c r="DG6" s="21">
        <f t="shared" si="11"/>
        <v>90.34</v>
      </c>
      <c r="DH6" s="20" t="str">
        <f>IF(DH7="","",IF(DH7="-","【-】","【"&amp;SUBSTITUTE(TEXT(DH7,"#,##0.00"),"-","△")&amp;"】"))</f>
        <v>【86.02】</v>
      </c>
      <c r="DI6" s="21">
        <f>IF(DI7="",NA(),DI7)</f>
        <v>5.92</v>
      </c>
      <c r="DJ6" s="21">
        <f t="shared" ref="DJ6:DR6" si="12">IF(DJ7="",NA(),DJ7)</f>
        <v>11.85</v>
      </c>
      <c r="DK6" s="21">
        <f t="shared" si="12"/>
        <v>17.77</v>
      </c>
      <c r="DL6" s="21">
        <f t="shared" si="12"/>
        <v>23.7</v>
      </c>
      <c r="DM6" s="21">
        <f t="shared" si="12"/>
        <v>29.62</v>
      </c>
      <c r="DN6" s="21">
        <f t="shared" si="12"/>
        <v>21.11</v>
      </c>
      <c r="DO6" s="21">
        <f t="shared" si="12"/>
        <v>23.76</v>
      </c>
      <c r="DP6" s="21">
        <f t="shared" si="12"/>
        <v>15.74</v>
      </c>
      <c r="DQ6" s="21">
        <f t="shared" si="12"/>
        <v>21.02</v>
      </c>
      <c r="DR6" s="21">
        <f t="shared" si="12"/>
        <v>24.31</v>
      </c>
      <c r="DS6" s="20" t="str">
        <f>IF(DS7="","",IF(DS7="-","【-】","【"&amp;SUBSTITUTE(TEXT(DS7,"#,##0.00"),"-","△")&amp;"】"))</f>
        <v>【22.91】</v>
      </c>
      <c r="DT6" s="21" t="str">
        <f>IF(DT7="",NA(),DT7)</f>
        <v>-</v>
      </c>
      <c r="DU6" s="21" t="str">
        <f t="shared" ref="DU6:EC6" si="13">IF(DU7="",NA(),DU7)</f>
        <v>-</v>
      </c>
      <c r="DV6" s="21" t="str">
        <f t="shared" si="13"/>
        <v>-</v>
      </c>
      <c r="DW6" s="21" t="str">
        <f t="shared" si="13"/>
        <v>-</v>
      </c>
      <c r="DX6" s="21" t="str">
        <f t="shared" si="13"/>
        <v>-</v>
      </c>
      <c r="DY6" s="21" t="str">
        <f t="shared" si="13"/>
        <v>-</v>
      </c>
      <c r="DZ6" s="21" t="str">
        <f t="shared" si="13"/>
        <v>-</v>
      </c>
      <c r="EA6" s="21" t="str">
        <f t="shared" si="13"/>
        <v>-</v>
      </c>
      <c r="EB6" s="21" t="str">
        <f t="shared" si="13"/>
        <v>-</v>
      </c>
      <c r="EC6" s="21" t="str">
        <f t="shared" si="13"/>
        <v>-</v>
      </c>
      <c r="ED6" s="20" t="str">
        <f>IF(ED7="","",IF(ED7="-","【-】","【"&amp;SUBSTITUTE(TEXT(ED7,"#,##0.00"),"-","△")&amp;"】"))</f>
        <v>【-】</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8" s="22" customFormat="1" x14ac:dyDescent="0.15">
      <c r="A7" s="14"/>
      <c r="B7" s="23">
        <v>2022</v>
      </c>
      <c r="C7" s="23">
        <v>52124</v>
      </c>
      <c r="D7" s="23">
        <v>46</v>
      </c>
      <c r="E7" s="23">
        <v>18</v>
      </c>
      <c r="F7" s="23">
        <v>0</v>
      </c>
      <c r="G7" s="23">
        <v>0</v>
      </c>
      <c r="H7" s="23" t="s">
        <v>96</v>
      </c>
      <c r="I7" s="23" t="s">
        <v>97</v>
      </c>
      <c r="J7" s="23" t="s">
        <v>98</v>
      </c>
      <c r="K7" s="23" t="s">
        <v>99</v>
      </c>
      <c r="L7" s="23" t="s">
        <v>100</v>
      </c>
      <c r="M7" s="23" t="s">
        <v>101</v>
      </c>
      <c r="N7" s="24" t="s">
        <v>102</v>
      </c>
      <c r="O7" s="24">
        <v>51.3</v>
      </c>
      <c r="P7" s="24">
        <v>1.47</v>
      </c>
      <c r="Q7" s="24">
        <v>100</v>
      </c>
      <c r="R7" s="24">
        <v>2890</v>
      </c>
      <c r="S7" s="24">
        <v>76537</v>
      </c>
      <c r="T7" s="24">
        <v>866.79</v>
      </c>
      <c r="U7" s="24">
        <v>88.3</v>
      </c>
      <c r="V7" s="24">
        <v>1118</v>
      </c>
      <c r="W7" s="24">
        <v>0.85</v>
      </c>
      <c r="X7" s="24">
        <v>1315.29</v>
      </c>
      <c r="Y7" s="24">
        <v>113.44</v>
      </c>
      <c r="Z7" s="24">
        <v>107.66</v>
      </c>
      <c r="AA7" s="24">
        <v>103.61</v>
      </c>
      <c r="AB7" s="24">
        <v>101.63</v>
      </c>
      <c r="AC7" s="24">
        <v>100.12</v>
      </c>
      <c r="AD7" s="24">
        <v>88.66</v>
      </c>
      <c r="AE7" s="24">
        <v>96.05</v>
      </c>
      <c r="AF7" s="24">
        <v>99.03</v>
      </c>
      <c r="AG7" s="24">
        <v>100.41</v>
      </c>
      <c r="AH7" s="24">
        <v>100.17</v>
      </c>
      <c r="AI7" s="24">
        <v>100.42</v>
      </c>
      <c r="AJ7" s="24">
        <v>147.47</v>
      </c>
      <c r="AK7" s="24">
        <v>138.84</v>
      </c>
      <c r="AL7" s="24">
        <v>131.52000000000001</v>
      </c>
      <c r="AM7" s="24">
        <v>133.81</v>
      </c>
      <c r="AN7" s="24">
        <v>140.49</v>
      </c>
      <c r="AO7" s="24">
        <v>132.37</v>
      </c>
      <c r="AP7" s="24">
        <v>123.82</v>
      </c>
      <c r="AQ7" s="24">
        <v>74.239999999999995</v>
      </c>
      <c r="AR7" s="24">
        <v>83.92</v>
      </c>
      <c r="AS7" s="24">
        <v>89.31</v>
      </c>
      <c r="AT7" s="24">
        <v>82.66</v>
      </c>
      <c r="AU7" s="24">
        <v>77.36</v>
      </c>
      <c r="AV7" s="24">
        <v>104.43</v>
      </c>
      <c r="AW7" s="24">
        <v>130.18</v>
      </c>
      <c r="AX7" s="24">
        <v>149.5</v>
      </c>
      <c r="AY7" s="24">
        <v>158.79</v>
      </c>
      <c r="AZ7" s="24">
        <v>104.38</v>
      </c>
      <c r="BA7" s="24">
        <v>89.72</v>
      </c>
      <c r="BB7" s="24">
        <v>100.47</v>
      </c>
      <c r="BC7" s="24">
        <v>122.71</v>
      </c>
      <c r="BD7" s="24">
        <v>138.19999999999999</v>
      </c>
      <c r="BE7" s="24">
        <v>140.15</v>
      </c>
      <c r="BF7" s="24">
        <v>366.9</v>
      </c>
      <c r="BG7" s="24">
        <v>365.93</v>
      </c>
      <c r="BH7" s="24">
        <v>345.86</v>
      </c>
      <c r="BI7" s="24">
        <v>338.13</v>
      </c>
      <c r="BJ7" s="24">
        <v>331.68</v>
      </c>
      <c r="BK7" s="24">
        <v>296.89</v>
      </c>
      <c r="BL7" s="24">
        <v>270.57</v>
      </c>
      <c r="BM7" s="24">
        <v>294.27</v>
      </c>
      <c r="BN7" s="24">
        <v>294.08999999999997</v>
      </c>
      <c r="BO7" s="24">
        <v>294.08999999999997</v>
      </c>
      <c r="BP7" s="24">
        <v>307.39</v>
      </c>
      <c r="BQ7" s="24">
        <v>95.34</v>
      </c>
      <c r="BR7" s="24">
        <v>89.87</v>
      </c>
      <c r="BS7" s="24">
        <v>93.83</v>
      </c>
      <c r="BT7" s="24">
        <v>89.6</v>
      </c>
      <c r="BU7" s="24">
        <v>83.86</v>
      </c>
      <c r="BV7" s="24">
        <v>63.06</v>
      </c>
      <c r="BW7" s="24">
        <v>62.5</v>
      </c>
      <c r="BX7" s="24">
        <v>60.59</v>
      </c>
      <c r="BY7" s="24">
        <v>60</v>
      </c>
      <c r="BZ7" s="24">
        <v>59.01</v>
      </c>
      <c r="CA7" s="24">
        <v>57.03</v>
      </c>
      <c r="CB7" s="24">
        <v>154.29</v>
      </c>
      <c r="CC7" s="24">
        <v>164.78</v>
      </c>
      <c r="CD7" s="24">
        <v>158.58000000000001</v>
      </c>
      <c r="CE7" s="24">
        <v>164.74</v>
      </c>
      <c r="CF7" s="24">
        <v>175.73</v>
      </c>
      <c r="CG7" s="24">
        <v>264.77</v>
      </c>
      <c r="CH7" s="24">
        <v>269.33</v>
      </c>
      <c r="CI7" s="24">
        <v>280.23</v>
      </c>
      <c r="CJ7" s="24">
        <v>282.70999999999998</v>
      </c>
      <c r="CK7" s="24">
        <v>291.82</v>
      </c>
      <c r="CL7" s="24">
        <v>294.83</v>
      </c>
      <c r="CM7" s="24">
        <v>51.43</v>
      </c>
      <c r="CN7" s="24">
        <v>48.57</v>
      </c>
      <c r="CO7" s="24">
        <v>48.21</v>
      </c>
      <c r="CP7" s="24">
        <v>46.77</v>
      </c>
      <c r="CQ7" s="24">
        <v>46.77</v>
      </c>
      <c r="CR7" s="24">
        <v>59.94</v>
      </c>
      <c r="CS7" s="24">
        <v>59.64</v>
      </c>
      <c r="CT7" s="24">
        <v>58.19</v>
      </c>
      <c r="CU7" s="24">
        <v>56.52</v>
      </c>
      <c r="CV7" s="24">
        <v>88.45</v>
      </c>
      <c r="CW7" s="24">
        <v>84.27</v>
      </c>
      <c r="CX7" s="24">
        <v>100</v>
      </c>
      <c r="CY7" s="24">
        <v>100</v>
      </c>
      <c r="CZ7" s="24">
        <v>100</v>
      </c>
      <c r="DA7" s="24">
        <v>100</v>
      </c>
      <c r="DB7" s="24">
        <v>100</v>
      </c>
      <c r="DC7" s="24">
        <v>89.66</v>
      </c>
      <c r="DD7" s="24">
        <v>90.63</v>
      </c>
      <c r="DE7" s="24">
        <v>87.8</v>
      </c>
      <c r="DF7" s="24">
        <v>88.43</v>
      </c>
      <c r="DG7" s="24">
        <v>90.34</v>
      </c>
      <c r="DH7" s="24">
        <v>86.02</v>
      </c>
      <c r="DI7" s="24">
        <v>5.92</v>
      </c>
      <c r="DJ7" s="24">
        <v>11.85</v>
      </c>
      <c r="DK7" s="24">
        <v>17.77</v>
      </c>
      <c r="DL7" s="24">
        <v>23.7</v>
      </c>
      <c r="DM7" s="24">
        <v>29.62</v>
      </c>
      <c r="DN7" s="24">
        <v>21.11</v>
      </c>
      <c r="DO7" s="24">
        <v>23.76</v>
      </c>
      <c r="DP7" s="24">
        <v>15.74</v>
      </c>
      <c r="DQ7" s="24">
        <v>21.02</v>
      </c>
      <c r="DR7" s="24">
        <v>24.31</v>
      </c>
      <c r="DS7" s="24">
        <v>22.91</v>
      </c>
      <c r="DT7" s="24" t="s">
        <v>102</v>
      </c>
      <c r="DU7" s="24" t="s">
        <v>102</v>
      </c>
      <c r="DV7" s="24" t="s">
        <v>102</v>
      </c>
      <c r="DW7" s="24" t="s">
        <v>102</v>
      </c>
      <c r="DX7" s="24" t="s">
        <v>102</v>
      </c>
      <c r="DY7" s="24" t="s">
        <v>102</v>
      </c>
      <c r="DZ7" s="24" t="s">
        <v>102</v>
      </c>
      <c r="EA7" s="24" t="s">
        <v>102</v>
      </c>
      <c r="EB7" s="24" t="s">
        <v>102</v>
      </c>
      <c r="EC7" s="24" t="s">
        <v>102</v>
      </c>
      <c r="ED7" s="24" t="s">
        <v>102</v>
      </c>
      <c r="EE7" s="24" t="s">
        <v>102</v>
      </c>
      <c r="EF7" s="24" t="s">
        <v>102</v>
      </c>
      <c r="EG7" s="24" t="s">
        <v>102</v>
      </c>
      <c r="EH7" s="24" t="s">
        <v>102</v>
      </c>
      <c r="EI7" s="24" t="s">
        <v>102</v>
      </c>
      <c r="EJ7" s="24" t="s">
        <v>102</v>
      </c>
      <c r="EK7" s="24" t="s">
        <v>102</v>
      </c>
      <c r="EL7" s="24" t="s">
        <v>102</v>
      </c>
      <c r="EM7" s="24" t="s">
        <v>102</v>
      </c>
      <c r="EN7" s="24" t="s">
        <v>102</v>
      </c>
      <c r="EO7" s="24" t="s">
        <v>102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112</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DS-PCE03019</cp:lastModifiedBy>
  <dcterms:created xsi:type="dcterms:W3CDTF">2023-12-12T01:07:06Z</dcterms:created>
  <dcterms:modified xsi:type="dcterms:W3CDTF">2024-01-23T02:06:18Z</dcterms:modified>
  <cp:category/>
</cp:coreProperties>
</file>