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01 経営管理班\●下水道事業\26_経営比較分析表\R05\作業用【経営比較分析表】2022_052116_46_1718\"/>
    </mc:Choice>
  </mc:AlternateContent>
  <xr:revisionPtr revIDLastSave="0" documentId="13_ncr:1_{3597A74D-DAEC-4344-A415-6B96275BF43D}" xr6:coauthVersionLast="36" xr6:coauthVersionMax="36" xr10:uidLastSave="{00000000-0000-0000-0000-000000000000}"/>
  <workbookProtection workbookAlgorithmName="SHA-512" workbookHashValue="U1RGoqxoe5t5lrP/z8WPpTscVQi0zn2vOHNWjK//C2Nvvg7oHEKjDQyboyVEK88JhGvIzfKxVfgubfBbJxhceQ==" workbookSaltValue="8Y4GTR72o1XbTbXSfBzgl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AT8" i="4" s="1"/>
  <c r="S6" i="5"/>
  <c r="AL8" i="4" s="1"/>
  <c r="R6" i="5"/>
  <c r="Q6" i="5"/>
  <c r="P6" i="5"/>
  <c r="P10" i="4" s="1"/>
  <c r="O6" i="5"/>
  <c r="N6" i="5"/>
  <c r="B10" i="4" s="1"/>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I85" i="4"/>
  <c r="G85" i="4"/>
  <c r="AT10" i="4"/>
  <c r="AL10" i="4"/>
  <c r="AD10" i="4"/>
  <c r="W10" i="4"/>
  <c r="I10" i="4"/>
  <c r="AD8" i="4"/>
  <c r="I8" i="4"/>
  <c r="B8" i="4"/>
</calcChain>
</file>

<file path=xl/sharedStrings.xml><?xml version="1.0" encoding="utf-8"?>
<sst xmlns="http://schemas.openxmlformats.org/spreadsheetml/2006/main" count="271" uniqueCount="116">
  <si>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</si>
  <si>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</si>
  <si>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</si>
  <si>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</si>
  <si>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</si>
  <si>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</si>
  <si>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</si>
  <si>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</si>
  <si>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</si>
  <si>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</si>
  <si>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</si>
  <si>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</si>
  <si>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</si>
  <si>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</si>
  <si>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</si>
  <si>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</si>
  <si>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</si>
  <si>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</si>
  <si>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</si>
  <si>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</si>
  <si>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</si>
  <si>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</si>
  <si>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</si>
  <si>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</si>
  <si>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</si>
  <si>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</si>
  <si>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</si>
  <si>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</si>
  <si>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</si>
  <si>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</si>
  <si>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</si>
  <si>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</si>
  <si>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</si>
  <si>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</si>
  <si>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</si>
  <si>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</si>
  <si>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</si>
  <si>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</si>
  <si>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</si>
  <si>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</si>
  <si>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</si>
  <si>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</si>
  <si>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</si>
  <si>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</si>
  <si>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</si>
  <si>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</si>
  <si>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</si>
  <si>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</si>
  <si>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</si>
  <si>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</si>
  <si>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</si>
  <si>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</si>
  <si>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</si>
  <si>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</si>
  <si>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</si>
  <si>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</si>
  <si>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</si>
  <si>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</si>
  <si>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</si>
  <si>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</si>
  <si>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</si>
  <si>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</si>
  <si>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</si>
  <si>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</si>
  <si>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</si>
  <si>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</si>
  <si>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</si>
  <si>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</si>
  <si>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</si>
  <si>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</si>
  <si>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</si>
  <si>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</si>
  <si>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</si>
  <si>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</si>
  <si>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</si>
  <si>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</si>
  <si>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</si>
  <si>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</si>
  <si>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</si>
  <si>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</si>
  <si>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</si>
  <si>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</si>
  <si>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</si>
  <si>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</si>
  <si>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</si>
  <si>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</si>
  <si>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</si>
  <si>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</si>
  <si>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</si>
  <si>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</si>
  <si>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</si>
  <si>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</si>
  <si>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</si>
  <si>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</si>
  <si>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</si>
  <si>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</si>
  <si>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</si>
  <si>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</si>
  <si>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</si>
  <si>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</si>
  <si>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</si>
  <si>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</si>
  <si>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</si>
  <si>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</si>
  <si>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</si>
  <si>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</si>
  <si>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</si>
  <si>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</si>
  <si>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</si>
  <si>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</si>
  <si>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</si>
  <si>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</si>
  <si>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</si>
  <si>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①有形固定資産減価償却率については、資産の老朽化度合を示すものであるが類似団体と比較すると低い数値となっているため、類似団体に比べ老朽化はそれほど進んでいない。
②管渠老朽化率については、法定対応年数を超えた管渠がないため算出されない。
③管渠改善率については、管渠の部分修繕で対応しており管渠更新を行っていないため算出されない。</t>
    <phoneticPr fontId="4"/>
  </si>
  <si>
    <t>　特定地域生活排水処理事業は、令和元年度より地方公営企業法を適用している。
①経常収支比率については、１００％以下であることから単年度収支が赤字であることを示している。また、⑤経費回収率においても１００％以下であることから、使用料で回収すべき経費を使用料で賄えていない状況である。
②累積欠損金比率については、使用料収入の不足を他会計繰入金により解消しており０％となっている。
③流動比率については、１００％以上であることから、1年以内に支払わなければならない負債を賄えていることを示している。
④企業債残高対事業規模比率については、事業規模に対して使用料水準が低いため全額一般会計の負担となることから、類似団体と比較し大幅に低い数値となっている。
⑥汚水処理原価については、有収水量が年々減少傾向にあるが類似団体と同等の数値となっている。
⑦施設利用率及び⑧水洗化率については、浄化槽設置後速やかに接続しているため１００％となっている。</t>
    <rPh sb="56" eb="58">
      <t>イカ</t>
    </rPh>
    <rPh sb="71" eb="73">
      <t>アカジ</t>
    </rPh>
    <phoneticPr fontId="4"/>
  </si>
  <si>
    <t>　経費回収率について１００％以下であることから、経営改善に向けた取り組みが必要であると考えられる。
　特定地域生活排水処理事業は、平成１７年度からの事業であり、使用料については同年度から公共下水道と同じ水準となっている。
　令和5年度に適正な使用料についての検討を行い、使用料を増収する改定は行わないとしたところであるが、人口減少等により今後は更に使用料収入が減ることが予想されるため、経営状況については動向を注意深く見守る必要があると考えられる。
　維持管理費については、原則個人設置に切り替えているため大幅に増加することはないが、包括的民間委託、広域化等を視野にいれ削減できる方策を検討する必要がある。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</si>
</sst>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FED-4B17-AEB6-C5F270DD256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FED-4B17-AEB6-C5F270DD256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C324-4C87-ADD9-C4E5CFDDDA3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55.96</c:v>
                </c:pt>
                <c:pt idx="2">
                  <c:v>58.19</c:v>
                </c:pt>
                <c:pt idx="3">
                  <c:v>56.52</c:v>
                </c:pt>
                <c:pt idx="4">
                  <c:v>88.45</c:v>
                </c:pt>
              </c:numCache>
            </c:numRef>
          </c:val>
          <c:smooth val="0"/>
          <c:extLst>
            <c:ext xmlns:c16="http://schemas.microsoft.com/office/drawing/2014/chart" uri="{C3380CC4-5D6E-409C-BE32-E72D297353CC}">
              <c16:uniqueId val="{00000001-C324-4C87-ADD9-C4E5CFDDDA3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57CD-4071-A11E-A4BF3730B93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60.12</c:v>
                </c:pt>
                <c:pt idx="2">
                  <c:v>87.8</c:v>
                </c:pt>
                <c:pt idx="3">
                  <c:v>88.43</c:v>
                </c:pt>
                <c:pt idx="4">
                  <c:v>90.34</c:v>
                </c:pt>
              </c:numCache>
            </c:numRef>
          </c:val>
          <c:smooth val="0"/>
          <c:extLst>
            <c:ext xmlns:c16="http://schemas.microsoft.com/office/drawing/2014/chart" uri="{C3380CC4-5D6E-409C-BE32-E72D297353CC}">
              <c16:uniqueId val="{00000001-57CD-4071-A11E-A4BF3730B93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92.27</c:v>
                </c:pt>
                <c:pt idx="2">
                  <c:v>100</c:v>
                </c:pt>
                <c:pt idx="3">
                  <c:v>112.96</c:v>
                </c:pt>
                <c:pt idx="4">
                  <c:v>98.08</c:v>
                </c:pt>
              </c:numCache>
            </c:numRef>
          </c:val>
          <c:extLst>
            <c:ext xmlns:c16="http://schemas.microsoft.com/office/drawing/2014/chart" uri="{C3380CC4-5D6E-409C-BE32-E72D297353CC}">
              <c16:uniqueId val="{00000000-05B8-4CE5-A9D0-C10CB778702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93.76</c:v>
                </c:pt>
                <c:pt idx="2">
                  <c:v>99.03</c:v>
                </c:pt>
                <c:pt idx="3">
                  <c:v>100.41</c:v>
                </c:pt>
                <c:pt idx="4">
                  <c:v>100.17</c:v>
                </c:pt>
              </c:numCache>
            </c:numRef>
          </c:val>
          <c:smooth val="0"/>
          <c:extLst>
            <c:ext xmlns:c16="http://schemas.microsoft.com/office/drawing/2014/chart" uri="{C3380CC4-5D6E-409C-BE32-E72D297353CC}">
              <c16:uniqueId val="{00000001-05B8-4CE5-A9D0-C10CB778702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5.17</c:v>
                </c:pt>
                <c:pt idx="2">
                  <c:v>10.33</c:v>
                </c:pt>
                <c:pt idx="3">
                  <c:v>15.5</c:v>
                </c:pt>
                <c:pt idx="4">
                  <c:v>20.67</c:v>
                </c:pt>
              </c:numCache>
            </c:numRef>
          </c:val>
          <c:extLst>
            <c:ext xmlns:c16="http://schemas.microsoft.com/office/drawing/2014/chart" uri="{C3380CC4-5D6E-409C-BE32-E72D297353CC}">
              <c16:uniqueId val="{00000000-DE03-47F5-8B33-B8A3CE8B83D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16.63</c:v>
                </c:pt>
                <c:pt idx="2">
                  <c:v>15.74</c:v>
                </c:pt>
                <c:pt idx="3">
                  <c:v>21.02</c:v>
                </c:pt>
                <c:pt idx="4">
                  <c:v>24.31</c:v>
                </c:pt>
              </c:numCache>
            </c:numRef>
          </c:val>
          <c:smooth val="0"/>
          <c:extLst>
            <c:ext xmlns:c16="http://schemas.microsoft.com/office/drawing/2014/chart" uri="{C3380CC4-5D6E-409C-BE32-E72D297353CC}">
              <c16:uniqueId val="{00000001-DE03-47F5-8B33-B8A3CE8B83D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96-4708-BB56-7684F6D4E17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E96-4708-BB56-7684F6D4E17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31.68</c:v>
                </c:pt>
                <c:pt idx="2">
                  <c:v>31.64</c:v>
                </c:pt>
                <c:pt idx="3" formatCode="#,##0.00;&quot;△&quot;#,##0.00">
                  <c:v>0</c:v>
                </c:pt>
                <c:pt idx="4" formatCode="#,##0.00;&quot;△&quot;#,##0.00">
                  <c:v>0</c:v>
                </c:pt>
              </c:numCache>
            </c:numRef>
          </c:val>
          <c:extLst>
            <c:ext xmlns:c16="http://schemas.microsoft.com/office/drawing/2014/chart" uri="{C3380CC4-5D6E-409C-BE32-E72D297353CC}">
              <c16:uniqueId val="{00000000-1342-48F9-9F10-D0341186A66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173.09</c:v>
                </c:pt>
                <c:pt idx="2">
                  <c:v>74.239999999999995</c:v>
                </c:pt>
                <c:pt idx="3">
                  <c:v>83.92</c:v>
                </c:pt>
                <c:pt idx="4">
                  <c:v>89.31</c:v>
                </c:pt>
              </c:numCache>
            </c:numRef>
          </c:val>
          <c:smooth val="0"/>
          <c:extLst>
            <c:ext xmlns:c16="http://schemas.microsoft.com/office/drawing/2014/chart" uri="{C3380CC4-5D6E-409C-BE32-E72D297353CC}">
              <c16:uniqueId val="{00000001-1342-48F9-9F10-D0341186A66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79.739999999999995</c:v>
                </c:pt>
                <c:pt idx="2">
                  <c:v>79.45</c:v>
                </c:pt>
                <c:pt idx="3">
                  <c:v>107.08</c:v>
                </c:pt>
                <c:pt idx="4">
                  <c:v>100.14</c:v>
                </c:pt>
              </c:numCache>
            </c:numRef>
          </c:val>
          <c:extLst>
            <c:ext xmlns:c16="http://schemas.microsoft.com/office/drawing/2014/chart" uri="{C3380CC4-5D6E-409C-BE32-E72D297353CC}">
              <c16:uniqueId val="{00000000-AC43-48E9-B6AE-9B48F96FBF9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117.39</c:v>
                </c:pt>
                <c:pt idx="2">
                  <c:v>100.47</c:v>
                </c:pt>
                <c:pt idx="3">
                  <c:v>122.71</c:v>
                </c:pt>
                <c:pt idx="4">
                  <c:v>138.19999999999999</c:v>
                </c:pt>
              </c:numCache>
            </c:numRef>
          </c:val>
          <c:smooth val="0"/>
          <c:extLst>
            <c:ext xmlns:c16="http://schemas.microsoft.com/office/drawing/2014/chart" uri="{C3380CC4-5D6E-409C-BE32-E72D297353CC}">
              <c16:uniqueId val="{00000001-AC43-48E9-B6AE-9B48F96FBF9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94E-47C3-96CE-6BF015BEDC6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421.25</c:v>
                </c:pt>
                <c:pt idx="2">
                  <c:v>294.27</c:v>
                </c:pt>
                <c:pt idx="3">
                  <c:v>294.08999999999997</c:v>
                </c:pt>
                <c:pt idx="4">
                  <c:v>294.08999999999997</c:v>
                </c:pt>
              </c:numCache>
            </c:numRef>
          </c:val>
          <c:smooth val="0"/>
          <c:extLst>
            <c:ext xmlns:c16="http://schemas.microsoft.com/office/drawing/2014/chart" uri="{C3380CC4-5D6E-409C-BE32-E72D297353CC}">
              <c16:uniqueId val="{00000001-B94E-47C3-96CE-6BF015BEDC6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52.2</c:v>
                </c:pt>
                <c:pt idx="2">
                  <c:v>56.34</c:v>
                </c:pt>
                <c:pt idx="3">
                  <c:v>56.95</c:v>
                </c:pt>
                <c:pt idx="4">
                  <c:v>57.46</c:v>
                </c:pt>
              </c:numCache>
            </c:numRef>
          </c:val>
          <c:extLst>
            <c:ext xmlns:c16="http://schemas.microsoft.com/office/drawing/2014/chart" uri="{C3380CC4-5D6E-409C-BE32-E72D297353CC}">
              <c16:uniqueId val="{00000000-BC92-4DE8-9B2E-4CC853F1021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53.23</c:v>
                </c:pt>
                <c:pt idx="2">
                  <c:v>60.59</c:v>
                </c:pt>
                <c:pt idx="3">
                  <c:v>60</c:v>
                </c:pt>
                <c:pt idx="4">
                  <c:v>59.01</c:v>
                </c:pt>
              </c:numCache>
            </c:numRef>
          </c:val>
          <c:smooth val="0"/>
          <c:extLst>
            <c:ext xmlns:c16="http://schemas.microsoft.com/office/drawing/2014/chart" uri="{C3380CC4-5D6E-409C-BE32-E72D297353CC}">
              <c16:uniqueId val="{00000001-BC92-4DE8-9B2E-4CC853F1021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288.83</c:v>
                </c:pt>
                <c:pt idx="2">
                  <c:v>269.19</c:v>
                </c:pt>
                <c:pt idx="3">
                  <c:v>266.5</c:v>
                </c:pt>
                <c:pt idx="4">
                  <c:v>265.13</c:v>
                </c:pt>
              </c:numCache>
            </c:numRef>
          </c:val>
          <c:extLst>
            <c:ext xmlns:c16="http://schemas.microsoft.com/office/drawing/2014/chart" uri="{C3380CC4-5D6E-409C-BE32-E72D297353CC}">
              <c16:uniqueId val="{00000000-9C74-4D28-B10C-4507C5B232E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283.3</c:v>
                </c:pt>
                <c:pt idx="2">
                  <c:v>280.23</c:v>
                </c:pt>
                <c:pt idx="3">
                  <c:v>282.70999999999998</c:v>
                </c:pt>
                <c:pt idx="4">
                  <c:v>291.82</c:v>
                </c:pt>
              </c:numCache>
            </c:numRef>
          </c:val>
          <c:smooth val="0"/>
          <c:extLst>
            <c:ext xmlns:c16="http://schemas.microsoft.com/office/drawing/2014/chart" uri="{C3380CC4-5D6E-409C-BE32-E72D297353CC}">
              <c16:uniqueId val="{00000001-9C74-4D28-B10C-4507C5B232E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N40"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潟上市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非設置</v>
      </c>
      <c r="AE8" s="67"/>
      <c r="AF8" s="67"/>
      <c r="AG8" s="67"/>
      <c r="AH8" s="67"/>
      <c r="AI8" s="67"/>
      <c r="AJ8" s="67"/>
      <c r="AK8" s="3"/>
      <c r="AL8" s="55">
        <f>データ!S6</f>
        <v>31836</v>
      </c>
      <c r="AM8" s="55"/>
      <c r="AN8" s="55"/>
      <c r="AO8" s="55"/>
      <c r="AP8" s="55"/>
      <c r="AQ8" s="55"/>
      <c r="AR8" s="55"/>
      <c r="AS8" s="55"/>
      <c r="AT8" s="54">
        <f>データ!T6</f>
        <v>97.72</v>
      </c>
      <c r="AU8" s="54"/>
      <c r="AV8" s="54"/>
      <c r="AW8" s="54"/>
      <c r="AX8" s="54"/>
      <c r="AY8" s="54"/>
      <c r="AZ8" s="54"/>
      <c r="BA8" s="54"/>
      <c r="BB8" s="54">
        <f>データ!U6</f>
        <v>325.79000000000002</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22.98</v>
      </c>
      <c r="J10" s="54"/>
      <c r="K10" s="54"/>
      <c r="L10" s="54"/>
      <c r="M10" s="54"/>
      <c r="N10" s="54"/>
      <c r="O10" s="54"/>
      <c r="P10" s="54">
        <f>データ!P6</f>
        <v>0.63</v>
      </c>
      <c r="Q10" s="54"/>
      <c r="R10" s="54"/>
      <c r="S10" s="54"/>
      <c r="T10" s="54"/>
      <c r="U10" s="54"/>
      <c r="V10" s="54"/>
      <c r="W10" s="54">
        <f>データ!Q6</f>
        <v>100</v>
      </c>
      <c r="X10" s="54"/>
      <c r="Y10" s="54"/>
      <c r="Z10" s="54"/>
      <c r="AA10" s="54"/>
      <c r="AB10" s="54"/>
      <c r="AC10" s="54"/>
      <c r="AD10" s="55">
        <f>データ!R6</f>
        <v>3080</v>
      </c>
      <c r="AE10" s="55"/>
      <c r="AF10" s="55"/>
      <c r="AG10" s="55"/>
      <c r="AH10" s="55"/>
      <c r="AI10" s="55"/>
      <c r="AJ10" s="55"/>
      <c r="AK10" s="2"/>
      <c r="AL10" s="55">
        <f>データ!V6</f>
        <v>200</v>
      </c>
      <c r="AM10" s="55"/>
      <c r="AN10" s="55"/>
      <c r="AO10" s="55"/>
      <c r="AP10" s="55"/>
      <c r="AQ10" s="55"/>
      <c r="AR10" s="55"/>
      <c r="AS10" s="55"/>
      <c r="AT10" s="54">
        <f>データ!W6</f>
        <v>0.15</v>
      </c>
      <c r="AU10" s="54"/>
      <c r="AV10" s="54"/>
      <c r="AW10" s="54"/>
      <c r="AX10" s="54"/>
      <c r="AY10" s="54"/>
      <c r="AZ10" s="54"/>
      <c r="BA10" s="54"/>
      <c r="BB10" s="54">
        <f>データ!X6</f>
        <v>1333.33</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114</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0"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0" t="s">
        <v>115</v>
      </c>
      <c r="BM66" s="81"/>
      <c r="BN66" s="81"/>
      <c r="BO66" s="81"/>
      <c r="BP66" s="81"/>
      <c r="BQ66" s="81"/>
      <c r="BR66" s="81"/>
      <c r="BS66" s="81"/>
      <c r="BT66" s="81"/>
      <c r="BU66" s="81"/>
      <c r="BV66" s="81"/>
      <c r="BW66" s="81"/>
      <c r="BX66" s="81"/>
      <c r="BY66" s="81"/>
      <c r="BZ66" s="8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0"/>
      <c r="BM67" s="81"/>
      <c r="BN67" s="81"/>
      <c r="BO67" s="81"/>
      <c r="BP67" s="81"/>
      <c r="BQ67" s="81"/>
      <c r="BR67" s="81"/>
      <c r="BS67" s="81"/>
      <c r="BT67" s="81"/>
      <c r="BU67" s="81"/>
      <c r="BV67" s="81"/>
      <c r="BW67" s="81"/>
      <c r="BX67" s="81"/>
      <c r="BY67" s="81"/>
      <c r="BZ67" s="8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0"/>
      <c r="BM68" s="81"/>
      <c r="BN68" s="81"/>
      <c r="BO68" s="81"/>
      <c r="BP68" s="81"/>
      <c r="BQ68" s="81"/>
      <c r="BR68" s="81"/>
      <c r="BS68" s="81"/>
      <c r="BT68" s="81"/>
      <c r="BU68" s="81"/>
      <c r="BV68" s="81"/>
      <c r="BW68" s="81"/>
      <c r="BX68" s="81"/>
      <c r="BY68" s="81"/>
      <c r="BZ68" s="8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0"/>
      <c r="BM69" s="81"/>
      <c r="BN69" s="81"/>
      <c r="BO69" s="81"/>
      <c r="BP69" s="81"/>
      <c r="BQ69" s="81"/>
      <c r="BR69" s="81"/>
      <c r="BS69" s="81"/>
      <c r="BT69" s="81"/>
      <c r="BU69" s="81"/>
      <c r="BV69" s="81"/>
      <c r="BW69" s="81"/>
      <c r="BX69" s="81"/>
      <c r="BY69" s="81"/>
      <c r="BZ69" s="8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0"/>
      <c r="BM70" s="81"/>
      <c r="BN70" s="81"/>
      <c r="BO70" s="81"/>
      <c r="BP70" s="81"/>
      <c r="BQ70" s="81"/>
      <c r="BR70" s="81"/>
      <c r="BS70" s="81"/>
      <c r="BT70" s="81"/>
      <c r="BU70" s="81"/>
      <c r="BV70" s="81"/>
      <c r="BW70" s="81"/>
      <c r="BX70" s="81"/>
      <c r="BY70" s="81"/>
      <c r="BZ70" s="8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0"/>
      <c r="BM71" s="81"/>
      <c r="BN71" s="81"/>
      <c r="BO71" s="81"/>
      <c r="BP71" s="81"/>
      <c r="BQ71" s="81"/>
      <c r="BR71" s="81"/>
      <c r="BS71" s="81"/>
      <c r="BT71" s="81"/>
      <c r="BU71" s="81"/>
      <c r="BV71" s="81"/>
      <c r="BW71" s="81"/>
      <c r="BX71" s="81"/>
      <c r="BY71" s="81"/>
      <c r="BZ71" s="8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0"/>
      <c r="BM72" s="81"/>
      <c r="BN72" s="81"/>
      <c r="BO72" s="81"/>
      <c r="BP72" s="81"/>
      <c r="BQ72" s="81"/>
      <c r="BR72" s="81"/>
      <c r="BS72" s="81"/>
      <c r="BT72" s="81"/>
      <c r="BU72" s="81"/>
      <c r="BV72" s="81"/>
      <c r="BW72" s="81"/>
      <c r="BX72" s="81"/>
      <c r="BY72" s="81"/>
      <c r="BZ72" s="8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0"/>
      <c r="BM73" s="81"/>
      <c r="BN73" s="81"/>
      <c r="BO73" s="81"/>
      <c r="BP73" s="81"/>
      <c r="BQ73" s="81"/>
      <c r="BR73" s="81"/>
      <c r="BS73" s="81"/>
      <c r="BT73" s="81"/>
      <c r="BU73" s="81"/>
      <c r="BV73" s="81"/>
      <c r="BW73" s="81"/>
      <c r="BX73" s="81"/>
      <c r="BY73" s="81"/>
      <c r="BZ73" s="8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0"/>
      <c r="BM74" s="81"/>
      <c r="BN74" s="81"/>
      <c r="BO74" s="81"/>
      <c r="BP74" s="81"/>
      <c r="BQ74" s="81"/>
      <c r="BR74" s="81"/>
      <c r="BS74" s="81"/>
      <c r="BT74" s="81"/>
      <c r="BU74" s="81"/>
      <c r="BV74" s="81"/>
      <c r="BW74" s="81"/>
      <c r="BX74" s="81"/>
      <c r="BY74" s="81"/>
      <c r="BZ74" s="8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0"/>
      <c r="BM75" s="81"/>
      <c r="BN75" s="81"/>
      <c r="BO75" s="81"/>
      <c r="BP75" s="81"/>
      <c r="BQ75" s="81"/>
      <c r="BR75" s="81"/>
      <c r="BS75" s="81"/>
      <c r="BT75" s="81"/>
      <c r="BU75" s="81"/>
      <c r="BV75" s="81"/>
      <c r="BW75" s="81"/>
      <c r="BX75" s="81"/>
      <c r="BY75" s="81"/>
      <c r="BZ75" s="8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0"/>
      <c r="BM76" s="81"/>
      <c r="BN76" s="81"/>
      <c r="BO76" s="81"/>
      <c r="BP76" s="81"/>
      <c r="BQ76" s="81"/>
      <c r="BR76" s="81"/>
      <c r="BS76" s="81"/>
      <c r="BT76" s="81"/>
      <c r="BU76" s="81"/>
      <c r="BV76" s="81"/>
      <c r="BW76" s="81"/>
      <c r="BX76" s="81"/>
      <c r="BY76" s="81"/>
      <c r="BZ76" s="8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0"/>
      <c r="BM77" s="81"/>
      <c r="BN77" s="81"/>
      <c r="BO77" s="81"/>
      <c r="BP77" s="81"/>
      <c r="BQ77" s="81"/>
      <c r="BR77" s="81"/>
      <c r="BS77" s="81"/>
      <c r="BT77" s="81"/>
      <c r="BU77" s="81"/>
      <c r="BV77" s="81"/>
      <c r="BW77" s="81"/>
      <c r="BX77" s="81"/>
      <c r="BY77" s="81"/>
      <c r="BZ77" s="8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0"/>
      <c r="BM78" s="81"/>
      <c r="BN78" s="81"/>
      <c r="BO78" s="81"/>
      <c r="BP78" s="81"/>
      <c r="BQ78" s="81"/>
      <c r="BR78" s="81"/>
      <c r="BS78" s="81"/>
      <c r="BT78" s="81"/>
      <c r="BU78" s="81"/>
      <c r="BV78" s="81"/>
      <c r="BW78" s="81"/>
      <c r="BX78" s="81"/>
      <c r="BY78" s="81"/>
      <c r="BZ78" s="8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0"/>
      <c r="BM79" s="81"/>
      <c r="BN79" s="81"/>
      <c r="BO79" s="81"/>
      <c r="BP79" s="81"/>
      <c r="BQ79" s="81"/>
      <c r="BR79" s="81"/>
      <c r="BS79" s="81"/>
      <c r="BT79" s="81"/>
      <c r="BU79" s="81"/>
      <c r="BV79" s="81"/>
      <c r="BW79" s="81"/>
      <c r="BX79" s="81"/>
      <c r="BY79" s="81"/>
      <c r="BZ79" s="8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0"/>
      <c r="BM80" s="81"/>
      <c r="BN80" s="81"/>
      <c r="BO80" s="81"/>
      <c r="BP80" s="81"/>
      <c r="BQ80" s="81"/>
      <c r="BR80" s="81"/>
      <c r="BS80" s="81"/>
      <c r="BT80" s="81"/>
      <c r="BU80" s="81"/>
      <c r="BV80" s="81"/>
      <c r="BW80" s="81"/>
      <c r="BX80" s="81"/>
      <c r="BY80" s="81"/>
      <c r="BZ80" s="8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0"/>
      <c r="BM81" s="81"/>
      <c r="BN81" s="81"/>
      <c r="BO81" s="81"/>
      <c r="BP81" s="81"/>
      <c r="BQ81" s="81"/>
      <c r="BR81" s="81"/>
      <c r="BS81" s="81"/>
      <c r="BT81" s="81"/>
      <c r="BU81" s="81"/>
      <c r="BV81" s="81"/>
      <c r="BW81" s="81"/>
      <c r="BX81" s="81"/>
      <c r="BY81" s="81"/>
      <c r="BZ81" s="8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3"/>
      <c r="BM82" s="84"/>
      <c r="BN82" s="84"/>
      <c r="BO82" s="84"/>
      <c r="BP82" s="84"/>
      <c r="BQ82" s="84"/>
      <c r="BR82" s="84"/>
      <c r="BS82" s="84"/>
      <c r="BT82" s="84"/>
      <c r="BU82" s="84"/>
      <c r="BV82" s="84"/>
      <c r="BW82" s="84"/>
      <c r="BX82" s="84"/>
      <c r="BY82" s="84"/>
      <c r="BZ82" s="85"/>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HFQTY84W/ohnhbiMRhfrkH4mX1qXdS2KyeBX6RdawMl4x7syt5tebW93xkYon+eT9P+X3GmwJI6CkhSg83Is1g==" saltValue="kFo3DXWPICIgsFoGg2zWh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52116</v>
      </c>
      <c r="D6" s="19">
        <f t="shared" si="3"/>
        <v>46</v>
      </c>
      <c r="E6" s="19">
        <f t="shared" si="3"/>
        <v>18</v>
      </c>
      <c r="F6" s="19">
        <f t="shared" si="3"/>
        <v>0</v>
      </c>
      <c r="G6" s="19">
        <f t="shared" si="3"/>
        <v>0</v>
      </c>
      <c r="H6" s="19" t="str">
        <f t="shared" si="3"/>
        <v>秋田県　潟上市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22.98</v>
      </c>
      <c r="P6" s="20">
        <f t="shared" si="3"/>
        <v>0.63</v>
      </c>
      <c r="Q6" s="20">
        <f t="shared" si="3"/>
        <v>100</v>
      </c>
      <c r="R6" s="20">
        <f t="shared" si="3"/>
        <v>3080</v>
      </c>
      <c r="S6" s="20">
        <f t="shared" si="3"/>
        <v>31836</v>
      </c>
      <c r="T6" s="20">
        <f t="shared" si="3"/>
        <v>97.72</v>
      </c>
      <c r="U6" s="20">
        <f t="shared" si="3"/>
        <v>325.79000000000002</v>
      </c>
      <c r="V6" s="20">
        <f t="shared" si="3"/>
        <v>200</v>
      </c>
      <c r="W6" s="20">
        <f t="shared" si="3"/>
        <v>0.15</v>
      </c>
      <c r="X6" s="20">
        <f t="shared" si="3"/>
        <v>1333.33</v>
      </c>
      <c r="Y6" s="21" t="str">
        <f>IF(Y7="",NA(),Y7)</f>
        <v>-</v>
      </c>
      <c r="Z6" s="21">
        <f t="shared" ref="Z6:AH6" si="4">IF(Z7="",NA(),Z7)</f>
        <v>92.27</v>
      </c>
      <c r="AA6" s="21">
        <f t="shared" si="4"/>
        <v>100</v>
      </c>
      <c r="AB6" s="21">
        <f t="shared" si="4"/>
        <v>112.96</v>
      </c>
      <c r="AC6" s="21">
        <f t="shared" si="4"/>
        <v>98.08</v>
      </c>
      <c r="AD6" s="21" t="str">
        <f t="shared" si="4"/>
        <v>-</v>
      </c>
      <c r="AE6" s="21">
        <f t="shared" si="4"/>
        <v>93.76</v>
      </c>
      <c r="AF6" s="21">
        <f t="shared" si="4"/>
        <v>99.03</v>
      </c>
      <c r="AG6" s="21">
        <f t="shared" si="4"/>
        <v>100.41</v>
      </c>
      <c r="AH6" s="21">
        <f t="shared" si="4"/>
        <v>100.17</v>
      </c>
      <c r="AI6" s="20" t="str">
        <f>IF(AI7="","",IF(AI7="-","【-】","【"&amp;SUBSTITUTE(TEXT(AI7,"#,##0.00"),"-","△")&amp;"】"))</f>
        <v>【100.42】</v>
      </c>
      <c r="AJ6" s="21" t="str">
        <f>IF(AJ7="",NA(),AJ7)</f>
        <v>-</v>
      </c>
      <c r="AK6" s="21">
        <f t="shared" ref="AK6:AS6" si="5">IF(AK7="",NA(),AK7)</f>
        <v>31.68</v>
      </c>
      <c r="AL6" s="21">
        <f t="shared" si="5"/>
        <v>31.64</v>
      </c>
      <c r="AM6" s="20">
        <f t="shared" si="5"/>
        <v>0</v>
      </c>
      <c r="AN6" s="20">
        <f t="shared" si="5"/>
        <v>0</v>
      </c>
      <c r="AO6" s="21" t="str">
        <f t="shared" si="5"/>
        <v>-</v>
      </c>
      <c r="AP6" s="21">
        <f t="shared" si="5"/>
        <v>173.09</v>
      </c>
      <c r="AQ6" s="21">
        <f t="shared" si="5"/>
        <v>74.239999999999995</v>
      </c>
      <c r="AR6" s="21">
        <f t="shared" si="5"/>
        <v>83.92</v>
      </c>
      <c r="AS6" s="21">
        <f t="shared" si="5"/>
        <v>89.31</v>
      </c>
      <c r="AT6" s="20" t="str">
        <f>IF(AT7="","",IF(AT7="-","【-】","【"&amp;SUBSTITUTE(TEXT(AT7,"#,##0.00"),"-","△")&amp;"】"))</f>
        <v>【82.66】</v>
      </c>
      <c r="AU6" s="21" t="str">
        <f>IF(AU7="",NA(),AU7)</f>
        <v>-</v>
      </c>
      <c r="AV6" s="21">
        <f t="shared" ref="AV6:BD6" si="6">IF(AV7="",NA(),AV7)</f>
        <v>79.739999999999995</v>
      </c>
      <c r="AW6" s="21">
        <f t="shared" si="6"/>
        <v>79.45</v>
      </c>
      <c r="AX6" s="21">
        <f t="shared" si="6"/>
        <v>107.08</v>
      </c>
      <c r="AY6" s="21">
        <f t="shared" si="6"/>
        <v>100.14</v>
      </c>
      <c r="AZ6" s="21" t="str">
        <f t="shared" si="6"/>
        <v>-</v>
      </c>
      <c r="BA6" s="21">
        <f t="shared" si="6"/>
        <v>117.39</v>
      </c>
      <c r="BB6" s="21">
        <f t="shared" si="6"/>
        <v>100.47</v>
      </c>
      <c r="BC6" s="21">
        <f t="shared" si="6"/>
        <v>122.71</v>
      </c>
      <c r="BD6" s="21">
        <f t="shared" si="6"/>
        <v>138.19999999999999</v>
      </c>
      <c r="BE6" s="20" t="str">
        <f>IF(BE7="","",IF(BE7="-","【-】","【"&amp;SUBSTITUTE(TEXT(BE7,"#,##0.00"),"-","△")&amp;"】"))</f>
        <v>【140.15】</v>
      </c>
      <c r="BF6" s="21" t="str">
        <f>IF(BF7="",NA(),BF7)</f>
        <v>-</v>
      </c>
      <c r="BG6" s="20">
        <f t="shared" ref="BG6:BO6" si="7">IF(BG7="",NA(),BG7)</f>
        <v>0</v>
      </c>
      <c r="BH6" s="20">
        <f t="shared" si="7"/>
        <v>0</v>
      </c>
      <c r="BI6" s="20">
        <f t="shared" si="7"/>
        <v>0</v>
      </c>
      <c r="BJ6" s="20">
        <f t="shared" si="7"/>
        <v>0</v>
      </c>
      <c r="BK6" s="21" t="str">
        <f t="shared" si="7"/>
        <v>-</v>
      </c>
      <c r="BL6" s="21">
        <f t="shared" si="7"/>
        <v>421.25</v>
      </c>
      <c r="BM6" s="21">
        <f t="shared" si="7"/>
        <v>294.27</v>
      </c>
      <c r="BN6" s="21">
        <f t="shared" si="7"/>
        <v>294.08999999999997</v>
      </c>
      <c r="BO6" s="21">
        <f t="shared" si="7"/>
        <v>294.08999999999997</v>
      </c>
      <c r="BP6" s="20" t="str">
        <f>IF(BP7="","",IF(BP7="-","【-】","【"&amp;SUBSTITUTE(TEXT(BP7,"#,##0.00"),"-","△")&amp;"】"))</f>
        <v>【307.39】</v>
      </c>
      <c r="BQ6" s="21" t="str">
        <f>IF(BQ7="",NA(),BQ7)</f>
        <v>-</v>
      </c>
      <c r="BR6" s="21">
        <f t="shared" ref="BR6:BZ6" si="8">IF(BR7="",NA(),BR7)</f>
        <v>52.2</v>
      </c>
      <c r="BS6" s="21">
        <f t="shared" si="8"/>
        <v>56.34</v>
      </c>
      <c r="BT6" s="21">
        <f t="shared" si="8"/>
        <v>56.95</v>
      </c>
      <c r="BU6" s="21">
        <f t="shared" si="8"/>
        <v>57.46</v>
      </c>
      <c r="BV6" s="21" t="str">
        <f t="shared" si="8"/>
        <v>-</v>
      </c>
      <c r="BW6" s="21">
        <f t="shared" si="8"/>
        <v>53.23</v>
      </c>
      <c r="BX6" s="21">
        <f t="shared" si="8"/>
        <v>60.59</v>
      </c>
      <c r="BY6" s="21">
        <f t="shared" si="8"/>
        <v>60</v>
      </c>
      <c r="BZ6" s="21">
        <f t="shared" si="8"/>
        <v>59.01</v>
      </c>
      <c r="CA6" s="20" t="str">
        <f>IF(CA7="","",IF(CA7="-","【-】","【"&amp;SUBSTITUTE(TEXT(CA7,"#,##0.00"),"-","△")&amp;"】"))</f>
        <v>【57.03】</v>
      </c>
      <c r="CB6" s="21" t="str">
        <f>IF(CB7="",NA(),CB7)</f>
        <v>-</v>
      </c>
      <c r="CC6" s="21">
        <f t="shared" ref="CC6:CK6" si="9">IF(CC7="",NA(),CC7)</f>
        <v>288.83</v>
      </c>
      <c r="CD6" s="21">
        <f t="shared" si="9"/>
        <v>269.19</v>
      </c>
      <c r="CE6" s="21">
        <f t="shared" si="9"/>
        <v>266.5</v>
      </c>
      <c r="CF6" s="21">
        <f t="shared" si="9"/>
        <v>265.13</v>
      </c>
      <c r="CG6" s="21" t="str">
        <f t="shared" si="9"/>
        <v>-</v>
      </c>
      <c r="CH6" s="21">
        <f t="shared" si="9"/>
        <v>283.3</v>
      </c>
      <c r="CI6" s="21">
        <f t="shared" si="9"/>
        <v>280.23</v>
      </c>
      <c r="CJ6" s="21">
        <f t="shared" si="9"/>
        <v>282.70999999999998</v>
      </c>
      <c r="CK6" s="21">
        <f t="shared" si="9"/>
        <v>291.82</v>
      </c>
      <c r="CL6" s="20" t="str">
        <f>IF(CL7="","",IF(CL7="-","【-】","【"&amp;SUBSTITUTE(TEXT(CL7,"#,##0.00"),"-","△")&amp;"】"))</f>
        <v>【294.83】</v>
      </c>
      <c r="CM6" s="21" t="str">
        <f>IF(CM7="",NA(),CM7)</f>
        <v>-</v>
      </c>
      <c r="CN6" s="21">
        <f t="shared" ref="CN6:CV6" si="10">IF(CN7="",NA(),CN7)</f>
        <v>100</v>
      </c>
      <c r="CO6" s="21">
        <f t="shared" si="10"/>
        <v>100</v>
      </c>
      <c r="CP6" s="21">
        <f t="shared" si="10"/>
        <v>100</v>
      </c>
      <c r="CQ6" s="21">
        <f t="shared" si="10"/>
        <v>100</v>
      </c>
      <c r="CR6" s="21" t="str">
        <f t="shared" si="10"/>
        <v>-</v>
      </c>
      <c r="CS6" s="21">
        <f t="shared" si="10"/>
        <v>55.96</v>
      </c>
      <c r="CT6" s="21">
        <f t="shared" si="10"/>
        <v>58.19</v>
      </c>
      <c r="CU6" s="21">
        <f t="shared" si="10"/>
        <v>56.52</v>
      </c>
      <c r="CV6" s="21">
        <f t="shared" si="10"/>
        <v>88.45</v>
      </c>
      <c r="CW6" s="20" t="str">
        <f>IF(CW7="","",IF(CW7="-","【-】","【"&amp;SUBSTITUTE(TEXT(CW7,"#,##0.00"),"-","△")&amp;"】"))</f>
        <v>【84.27】</v>
      </c>
      <c r="CX6" s="21" t="str">
        <f>IF(CX7="",NA(),CX7)</f>
        <v>-</v>
      </c>
      <c r="CY6" s="21">
        <f t="shared" ref="CY6:DG6" si="11">IF(CY7="",NA(),CY7)</f>
        <v>100</v>
      </c>
      <c r="CZ6" s="21">
        <f t="shared" si="11"/>
        <v>100</v>
      </c>
      <c r="DA6" s="21">
        <f t="shared" si="11"/>
        <v>100</v>
      </c>
      <c r="DB6" s="21">
        <f t="shared" si="11"/>
        <v>100</v>
      </c>
      <c r="DC6" s="21" t="str">
        <f t="shared" si="11"/>
        <v>-</v>
      </c>
      <c r="DD6" s="21">
        <f t="shared" si="11"/>
        <v>60.12</v>
      </c>
      <c r="DE6" s="21">
        <f t="shared" si="11"/>
        <v>87.8</v>
      </c>
      <c r="DF6" s="21">
        <f t="shared" si="11"/>
        <v>88.43</v>
      </c>
      <c r="DG6" s="21">
        <f t="shared" si="11"/>
        <v>90.34</v>
      </c>
      <c r="DH6" s="20" t="str">
        <f>IF(DH7="","",IF(DH7="-","【-】","【"&amp;SUBSTITUTE(TEXT(DH7,"#,##0.00"),"-","△")&amp;"】"))</f>
        <v>【86.02】</v>
      </c>
      <c r="DI6" s="21" t="str">
        <f>IF(DI7="",NA(),DI7)</f>
        <v>-</v>
      </c>
      <c r="DJ6" s="21">
        <f t="shared" ref="DJ6:DR6" si="12">IF(DJ7="",NA(),DJ7)</f>
        <v>5.17</v>
      </c>
      <c r="DK6" s="21">
        <f t="shared" si="12"/>
        <v>10.33</v>
      </c>
      <c r="DL6" s="21">
        <f t="shared" si="12"/>
        <v>15.5</v>
      </c>
      <c r="DM6" s="21">
        <f t="shared" si="12"/>
        <v>20.67</v>
      </c>
      <c r="DN6" s="21" t="str">
        <f t="shared" si="12"/>
        <v>-</v>
      </c>
      <c r="DO6" s="21">
        <f t="shared" si="12"/>
        <v>16.63</v>
      </c>
      <c r="DP6" s="21">
        <f t="shared" si="12"/>
        <v>15.74</v>
      </c>
      <c r="DQ6" s="21">
        <f t="shared" si="12"/>
        <v>21.02</v>
      </c>
      <c r="DR6" s="21">
        <f t="shared" si="12"/>
        <v>24.31</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52116</v>
      </c>
      <c r="D7" s="23">
        <v>46</v>
      </c>
      <c r="E7" s="23">
        <v>18</v>
      </c>
      <c r="F7" s="23">
        <v>0</v>
      </c>
      <c r="G7" s="23">
        <v>0</v>
      </c>
      <c r="H7" s="23" t="s">
        <v>96</v>
      </c>
      <c r="I7" s="23" t="s">
        <v>97</v>
      </c>
      <c r="J7" s="23" t="s">
        <v>98</v>
      </c>
      <c r="K7" s="23" t="s">
        <v>99</v>
      </c>
      <c r="L7" s="23" t="s">
        <v>100</v>
      </c>
      <c r="M7" s="23" t="s">
        <v>101</v>
      </c>
      <c r="N7" s="24" t="s">
        <v>102</v>
      </c>
      <c r="O7" s="24">
        <v>22.98</v>
      </c>
      <c r="P7" s="24">
        <v>0.63</v>
      </c>
      <c r="Q7" s="24">
        <v>100</v>
      </c>
      <c r="R7" s="24">
        <v>3080</v>
      </c>
      <c r="S7" s="24">
        <v>31836</v>
      </c>
      <c r="T7" s="24">
        <v>97.72</v>
      </c>
      <c r="U7" s="24">
        <v>325.79000000000002</v>
      </c>
      <c r="V7" s="24">
        <v>200</v>
      </c>
      <c r="W7" s="24">
        <v>0.15</v>
      </c>
      <c r="X7" s="24">
        <v>1333.33</v>
      </c>
      <c r="Y7" s="24" t="s">
        <v>102</v>
      </c>
      <c r="Z7" s="24">
        <v>92.27</v>
      </c>
      <c r="AA7" s="24">
        <v>100</v>
      </c>
      <c r="AB7" s="24">
        <v>112.96</v>
      </c>
      <c r="AC7" s="24">
        <v>98.08</v>
      </c>
      <c r="AD7" s="24" t="s">
        <v>102</v>
      </c>
      <c r="AE7" s="24">
        <v>93.76</v>
      </c>
      <c r="AF7" s="24">
        <v>99.03</v>
      </c>
      <c r="AG7" s="24">
        <v>100.41</v>
      </c>
      <c r="AH7" s="24">
        <v>100.17</v>
      </c>
      <c r="AI7" s="24">
        <v>100.42</v>
      </c>
      <c r="AJ7" s="24" t="s">
        <v>102</v>
      </c>
      <c r="AK7" s="24">
        <v>31.68</v>
      </c>
      <c r="AL7" s="24">
        <v>31.64</v>
      </c>
      <c r="AM7" s="24">
        <v>0</v>
      </c>
      <c r="AN7" s="24">
        <v>0</v>
      </c>
      <c r="AO7" s="24" t="s">
        <v>102</v>
      </c>
      <c r="AP7" s="24">
        <v>173.09</v>
      </c>
      <c r="AQ7" s="24">
        <v>74.239999999999995</v>
      </c>
      <c r="AR7" s="24">
        <v>83.92</v>
      </c>
      <c r="AS7" s="24">
        <v>89.31</v>
      </c>
      <c r="AT7" s="24">
        <v>82.66</v>
      </c>
      <c r="AU7" s="24" t="s">
        <v>102</v>
      </c>
      <c r="AV7" s="24">
        <v>79.739999999999995</v>
      </c>
      <c r="AW7" s="24">
        <v>79.45</v>
      </c>
      <c r="AX7" s="24">
        <v>107.08</v>
      </c>
      <c r="AY7" s="24">
        <v>100.14</v>
      </c>
      <c r="AZ7" s="24" t="s">
        <v>102</v>
      </c>
      <c r="BA7" s="24">
        <v>117.39</v>
      </c>
      <c r="BB7" s="24">
        <v>100.47</v>
      </c>
      <c r="BC7" s="24">
        <v>122.71</v>
      </c>
      <c r="BD7" s="24">
        <v>138.19999999999999</v>
      </c>
      <c r="BE7" s="24">
        <v>140.15</v>
      </c>
      <c r="BF7" s="24" t="s">
        <v>102</v>
      </c>
      <c r="BG7" s="24">
        <v>0</v>
      </c>
      <c r="BH7" s="24">
        <v>0</v>
      </c>
      <c r="BI7" s="24">
        <v>0</v>
      </c>
      <c r="BJ7" s="24">
        <v>0</v>
      </c>
      <c r="BK7" s="24" t="s">
        <v>102</v>
      </c>
      <c r="BL7" s="24">
        <v>421.25</v>
      </c>
      <c r="BM7" s="24">
        <v>294.27</v>
      </c>
      <c r="BN7" s="24">
        <v>294.08999999999997</v>
      </c>
      <c r="BO7" s="24">
        <v>294.08999999999997</v>
      </c>
      <c r="BP7" s="24">
        <v>307.39</v>
      </c>
      <c r="BQ7" s="24" t="s">
        <v>102</v>
      </c>
      <c r="BR7" s="24">
        <v>52.2</v>
      </c>
      <c r="BS7" s="24">
        <v>56.34</v>
      </c>
      <c r="BT7" s="24">
        <v>56.95</v>
      </c>
      <c r="BU7" s="24">
        <v>57.46</v>
      </c>
      <c r="BV7" s="24" t="s">
        <v>102</v>
      </c>
      <c r="BW7" s="24">
        <v>53.23</v>
      </c>
      <c r="BX7" s="24">
        <v>60.59</v>
      </c>
      <c r="BY7" s="24">
        <v>60</v>
      </c>
      <c r="BZ7" s="24">
        <v>59.01</v>
      </c>
      <c r="CA7" s="24">
        <v>57.03</v>
      </c>
      <c r="CB7" s="24" t="s">
        <v>102</v>
      </c>
      <c r="CC7" s="24">
        <v>288.83</v>
      </c>
      <c r="CD7" s="24">
        <v>269.19</v>
      </c>
      <c r="CE7" s="24">
        <v>266.5</v>
      </c>
      <c r="CF7" s="24">
        <v>265.13</v>
      </c>
      <c r="CG7" s="24" t="s">
        <v>102</v>
      </c>
      <c r="CH7" s="24">
        <v>283.3</v>
      </c>
      <c r="CI7" s="24">
        <v>280.23</v>
      </c>
      <c r="CJ7" s="24">
        <v>282.70999999999998</v>
      </c>
      <c r="CK7" s="24">
        <v>291.82</v>
      </c>
      <c r="CL7" s="24">
        <v>294.83</v>
      </c>
      <c r="CM7" s="24" t="s">
        <v>102</v>
      </c>
      <c r="CN7" s="24">
        <v>100</v>
      </c>
      <c r="CO7" s="24">
        <v>100</v>
      </c>
      <c r="CP7" s="24">
        <v>100</v>
      </c>
      <c r="CQ7" s="24">
        <v>100</v>
      </c>
      <c r="CR7" s="24" t="s">
        <v>102</v>
      </c>
      <c r="CS7" s="24">
        <v>55.96</v>
      </c>
      <c r="CT7" s="24">
        <v>58.19</v>
      </c>
      <c r="CU7" s="24">
        <v>56.52</v>
      </c>
      <c r="CV7" s="24">
        <v>88.45</v>
      </c>
      <c r="CW7" s="24">
        <v>84.27</v>
      </c>
      <c r="CX7" s="24" t="s">
        <v>102</v>
      </c>
      <c r="CY7" s="24">
        <v>100</v>
      </c>
      <c r="CZ7" s="24">
        <v>100</v>
      </c>
      <c r="DA7" s="24">
        <v>100</v>
      </c>
      <c r="DB7" s="24">
        <v>100</v>
      </c>
      <c r="DC7" s="24" t="s">
        <v>102</v>
      </c>
      <c r="DD7" s="24">
        <v>60.12</v>
      </c>
      <c r="DE7" s="24">
        <v>87.8</v>
      </c>
      <c r="DF7" s="24">
        <v>88.43</v>
      </c>
      <c r="DG7" s="24">
        <v>90.34</v>
      </c>
      <c r="DH7" s="24">
        <v>86.02</v>
      </c>
      <c r="DI7" s="24" t="s">
        <v>102</v>
      </c>
      <c r="DJ7" s="24">
        <v>5.17</v>
      </c>
      <c r="DK7" s="24">
        <v>10.33</v>
      </c>
      <c r="DL7" s="24">
        <v>15.5</v>
      </c>
      <c r="DM7" s="24">
        <v>20.67</v>
      </c>
      <c r="DN7" s="24" t="s">
        <v>102</v>
      </c>
      <c r="DO7" s="24">
        <v>16.63</v>
      </c>
      <c r="DP7" s="24">
        <v>15.74</v>
      </c>
      <c r="DQ7" s="24">
        <v>21.02</v>
      </c>
      <c r="DR7" s="24">
        <v>24.31</v>
      </c>
      <c r="DS7" s="24">
        <v>22.91</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佑司</cp:lastModifiedBy>
  <dcterms:created xsi:type="dcterms:W3CDTF">2023-12-12T01:07:05Z</dcterms:created>
  <dcterms:modified xsi:type="dcterms:W3CDTF">2024-01-19T01:26:42Z</dcterms:modified>
  <cp:category/>
</cp:coreProperties>
</file>