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A83F782C-AEB0-4E4C-AF0C-A1DA950C0F41}" xr6:coauthVersionLast="36" xr6:coauthVersionMax="36" xr10:uidLastSave="{00000000-0000-0000-0000-000000000000}"/>
  <workbookProtection workbookAlgorithmName="SHA-512" workbookHashValue="ZugF5ztGaZHu/C8hPGrxhtkT/eySsLPW7lmMrgj4Q2dg+w+ph2L0Ux2MYx5EN3oSqsRzEeGRi8teDqJlgcOsZw==" workbookSaltValue="FMt4XHnfleMDMd9lZFvkO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S6" i="5"/>
  <c r="AL8" i="4" s="1"/>
  <c r="R6" i="5"/>
  <c r="AD10" i="4" s="1"/>
  <c r="Q6" i="5"/>
  <c r="W10" i="4" s="1"/>
  <c r="P6" i="5"/>
  <c r="P10" i="4" s="1"/>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H85" i="4"/>
  <c r="E85" i="4"/>
  <c r="BB10" i="4"/>
  <c r="AT8" i="4"/>
  <c r="W8" i="4"/>
  <c r="P8" i="4"/>
  <c r="B6" i="4"/>
</calcChain>
</file>

<file path=xl/sharedStrings.xml><?xml version="1.0" encoding="utf-8"?>
<sst xmlns="http://schemas.openxmlformats.org/spreadsheetml/2006/main" count="275" uniqueCount="118">
  <si>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</si>
  <si>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</si>
  <si>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</si>
  <si>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</si>
  <si>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</si>
  <si>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</si>
  <si>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</si>
  <si>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</si>
  <si>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</si>
  <si>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</si>
  <si>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</si>
  <si>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</si>
  <si>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</si>
  <si>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</si>
  <si>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</si>
  <si>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</si>
  <si>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</si>
  <si>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</si>
  <si>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</si>
  <si>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</si>
  <si>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</si>
  <si>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</si>
  <si>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</si>
  <si>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</si>
  <si>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</si>
  <si>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</si>
  <si>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</si>
  <si>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</si>
  <si>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</si>
  <si>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</si>
  <si>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</si>
  <si>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</si>
  <si>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</si>
  <si>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</si>
  <si>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</si>
  <si>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</si>
  <si>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</si>
  <si>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</si>
  <si>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</si>
  <si>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</si>
  <si>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</si>
  <si>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</si>
  <si>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</si>
  <si>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</si>
  <si>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</si>
  <si>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</si>
  <si>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</si>
  <si>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</si>
  <si>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</si>
  <si>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</si>
  <si>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</si>
  <si>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</si>
  <si>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</si>
  <si>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</si>
  <si>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</si>
  <si>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</si>
  <si>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</si>
  <si>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</si>
  <si>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</si>
  <si>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</si>
  <si>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</si>
  <si>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</si>
  <si>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</si>
  <si>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</si>
  <si>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</si>
  <si>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</si>
  <si>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</si>
  <si>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</si>
  <si>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</si>
  <si>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</si>
  <si>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</si>
  <si>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</si>
  <si>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</si>
  <si>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</si>
  <si>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</si>
  <si>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</si>
  <si>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</si>
  <si>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</si>
  <si>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</si>
  <si>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</si>
  <si>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</si>
  <si>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</si>
  <si>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</si>
  <si>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</si>
  <si>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</si>
  <si>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</si>
  <si>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</si>
  <si>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</si>
  <si>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</si>
  <si>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</si>
  <si>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</si>
  <si>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</si>
  <si>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</si>
  <si>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</si>
  <si>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</si>
  <si>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</si>
  <si>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</si>
  <si>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</si>
  <si>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</si>
  <si>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小規模集合排水処理</t>
  </si>
  <si>
    <t>I2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</si>
  <si>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</si>
  <si>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</si>
  <si>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</si>
  <si>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</si>
  <si>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</si>
  <si>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</si>
  <si>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</si>
  <si>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</si>
  <si>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</si>
  <si>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</si>
  <si>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</si>
  <si>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</si>
  <si>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</si>
  <si>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</si>
  <si>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</si>
  <si>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⑧前年度に比較し数値が改善したが、今後も引き続き排水設備工事に対する補助金交付や広報掲載等を行い水洗化率向上に努める。</t>
    <rPh sb="22" eb="27">
      <t>ルイセキケッソンキン</t>
    </rPh>
    <rPh sb="28" eb="30">
      <t>ゾウカ</t>
    </rPh>
    <rPh sb="193" eb="196">
      <t>ゼンネンド</t>
    </rPh>
    <rPh sb="197" eb="199">
      <t>ヒカク</t>
    </rPh>
    <rPh sb="200" eb="202">
      <t>スウチ</t>
    </rPh>
    <rPh sb="203" eb="205">
      <t>カイゼン</t>
    </rPh>
    <phoneticPr fontId="4"/>
  </si>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</sst>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CCC-4A1E-9CBB-8D3A93B6F44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CCCC-4A1E-9CBB-8D3A93B6F44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33.33</c:v>
                </c:pt>
                <c:pt idx="3">
                  <c:v>31.88</c:v>
                </c:pt>
                <c:pt idx="4">
                  <c:v>20.29</c:v>
                </c:pt>
              </c:numCache>
            </c:numRef>
          </c:val>
          <c:extLst>
            <c:ext xmlns:c16="http://schemas.microsoft.com/office/drawing/2014/chart" uri="{C3380CC4-5D6E-409C-BE32-E72D297353CC}">
              <c16:uniqueId val="{00000000-E2C6-497C-B817-FE3014BFB8F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34.700000000000003</c:v>
                </c:pt>
                <c:pt idx="3">
                  <c:v>46.83</c:v>
                </c:pt>
                <c:pt idx="4">
                  <c:v>33.74</c:v>
                </c:pt>
              </c:numCache>
            </c:numRef>
          </c:val>
          <c:smooth val="0"/>
          <c:extLst>
            <c:ext xmlns:c16="http://schemas.microsoft.com/office/drawing/2014/chart" uri="{C3380CC4-5D6E-409C-BE32-E72D297353CC}">
              <c16:uniqueId val="{00000001-E2C6-497C-B817-FE3014BFB8F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86.59</c:v>
                </c:pt>
                <c:pt idx="3">
                  <c:v>88.16</c:v>
                </c:pt>
                <c:pt idx="4">
                  <c:v>91.67</c:v>
                </c:pt>
              </c:numCache>
            </c:numRef>
          </c:val>
          <c:extLst>
            <c:ext xmlns:c16="http://schemas.microsoft.com/office/drawing/2014/chart" uri="{C3380CC4-5D6E-409C-BE32-E72D297353CC}">
              <c16:uniqueId val="{00000000-C427-494A-B5E0-9B8B7E9201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90.04</c:v>
                </c:pt>
                <c:pt idx="3">
                  <c:v>90.58</c:v>
                </c:pt>
                <c:pt idx="4">
                  <c:v>90.11</c:v>
                </c:pt>
              </c:numCache>
            </c:numRef>
          </c:val>
          <c:smooth val="0"/>
          <c:extLst>
            <c:ext xmlns:c16="http://schemas.microsoft.com/office/drawing/2014/chart" uri="{C3380CC4-5D6E-409C-BE32-E72D297353CC}">
              <c16:uniqueId val="{00000001-C427-494A-B5E0-9B8B7E9201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77.56</c:v>
                </c:pt>
                <c:pt idx="3">
                  <c:v>72.97</c:v>
                </c:pt>
                <c:pt idx="4">
                  <c:v>73.3</c:v>
                </c:pt>
              </c:numCache>
            </c:numRef>
          </c:val>
          <c:extLst>
            <c:ext xmlns:c16="http://schemas.microsoft.com/office/drawing/2014/chart" uri="{C3380CC4-5D6E-409C-BE32-E72D297353CC}">
              <c16:uniqueId val="{00000000-EB63-425A-93D5-4E496C03E98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100.42</c:v>
                </c:pt>
                <c:pt idx="3">
                  <c:v>98.03</c:v>
                </c:pt>
                <c:pt idx="4">
                  <c:v>105.46</c:v>
                </c:pt>
              </c:numCache>
            </c:numRef>
          </c:val>
          <c:smooth val="0"/>
          <c:extLst>
            <c:ext xmlns:c16="http://schemas.microsoft.com/office/drawing/2014/chart" uri="{C3380CC4-5D6E-409C-BE32-E72D297353CC}">
              <c16:uniqueId val="{00000001-EB63-425A-93D5-4E496C03E98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4.55</c:v>
                </c:pt>
                <c:pt idx="3">
                  <c:v>9.1</c:v>
                </c:pt>
                <c:pt idx="4">
                  <c:v>13.65</c:v>
                </c:pt>
              </c:numCache>
            </c:numRef>
          </c:val>
          <c:extLst>
            <c:ext xmlns:c16="http://schemas.microsoft.com/office/drawing/2014/chart" uri="{C3380CC4-5D6E-409C-BE32-E72D297353CC}">
              <c16:uniqueId val="{00000000-60B8-42ED-BD01-09CCACA4590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29.28</c:v>
                </c:pt>
                <c:pt idx="3">
                  <c:v>32.380000000000003</c:v>
                </c:pt>
                <c:pt idx="4">
                  <c:v>35.24</c:v>
                </c:pt>
              </c:numCache>
            </c:numRef>
          </c:val>
          <c:smooth val="0"/>
          <c:extLst>
            <c:ext xmlns:c16="http://schemas.microsoft.com/office/drawing/2014/chart" uri="{C3380CC4-5D6E-409C-BE32-E72D297353CC}">
              <c16:uniqueId val="{00000001-60B8-42ED-BD01-09CCACA4590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502-4C07-814F-7F7071DFC39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2502-4C07-814F-7F7071DFC39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245.02</c:v>
                </c:pt>
                <c:pt idx="3">
                  <c:v>557.91999999999996</c:v>
                </c:pt>
                <c:pt idx="4">
                  <c:v>862.43</c:v>
                </c:pt>
              </c:numCache>
            </c:numRef>
          </c:val>
          <c:extLst>
            <c:ext xmlns:c16="http://schemas.microsoft.com/office/drawing/2014/chart" uri="{C3380CC4-5D6E-409C-BE32-E72D297353CC}">
              <c16:uniqueId val="{00000000-443D-4291-AF8F-2084432643C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762.05</c:v>
                </c:pt>
                <c:pt idx="3">
                  <c:v>755.68</c:v>
                </c:pt>
                <c:pt idx="4">
                  <c:v>806.39</c:v>
                </c:pt>
              </c:numCache>
            </c:numRef>
          </c:val>
          <c:smooth val="0"/>
          <c:extLst>
            <c:ext xmlns:c16="http://schemas.microsoft.com/office/drawing/2014/chart" uri="{C3380CC4-5D6E-409C-BE32-E72D297353CC}">
              <c16:uniqueId val="{00000001-443D-4291-AF8F-2084432643C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-13.39</c:v>
                </c:pt>
                <c:pt idx="3">
                  <c:v>-20.239999999999998</c:v>
                </c:pt>
                <c:pt idx="4">
                  <c:v>-23.6</c:v>
                </c:pt>
              </c:numCache>
            </c:numRef>
          </c:val>
          <c:extLst>
            <c:ext xmlns:c16="http://schemas.microsoft.com/office/drawing/2014/chart" uri="{C3380CC4-5D6E-409C-BE32-E72D297353CC}">
              <c16:uniqueId val="{00000000-C1FF-4853-96C0-CFBDB6339E9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92.61</c:v>
                </c:pt>
                <c:pt idx="3">
                  <c:v>91.41</c:v>
                </c:pt>
                <c:pt idx="4">
                  <c:v>96.26</c:v>
                </c:pt>
              </c:numCache>
            </c:numRef>
          </c:val>
          <c:smooth val="0"/>
          <c:extLst>
            <c:ext xmlns:c16="http://schemas.microsoft.com/office/drawing/2014/chart" uri="{C3380CC4-5D6E-409C-BE32-E72D297353CC}">
              <c16:uniqueId val="{00000001-C1FF-4853-96C0-CFBDB6339E9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676.12</c:v>
                </c:pt>
                <c:pt idx="3">
                  <c:v>220.62</c:v>
                </c:pt>
                <c:pt idx="4">
                  <c:v>46.73</c:v>
                </c:pt>
              </c:numCache>
            </c:numRef>
          </c:val>
          <c:extLst>
            <c:ext xmlns:c16="http://schemas.microsoft.com/office/drawing/2014/chart" uri="{C3380CC4-5D6E-409C-BE32-E72D297353CC}">
              <c16:uniqueId val="{00000000-373D-462B-9C15-BDF621375A6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1640.16</c:v>
                </c:pt>
                <c:pt idx="3">
                  <c:v>1521.05</c:v>
                </c:pt>
                <c:pt idx="4">
                  <c:v>1490.65</c:v>
                </c:pt>
              </c:numCache>
            </c:numRef>
          </c:val>
          <c:smooth val="0"/>
          <c:extLst>
            <c:ext xmlns:c16="http://schemas.microsoft.com/office/drawing/2014/chart" uri="{C3380CC4-5D6E-409C-BE32-E72D297353CC}">
              <c16:uniqueId val="{00000001-373D-462B-9C15-BDF621375A6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28.52</c:v>
                </c:pt>
                <c:pt idx="3">
                  <c:v>24.92</c:v>
                </c:pt>
                <c:pt idx="4">
                  <c:v>24.05</c:v>
                </c:pt>
              </c:numCache>
            </c:numRef>
          </c:val>
          <c:extLst>
            <c:ext xmlns:c16="http://schemas.microsoft.com/office/drawing/2014/chart" uri="{C3380CC4-5D6E-409C-BE32-E72D297353CC}">
              <c16:uniqueId val="{00000000-8BE8-43FA-A7B7-385C6F6F71F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38.270000000000003</c:v>
                </c:pt>
                <c:pt idx="3">
                  <c:v>37.520000000000003</c:v>
                </c:pt>
                <c:pt idx="4">
                  <c:v>34.96</c:v>
                </c:pt>
              </c:numCache>
            </c:numRef>
          </c:val>
          <c:smooth val="0"/>
          <c:extLst>
            <c:ext xmlns:c16="http://schemas.microsoft.com/office/drawing/2014/chart" uri="{C3380CC4-5D6E-409C-BE32-E72D297353CC}">
              <c16:uniqueId val="{00000001-8BE8-43FA-A7B7-385C6F6F71F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565.95000000000005</c:v>
                </c:pt>
                <c:pt idx="3">
                  <c:v>645.36</c:v>
                </c:pt>
                <c:pt idx="4">
                  <c:v>668.88</c:v>
                </c:pt>
              </c:numCache>
            </c:numRef>
          </c:val>
          <c:extLst>
            <c:ext xmlns:c16="http://schemas.microsoft.com/office/drawing/2014/chart" uri="{C3380CC4-5D6E-409C-BE32-E72D297353CC}">
              <c16:uniqueId val="{00000000-E675-4F56-8DA1-3CA0979303D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486.77</c:v>
                </c:pt>
                <c:pt idx="3">
                  <c:v>502.1</c:v>
                </c:pt>
                <c:pt idx="4">
                  <c:v>539.07000000000005</c:v>
                </c:pt>
              </c:numCache>
            </c:numRef>
          </c:val>
          <c:smooth val="0"/>
          <c:extLst>
            <c:ext xmlns:c16="http://schemas.microsoft.com/office/drawing/2014/chart" uri="{C3380CC4-5D6E-409C-BE32-E72D297353CC}">
              <c16:uniqueId val="{00000001-E675-4F56-8DA1-3CA0979303D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【787.78】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【1,496.36】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34"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小規模集合排水処理</v>
      </c>
      <c r="Q8" s="35"/>
      <c r="R8" s="35"/>
      <c r="S8" s="35"/>
      <c r="T8" s="35"/>
      <c r="U8" s="35"/>
      <c r="V8" s="35"/>
      <c r="W8" s="35" t="str">
        <f>データ!L6</f>
        <v>I2</v>
      </c>
      <c r="X8" s="35"/>
      <c r="Y8" s="35"/>
      <c r="Z8" s="35"/>
      <c r="AA8" s="35"/>
      <c r="AB8" s="35"/>
      <c r="AC8" s="35"/>
      <c r="AD8" s="36" t="str">
        <f>データ!$M$6</f>
        <v>自治体職員</v>
      </c>
      <c r="AE8" s="36"/>
      <c r="AF8" s="36"/>
      <c r="AG8" s="36"/>
      <c r="AH8" s="36"/>
      <c r="AI8" s="36"/>
      <c r="AJ8" s="36"/>
      <c r="AK8" s="3"/>
      <c r="AL8" s="37">
        <f>データ!S6</f>
        <v>72753</v>
      </c>
      <c r="AM8" s="37"/>
      <c r="AN8" s="37"/>
      <c r="AO8" s="37"/>
      <c r="AP8" s="37"/>
      <c r="AQ8" s="37"/>
      <c r="AR8" s="37"/>
      <c r="AS8" s="37"/>
      <c r="AT8" s="38">
        <f>データ!T6</f>
        <v>1209.5899999999999</v>
      </c>
      <c r="AU8" s="38"/>
      <c r="AV8" s="38"/>
      <c r="AW8" s="38"/>
      <c r="AX8" s="38"/>
      <c r="AY8" s="38"/>
      <c r="AZ8" s="38"/>
      <c r="BA8" s="38"/>
      <c r="BB8" s="38">
        <f>データ!U6</f>
        <v>60.15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52.56</v>
      </c>
      <c r="J10" s="38"/>
      <c r="K10" s="38"/>
      <c r="L10" s="38"/>
      <c r="M10" s="38"/>
      <c r="N10" s="38"/>
      <c r="O10" s="38"/>
      <c r="P10" s="38">
        <f>データ!P6</f>
        <v>0.1</v>
      </c>
      <c r="Q10" s="38"/>
      <c r="R10" s="38"/>
      <c r="S10" s="38"/>
      <c r="T10" s="38"/>
      <c r="U10" s="38"/>
      <c r="V10" s="38"/>
      <c r="W10" s="38">
        <f>データ!Q6</f>
        <v>88.02</v>
      </c>
      <c r="X10" s="38"/>
      <c r="Y10" s="38"/>
      <c r="Z10" s="38"/>
      <c r="AA10" s="38"/>
      <c r="AB10" s="38"/>
      <c r="AC10" s="38"/>
      <c r="AD10" s="37">
        <f>データ!R6</f>
        <v>3333</v>
      </c>
      <c r="AE10" s="37"/>
      <c r="AF10" s="37"/>
      <c r="AG10" s="37"/>
      <c r="AH10" s="37"/>
      <c r="AI10" s="37"/>
      <c r="AJ10" s="37"/>
      <c r="AK10" s="2"/>
      <c r="AL10" s="37">
        <f>データ!V6</f>
        <v>72</v>
      </c>
      <c r="AM10" s="37"/>
      <c r="AN10" s="37"/>
      <c r="AO10" s="37"/>
      <c r="AP10" s="37"/>
      <c r="AQ10" s="37"/>
      <c r="AR10" s="37"/>
      <c r="AS10" s="37"/>
      <c r="AT10" s="38">
        <f>データ!W6</f>
        <v>0.17</v>
      </c>
      <c r="AU10" s="38"/>
      <c r="AV10" s="38"/>
      <c r="AW10" s="38"/>
      <c r="AX10" s="38"/>
      <c r="AY10" s="38"/>
      <c r="AZ10" s="38"/>
      <c r="BA10" s="38"/>
      <c r="BB10" s="38">
        <f>データ!X6</f>
        <v>423.53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71"/>
      <c r="BN47" s="71"/>
      <c r="BO47" s="71"/>
      <c r="BP47" s="71"/>
      <c r="BQ47" s="71"/>
      <c r="BR47" s="71"/>
      <c r="BS47" s="71"/>
      <c r="BT47" s="71"/>
      <c r="BU47" s="71"/>
      <c r="BV47" s="71"/>
      <c r="BW47" s="71"/>
      <c r="BX47" s="71"/>
      <c r="BY47" s="71"/>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71"/>
      <c r="BN48" s="71"/>
      <c r="BO48" s="71"/>
      <c r="BP48" s="71"/>
      <c r="BQ48" s="71"/>
      <c r="BR48" s="71"/>
      <c r="BS48" s="71"/>
      <c r="BT48" s="71"/>
      <c r="BU48" s="71"/>
      <c r="BV48" s="71"/>
      <c r="BW48" s="71"/>
      <c r="BX48" s="71"/>
      <c r="BY48" s="71"/>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71"/>
      <c r="BN49" s="71"/>
      <c r="BO49" s="71"/>
      <c r="BP49" s="71"/>
      <c r="BQ49" s="71"/>
      <c r="BR49" s="71"/>
      <c r="BS49" s="71"/>
      <c r="BT49" s="71"/>
      <c r="BU49" s="71"/>
      <c r="BV49" s="71"/>
      <c r="BW49" s="71"/>
      <c r="BX49" s="71"/>
      <c r="BY49" s="71"/>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71"/>
      <c r="BN50" s="71"/>
      <c r="BO50" s="71"/>
      <c r="BP50" s="71"/>
      <c r="BQ50" s="71"/>
      <c r="BR50" s="71"/>
      <c r="BS50" s="71"/>
      <c r="BT50" s="71"/>
      <c r="BU50" s="71"/>
      <c r="BV50" s="71"/>
      <c r="BW50" s="71"/>
      <c r="BX50" s="71"/>
      <c r="BY50" s="71"/>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71"/>
      <c r="BN51" s="71"/>
      <c r="BO51" s="71"/>
      <c r="BP51" s="71"/>
      <c r="BQ51" s="71"/>
      <c r="BR51" s="71"/>
      <c r="BS51" s="71"/>
      <c r="BT51" s="71"/>
      <c r="BU51" s="71"/>
      <c r="BV51" s="71"/>
      <c r="BW51" s="71"/>
      <c r="BX51" s="71"/>
      <c r="BY51" s="71"/>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71"/>
      <c r="BN52" s="71"/>
      <c r="BO52" s="71"/>
      <c r="BP52" s="71"/>
      <c r="BQ52" s="71"/>
      <c r="BR52" s="71"/>
      <c r="BS52" s="71"/>
      <c r="BT52" s="71"/>
      <c r="BU52" s="71"/>
      <c r="BV52" s="71"/>
      <c r="BW52" s="71"/>
      <c r="BX52" s="71"/>
      <c r="BY52" s="71"/>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71"/>
      <c r="BN53" s="71"/>
      <c r="BO53" s="71"/>
      <c r="BP53" s="71"/>
      <c r="BQ53" s="71"/>
      <c r="BR53" s="71"/>
      <c r="BS53" s="71"/>
      <c r="BT53" s="71"/>
      <c r="BU53" s="71"/>
      <c r="BV53" s="71"/>
      <c r="BW53" s="71"/>
      <c r="BX53" s="71"/>
      <c r="BY53" s="71"/>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71"/>
      <c r="BN54" s="71"/>
      <c r="BO54" s="71"/>
      <c r="BP54" s="71"/>
      <c r="BQ54" s="71"/>
      <c r="BR54" s="71"/>
      <c r="BS54" s="71"/>
      <c r="BT54" s="71"/>
      <c r="BU54" s="71"/>
      <c r="BV54" s="71"/>
      <c r="BW54" s="71"/>
      <c r="BX54" s="71"/>
      <c r="BY54" s="71"/>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71"/>
      <c r="BN55" s="71"/>
      <c r="BO55" s="71"/>
      <c r="BP55" s="71"/>
      <c r="BQ55" s="71"/>
      <c r="BR55" s="71"/>
      <c r="BS55" s="71"/>
      <c r="BT55" s="71"/>
      <c r="BU55" s="71"/>
      <c r="BV55" s="71"/>
      <c r="BW55" s="71"/>
      <c r="BX55" s="71"/>
      <c r="BY55" s="71"/>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71"/>
      <c r="BN56" s="71"/>
      <c r="BO56" s="71"/>
      <c r="BP56" s="71"/>
      <c r="BQ56" s="71"/>
      <c r="BR56" s="71"/>
      <c r="BS56" s="71"/>
      <c r="BT56" s="71"/>
      <c r="BU56" s="71"/>
      <c r="BV56" s="71"/>
      <c r="BW56" s="71"/>
      <c r="BX56" s="71"/>
      <c r="BY56" s="71"/>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71"/>
      <c r="BN57" s="71"/>
      <c r="BO57" s="71"/>
      <c r="BP57" s="71"/>
      <c r="BQ57" s="71"/>
      <c r="BR57" s="71"/>
      <c r="BS57" s="71"/>
      <c r="BT57" s="71"/>
      <c r="BU57" s="71"/>
      <c r="BV57" s="71"/>
      <c r="BW57" s="71"/>
      <c r="BX57" s="71"/>
      <c r="BY57" s="71"/>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71"/>
      <c r="BN58" s="71"/>
      <c r="BO58" s="71"/>
      <c r="BP58" s="71"/>
      <c r="BQ58" s="71"/>
      <c r="BR58" s="71"/>
      <c r="BS58" s="71"/>
      <c r="BT58" s="71"/>
      <c r="BU58" s="71"/>
      <c r="BV58" s="71"/>
      <c r="BW58" s="71"/>
      <c r="BX58" s="71"/>
      <c r="BY58" s="71"/>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71"/>
      <c r="BN59" s="71"/>
      <c r="BO59" s="71"/>
      <c r="BP59" s="71"/>
      <c r="BQ59" s="71"/>
      <c r="BR59" s="71"/>
      <c r="BS59" s="71"/>
      <c r="BT59" s="71"/>
      <c r="BU59" s="71"/>
      <c r="BV59" s="71"/>
      <c r="BW59" s="71"/>
      <c r="BX59" s="71"/>
      <c r="BY59" s="71"/>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71"/>
      <c r="BN60" s="71"/>
      <c r="BO60" s="71"/>
      <c r="BP60" s="71"/>
      <c r="BQ60" s="71"/>
      <c r="BR60" s="71"/>
      <c r="BS60" s="71"/>
      <c r="BT60" s="71"/>
      <c r="BU60" s="71"/>
      <c r="BV60" s="71"/>
      <c r="BW60" s="71"/>
      <c r="BX60" s="71"/>
      <c r="BY60" s="71"/>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71"/>
      <c r="BN61" s="71"/>
      <c r="BO61" s="71"/>
      <c r="BP61" s="71"/>
      <c r="BQ61" s="71"/>
      <c r="BR61" s="71"/>
      <c r="BS61" s="71"/>
      <c r="BT61" s="71"/>
      <c r="BU61" s="71"/>
      <c r="BV61" s="71"/>
      <c r="BW61" s="71"/>
      <c r="BX61" s="71"/>
      <c r="BY61" s="71"/>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71"/>
      <c r="BN62" s="71"/>
      <c r="BO62" s="71"/>
      <c r="BP62" s="71"/>
      <c r="BQ62" s="71"/>
      <c r="BR62" s="71"/>
      <c r="BS62" s="71"/>
      <c r="BT62" s="71"/>
      <c r="BU62" s="71"/>
      <c r="BV62" s="71"/>
      <c r="BW62" s="71"/>
      <c r="BX62" s="71"/>
      <c r="BY62" s="71"/>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【105.41】</v>
      </c>
      <c r="F85" s="12" t="str">
        <f>データ!AT6</f>
        <v>【787.78】</v>
      </c>
      <c r="G85" s="12" t="str">
        <f>データ!BE6</f>
        <v>【96.87】</v>
      </c>
      <c r="H85" s="12" t="str">
        <f>データ!BP6</f>
        <v>【1,496.36】</v>
      </c>
      <c r="I85" s="12" t="str">
        <f>データ!CA6</f>
        <v>【35.16】</v>
      </c>
      <c r="J85" s="12" t="str">
        <f>データ!CL6</f>
        <v>【534.98】</v>
      </c>
      <c r="K85" s="12" t="str">
        <f>データ!CW6</f>
        <v>【33.84】</v>
      </c>
      <c r="L85" s="12" t="str">
        <f>データ!DH6</f>
        <v>【89.98】</v>
      </c>
      <c r="M85" s="12" t="str">
        <f>データ!DS6</f>
        <v>【34.79】</v>
      </c>
      <c r="N85" s="12" t="str">
        <f>データ!ED6</f>
        <v>【0.00】</v>
      </c>
      <c r="O85" s="12" t="str">
        <f>データ!EO6</f>
        <v>【0.00】</v>
      </c>
    </row>
  </sheetData>
  <sheetProtection algorithmName="SHA-512" hashValue="gvxORs/755DWLhQit2dCgP+LcxBkRL+ECrCOyQ9b+uuTz9WwQjSoDafm9PPECyp/+2NrLWyZg5PrzpKqIpp47g==" saltValue="dn3lMrwBsGJfSL02VOkdq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17</v>
      </c>
      <c r="F6" s="19">
        <f t="shared" si="3"/>
        <v>9</v>
      </c>
      <c r="G6" s="19">
        <f t="shared" si="3"/>
        <v>0</v>
      </c>
      <c r="H6" s="19" t="str">
        <f t="shared" si="3"/>
        <v>秋田県　由利本荘市</v>
      </c>
      <c r="I6" s="19" t="str">
        <f t="shared" si="3"/>
        <v>法適用</v>
      </c>
      <c r="J6" s="19" t="str">
        <f t="shared" si="3"/>
        <v>下水道事業</v>
      </c>
      <c r="K6" s="19" t="str">
        <f t="shared" si="3"/>
        <v>小規模集合排水処理</v>
      </c>
      <c r="L6" s="19" t="str">
        <f t="shared" si="3"/>
        <v>I2</v>
      </c>
      <c r="M6" s="19" t="str">
        <f t="shared" si="3"/>
        <v>自治体職員</v>
      </c>
      <c r="N6" s="20" t="str">
        <f t="shared" si="3"/>
        <v>-</v>
      </c>
      <c r="O6" s="20">
        <f t="shared" si="3"/>
        <v>52.56</v>
      </c>
      <c r="P6" s="20">
        <f t="shared" si="3"/>
        <v>0.1</v>
      </c>
      <c r="Q6" s="20">
        <f t="shared" si="3"/>
        <v>88.02</v>
      </c>
      <c r="R6" s="20">
        <f t="shared" si="3"/>
        <v>3333</v>
      </c>
      <c r="S6" s="20">
        <f t="shared" si="3"/>
        <v>72753</v>
      </c>
      <c r="T6" s="20">
        <f t="shared" si="3"/>
        <v>1209.5899999999999</v>
      </c>
      <c r="U6" s="20">
        <f t="shared" si="3"/>
        <v>60.15</v>
      </c>
      <c r="V6" s="20">
        <f t="shared" si="3"/>
        <v>72</v>
      </c>
      <c r="W6" s="20">
        <f t="shared" si="3"/>
        <v>0.17</v>
      </c>
      <c r="X6" s="20">
        <f t="shared" si="3"/>
        <v>423.53</v>
      </c>
      <c r="Y6" s="21" t="str">
        <f>IF(Y7="",NA(),Y7)</f>
        <v>-</v>
      </c>
      <c r="Z6" s="21" t="str">
        <f t="shared" ref="Z6:AH6" si="4">IF(Z7="",NA(),Z7)</f>
        <v>-</v>
      </c>
      <c r="AA6" s="21">
        <f t="shared" si="4"/>
        <v>77.56</v>
      </c>
      <c r="AB6" s="21">
        <f t="shared" si="4"/>
        <v>72.97</v>
      </c>
      <c r="AC6" s="21">
        <f t="shared" si="4"/>
        <v>73.3</v>
      </c>
      <c r="AD6" s="21" t="str">
        <f t="shared" si="4"/>
        <v>-</v>
      </c>
      <c r="AE6" s="21" t="str">
        <f t="shared" si="4"/>
        <v>-</v>
      </c>
      <c r="AF6" s="21">
        <f t="shared" si="4"/>
        <v>100.42</v>
      </c>
      <c r="AG6" s="21">
        <f t="shared" si="4"/>
        <v>98.03</v>
      </c>
      <c r="AH6" s="21">
        <f t="shared" si="4"/>
        <v>105.46</v>
      </c>
      <c r="AI6" s="20" t="str">
        <f>IF(AI7="","",IF(AI7="-","【-】","【"&amp;SUBSTITUTE(TEXT(AI7,"#,##0.00"),"-","△")&amp;"】"))</f>
        <v>【105.41】</v>
      </c>
      <c r="AJ6" s="21" t="str">
        <f>IF(AJ7="",NA(),AJ7)</f>
        <v>-</v>
      </c>
      <c r="AK6" s="21" t="str">
        <f t="shared" ref="AK6:AS6" si="5">IF(AK7="",NA(),AK7)</f>
        <v>-</v>
      </c>
      <c r="AL6" s="21">
        <f t="shared" si="5"/>
        <v>245.02</v>
      </c>
      <c r="AM6" s="21">
        <f t="shared" si="5"/>
        <v>557.91999999999996</v>
      </c>
      <c r="AN6" s="21">
        <f t="shared" si="5"/>
        <v>862.43</v>
      </c>
      <c r="AO6" s="21" t="str">
        <f t="shared" si="5"/>
        <v>-</v>
      </c>
      <c r="AP6" s="21" t="str">
        <f t="shared" si="5"/>
        <v>-</v>
      </c>
      <c r="AQ6" s="21">
        <f t="shared" si="5"/>
        <v>762.05</v>
      </c>
      <c r="AR6" s="21">
        <f t="shared" si="5"/>
        <v>755.68</v>
      </c>
      <c r="AS6" s="21">
        <f t="shared" si="5"/>
        <v>806.39</v>
      </c>
      <c r="AT6" s="20" t="str">
        <f>IF(AT7="","",IF(AT7="-","【-】","【"&amp;SUBSTITUTE(TEXT(AT7,"#,##0.00"),"-","△")&amp;"】"))</f>
        <v>【787.78】</v>
      </c>
      <c r="AU6" s="21" t="str">
        <f>IF(AU7="",NA(),AU7)</f>
        <v>-</v>
      </c>
      <c r="AV6" s="21" t="str">
        <f t="shared" ref="AV6:BD6" si="6">IF(AV7="",NA(),AV7)</f>
        <v>-</v>
      </c>
      <c r="AW6" s="21">
        <f t="shared" si="6"/>
        <v>-13.39</v>
      </c>
      <c r="AX6" s="21">
        <f t="shared" si="6"/>
        <v>-20.239999999999998</v>
      </c>
      <c r="AY6" s="21">
        <f t="shared" si="6"/>
        <v>-23.6</v>
      </c>
      <c r="AZ6" s="21" t="str">
        <f t="shared" si="6"/>
        <v>-</v>
      </c>
      <c r="BA6" s="21" t="str">
        <f t="shared" si="6"/>
        <v>-</v>
      </c>
      <c r="BB6" s="21">
        <f t="shared" si="6"/>
        <v>92.61</v>
      </c>
      <c r="BC6" s="21">
        <f t="shared" si="6"/>
        <v>91.41</v>
      </c>
      <c r="BD6" s="21">
        <f t="shared" si="6"/>
        <v>96.26</v>
      </c>
      <c r="BE6" s="20" t="str">
        <f>IF(BE7="","",IF(BE7="-","【-】","【"&amp;SUBSTITUTE(TEXT(BE7,"#,##0.00"),"-","△")&amp;"】"))</f>
        <v>【96.87】</v>
      </c>
      <c r="BF6" s="21" t="str">
        <f>IF(BF7="",NA(),BF7)</f>
        <v>-</v>
      </c>
      <c r="BG6" s="21" t="str">
        <f t="shared" ref="BG6:BO6" si="7">IF(BG7="",NA(),BG7)</f>
        <v>-</v>
      </c>
      <c r="BH6" s="21">
        <f t="shared" si="7"/>
        <v>676.12</v>
      </c>
      <c r="BI6" s="21">
        <f t="shared" si="7"/>
        <v>220.62</v>
      </c>
      <c r="BJ6" s="21">
        <f t="shared" si="7"/>
        <v>46.73</v>
      </c>
      <c r="BK6" s="21" t="str">
        <f t="shared" si="7"/>
        <v>-</v>
      </c>
      <c r="BL6" s="21" t="str">
        <f t="shared" si="7"/>
        <v>-</v>
      </c>
      <c r="BM6" s="21">
        <f t="shared" si="7"/>
        <v>1640.16</v>
      </c>
      <c r="BN6" s="21">
        <f t="shared" si="7"/>
        <v>1521.05</v>
      </c>
      <c r="BO6" s="21">
        <f t="shared" si="7"/>
        <v>1490.65</v>
      </c>
      <c r="BP6" s="20" t="str">
        <f>IF(BP7="","",IF(BP7="-","【-】","【"&amp;SUBSTITUTE(TEXT(BP7,"#,##0.00"),"-","△")&amp;"】"))</f>
        <v>【1,496.36】</v>
      </c>
      <c r="BQ6" s="21" t="str">
        <f>IF(BQ7="",NA(),BQ7)</f>
        <v>-</v>
      </c>
      <c r="BR6" s="21" t="str">
        <f t="shared" ref="BR6:BZ6" si="8">IF(BR7="",NA(),BR7)</f>
        <v>-</v>
      </c>
      <c r="BS6" s="21">
        <f t="shared" si="8"/>
        <v>28.52</v>
      </c>
      <c r="BT6" s="21">
        <f t="shared" si="8"/>
        <v>24.92</v>
      </c>
      <c r="BU6" s="21">
        <f t="shared" si="8"/>
        <v>24.05</v>
      </c>
      <c r="BV6" s="21" t="str">
        <f t="shared" si="8"/>
        <v>-</v>
      </c>
      <c r="BW6" s="21" t="str">
        <f t="shared" si="8"/>
        <v>-</v>
      </c>
      <c r="BX6" s="21">
        <f t="shared" si="8"/>
        <v>38.270000000000003</v>
      </c>
      <c r="BY6" s="21">
        <f t="shared" si="8"/>
        <v>37.520000000000003</v>
      </c>
      <c r="BZ6" s="21">
        <f t="shared" si="8"/>
        <v>34.96</v>
      </c>
      <c r="CA6" s="20" t="str">
        <f>IF(CA7="","",IF(CA7="-","【-】","【"&amp;SUBSTITUTE(TEXT(CA7,"#,##0.00"),"-","△")&amp;"】"))</f>
        <v>【35.16】</v>
      </c>
      <c r="CB6" s="21" t="str">
        <f>IF(CB7="",NA(),CB7)</f>
        <v>-</v>
      </c>
      <c r="CC6" s="21" t="str">
        <f t="shared" ref="CC6:CK6" si="9">IF(CC7="",NA(),CC7)</f>
        <v>-</v>
      </c>
      <c r="CD6" s="21">
        <f t="shared" si="9"/>
        <v>565.95000000000005</v>
      </c>
      <c r="CE6" s="21">
        <f t="shared" si="9"/>
        <v>645.36</v>
      </c>
      <c r="CF6" s="21">
        <f t="shared" si="9"/>
        <v>668.88</v>
      </c>
      <c r="CG6" s="21" t="str">
        <f t="shared" si="9"/>
        <v>-</v>
      </c>
      <c r="CH6" s="21" t="str">
        <f t="shared" si="9"/>
        <v>-</v>
      </c>
      <c r="CI6" s="21">
        <f t="shared" si="9"/>
        <v>486.77</v>
      </c>
      <c r="CJ6" s="21">
        <f t="shared" si="9"/>
        <v>502.1</v>
      </c>
      <c r="CK6" s="21">
        <f t="shared" si="9"/>
        <v>539.07000000000005</v>
      </c>
      <c r="CL6" s="20" t="str">
        <f>IF(CL7="","",IF(CL7="-","【-】","【"&amp;SUBSTITUTE(TEXT(CL7,"#,##0.00"),"-","△")&amp;"】"))</f>
        <v>【534.98】</v>
      </c>
      <c r="CM6" s="21" t="str">
        <f>IF(CM7="",NA(),CM7)</f>
        <v>-</v>
      </c>
      <c r="CN6" s="21" t="str">
        <f t="shared" ref="CN6:CV6" si="10">IF(CN7="",NA(),CN7)</f>
        <v>-</v>
      </c>
      <c r="CO6" s="21">
        <f t="shared" si="10"/>
        <v>33.33</v>
      </c>
      <c r="CP6" s="21">
        <f t="shared" si="10"/>
        <v>31.88</v>
      </c>
      <c r="CQ6" s="21">
        <f t="shared" si="10"/>
        <v>20.29</v>
      </c>
      <c r="CR6" s="21" t="str">
        <f t="shared" si="10"/>
        <v>-</v>
      </c>
      <c r="CS6" s="21" t="str">
        <f t="shared" si="10"/>
        <v>-</v>
      </c>
      <c r="CT6" s="21">
        <f t="shared" si="10"/>
        <v>34.700000000000003</v>
      </c>
      <c r="CU6" s="21">
        <f t="shared" si="10"/>
        <v>46.83</v>
      </c>
      <c r="CV6" s="21">
        <f t="shared" si="10"/>
        <v>33.74</v>
      </c>
      <c r="CW6" s="20" t="str">
        <f>IF(CW7="","",IF(CW7="-","【-】","【"&amp;SUBSTITUTE(TEXT(CW7,"#,##0.00"),"-","△")&amp;"】"))</f>
        <v>【33.84】</v>
      </c>
      <c r="CX6" s="21" t="str">
        <f>IF(CX7="",NA(),CX7)</f>
        <v>-</v>
      </c>
      <c r="CY6" s="21" t="str">
        <f t="shared" ref="CY6:DG6" si="11">IF(CY7="",NA(),CY7)</f>
        <v>-</v>
      </c>
      <c r="CZ6" s="21">
        <f t="shared" si="11"/>
        <v>86.59</v>
      </c>
      <c r="DA6" s="21">
        <f t="shared" si="11"/>
        <v>88.16</v>
      </c>
      <c r="DB6" s="21">
        <f t="shared" si="11"/>
        <v>91.67</v>
      </c>
      <c r="DC6" s="21" t="str">
        <f t="shared" si="11"/>
        <v>-</v>
      </c>
      <c r="DD6" s="21" t="str">
        <f t="shared" si="11"/>
        <v>-</v>
      </c>
      <c r="DE6" s="21">
        <f t="shared" si="11"/>
        <v>90.04</v>
      </c>
      <c r="DF6" s="21">
        <f t="shared" si="11"/>
        <v>90.58</v>
      </c>
      <c r="DG6" s="21">
        <f t="shared" si="11"/>
        <v>90.11</v>
      </c>
      <c r="DH6" s="20" t="str">
        <f>IF(DH7="","",IF(DH7="-","【-】","【"&amp;SUBSTITUTE(TEXT(DH7,"#,##0.00"),"-","△")&amp;"】"))</f>
        <v>【89.98】</v>
      </c>
      <c r="DI6" s="21" t="str">
        <f>IF(DI7="",NA(),DI7)</f>
        <v>-</v>
      </c>
      <c r="DJ6" s="21" t="str">
        <f t="shared" ref="DJ6:DR6" si="12">IF(DJ7="",NA(),DJ7)</f>
        <v>-</v>
      </c>
      <c r="DK6" s="21">
        <f t="shared" si="12"/>
        <v>4.55</v>
      </c>
      <c r="DL6" s="21">
        <f t="shared" si="12"/>
        <v>9.1</v>
      </c>
      <c r="DM6" s="21">
        <f t="shared" si="12"/>
        <v>13.65</v>
      </c>
      <c r="DN6" s="21" t="str">
        <f t="shared" si="12"/>
        <v>-</v>
      </c>
      <c r="DO6" s="21" t="str">
        <f t="shared" si="12"/>
        <v>-</v>
      </c>
      <c r="DP6" s="21">
        <f t="shared" si="12"/>
        <v>29.28</v>
      </c>
      <c r="DQ6" s="21">
        <f t="shared" si="12"/>
        <v>32.380000000000003</v>
      </c>
      <c r="DR6" s="21">
        <f t="shared" si="12"/>
        <v>35.24</v>
      </c>
      <c r="DS6" s="20" t="str">
        <f>IF(DS7="","",IF(DS7="-","【-】","【"&amp;SUBSTITUTE(TEXT(DS7,"#,##0.00"),"-","△")&amp;"】"))</f>
        <v>【34.79】</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0">
        <f t="shared" si="14"/>
        <v>0</v>
      </c>
      <c r="EM6" s="20">
        <f t="shared" si="14"/>
        <v>0</v>
      </c>
      <c r="EN6" s="20">
        <f t="shared" si="14"/>
        <v>0</v>
      </c>
      <c r="EO6" s="20" t="str">
        <f>IF(EO7="","",IF(EO7="-","【-】","【"&amp;SUBSTITUTE(TEXT(EO7,"#,##0.00"),"-","△")&amp;"】"))</f>
        <v>【0.00】</v>
      </c>
    </row>
    <row r="7" spans="1:148" s="22" customFormat="1" x14ac:dyDescent="0.15">
      <c r="A7" s="14"/>
      <c r="B7" s="23">
        <v>2022</v>
      </c>
      <c r="C7" s="23">
        <v>52108</v>
      </c>
      <c r="D7" s="23">
        <v>46</v>
      </c>
      <c r="E7" s="23">
        <v>17</v>
      </c>
      <c r="F7" s="23">
        <v>9</v>
      </c>
      <c r="G7" s="23">
        <v>0</v>
      </c>
      <c r="H7" s="23" t="s">
        <v>96</v>
      </c>
      <c r="I7" s="23" t="s">
        <v>97</v>
      </c>
      <c r="J7" s="23" t="s">
        <v>98</v>
      </c>
      <c r="K7" s="23" t="s">
        <v>99</v>
      </c>
      <c r="L7" s="23" t="s">
        <v>100</v>
      </c>
      <c r="M7" s="23" t="s">
        <v>101</v>
      </c>
      <c r="N7" s="24" t="s">
        <v>102</v>
      </c>
      <c r="O7" s="24">
        <v>52.56</v>
      </c>
      <c r="P7" s="24">
        <v>0.1</v>
      </c>
      <c r="Q7" s="24">
        <v>88.02</v>
      </c>
      <c r="R7" s="24">
        <v>3333</v>
      </c>
      <c r="S7" s="24">
        <v>72753</v>
      </c>
      <c r="T7" s="24">
        <v>1209.5899999999999</v>
      </c>
      <c r="U7" s="24">
        <v>60.15</v>
      </c>
      <c r="V7" s="24">
        <v>72</v>
      </c>
      <c r="W7" s="24">
        <v>0.17</v>
      </c>
      <c r="X7" s="24">
        <v>423.53</v>
      </c>
      <c r="Y7" s="24" t="s">
        <v>102</v>
      </c>
      <c r="Z7" s="24" t="s">
        <v>102</v>
      </c>
      <c r="AA7" s="24">
        <v>77.56</v>
      </c>
      <c r="AB7" s="24">
        <v>72.97</v>
      </c>
      <c r="AC7" s="24">
        <v>73.3</v>
      </c>
      <c r="AD7" s="24" t="s">
        <v>102</v>
      </c>
      <c r="AE7" s="24" t="s">
        <v>102</v>
      </c>
      <c r="AF7" s="24">
        <v>100.42</v>
      </c>
      <c r="AG7" s="24">
        <v>98.03</v>
      </c>
      <c r="AH7" s="24">
        <v>105.46</v>
      </c>
      <c r="AI7" s="24">
        <v>105.41</v>
      </c>
      <c r="AJ7" s="24" t="s">
        <v>102</v>
      </c>
      <c r="AK7" s="24" t="s">
        <v>102</v>
      </c>
      <c r="AL7" s="24">
        <v>245.02</v>
      </c>
      <c r="AM7" s="24">
        <v>557.91999999999996</v>
      </c>
      <c r="AN7" s="24">
        <v>862.43</v>
      </c>
      <c r="AO7" s="24" t="s">
        <v>102</v>
      </c>
      <c r="AP7" s="24" t="s">
        <v>102</v>
      </c>
      <c r="AQ7" s="24">
        <v>762.05</v>
      </c>
      <c r="AR7" s="24">
        <v>755.68</v>
      </c>
      <c r="AS7" s="24">
        <v>806.39</v>
      </c>
      <c r="AT7" s="24">
        <v>787.78</v>
      </c>
      <c r="AU7" s="24" t="s">
        <v>102</v>
      </c>
      <c r="AV7" s="24" t="s">
        <v>102</v>
      </c>
      <c r="AW7" s="24">
        <v>-13.39</v>
      </c>
      <c r="AX7" s="24">
        <v>-20.239999999999998</v>
      </c>
      <c r="AY7" s="24">
        <v>-23.6</v>
      </c>
      <c r="AZ7" s="24" t="s">
        <v>102</v>
      </c>
      <c r="BA7" s="24" t="s">
        <v>102</v>
      </c>
      <c r="BB7" s="24">
        <v>92.61</v>
      </c>
      <c r="BC7" s="24">
        <v>91.41</v>
      </c>
      <c r="BD7" s="24">
        <v>96.26</v>
      </c>
      <c r="BE7" s="24">
        <v>96.87</v>
      </c>
      <c r="BF7" s="24" t="s">
        <v>102</v>
      </c>
      <c r="BG7" s="24" t="s">
        <v>102</v>
      </c>
      <c r="BH7" s="24">
        <v>676.12</v>
      </c>
      <c r="BI7" s="24">
        <v>220.62</v>
      </c>
      <c r="BJ7" s="24">
        <v>46.73</v>
      </c>
      <c r="BK7" s="24" t="s">
        <v>102</v>
      </c>
      <c r="BL7" s="24" t="s">
        <v>102</v>
      </c>
      <c r="BM7" s="24">
        <v>1640.16</v>
      </c>
      <c r="BN7" s="24">
        <v>1521.05</v>
      </c>
      <c r="BO7" s="24">
        <v>1490.65</v>
      </c>
      <c r="BP7" s="24">
        <v>1496.36</v>
      </c>
      <c r="BQ7" s="24" t="s">
        <v>102</v>
      </c>
      <c r="BR7" s="24" t="s">
        <v>102</v>
      </c>
      <c r="BS7" s="24">
        <v>28.52</v>
      </c>
      <c r="BT7" s="24">
        <v>24.92</v>
      </c>
      <c r="BU7" s="24">
        <v>24.05</v>
      </c>
      <c r="BV7" s="24" t="s">
        <v>102</v>
      </c>
      <c r="BW7" s="24" t="s">
        <v>102</v>
      </c>
      <c r="BX7" s="24">
        <v>38.270000000000003</v>
      </c>
      <c r="BY7" s="24">
        <v>37.520000000000003</v>
      </c>
      <c r="BZ7" s="24">
        <v>34.96</v>
      </c>
      <c r="CA7" s="24">
        <v>35.159999999999997</v>
      </c>
      <c r="CB7" s="24" t="s">
        <v>102</v>
      </c>
      <c r="CC7" s="24" t="s">
        <v>102</v>
      </c>
      <c r="CD7" s="24">
        <v>565.95000000000005</v>
      </c>
      <c r="CE7" s="24">
        <v>645.36</v>
      </c>
      <c r="CF7" s="24">
        <v>668.88</v>
      </c>
      <c r="CG7" s="24" t="s">
        <v>102</v>
      </c>
      <c r="CH7" s="24" t="s">
        <v>102</v>
      </c>
      <c r="CI7" s="24">
        <v>486.77</v>
      </c>
      <c r="CJ7" s="24">
        <v>502.1</v>
      </c>
      <c r="CK7" s="24">
        <v>539.07000000000005</v>
      </c>
      <c r="CL7" s="24">
        <v>534.98</v>
      </c>
      <c r="CM7" s="24" t="s">
        <v>102</v>
      </c>
      <c r="CN7" s="24" t="s">
        <v>102</v>
      </c>
      <c r="CO7" s="24">
        <v>33.33</v>
      </c>
      <c r="CP7" s="24">
        <v>31.88</v>
      </c>
      <c r="CQ7" s="24">
        <v>20.29</v>
      </c>
      <c r="CR7" s="24" t="s">
        <v>102</v>
      </c>
      <c r="CS7" s="24" t="s">
        <v>102</v>
      </c>
      <c r="CT7" s="24">
        <v>34.700000000000003</v>
      </c>
      <c r="CU7" s="24">
        <v>46.83</v>
      </c>
      <c r="CV7" s="24">
        <v>33.74</v>
      </c>
      <c r="CW7" s="24">
        <v>33.840000000000003</v>
      </c>
      <c r="CX7" s="24" t="s">
        <v>102</v>
      </c>
      <c r="CY7" s="24" t="s">
        <v>102</v>
      </c>
      <c r="CZ7" s="24">
        <v>86.59</v>
      </c>
      <c r="DA7" s="24">
        <v>88.16</v>
      </c>
      <c r="DB7" s="24">
        <v>91.67</v>
      </c>
      <c r="DC7" s="24" t="s">
        <v>102</v>
      </c>
      <c r="DD7" s="24" t="s">
        <v>102</v>
      </c>
      <c r="DE7" s="24">
        <v>90.04</v>
      </c>
      <c r="DF7" s="24">
        <v>90.58</v>
      </c>
      <c r="DG7" s="24">
        <v>90.11</v>
      </c>
      <c r="DH7" s="24">
        <v>89.98</v>
      </c>
      <c r="DI7" s="24" t="s">
        <v>102</v>
      </c>
      <c r="DJ7" s="24" t="s">
        <v>102</v>
      </c>
      <c r="DK7" s="24">
        <v>4.55</v>
      </c>
      <c r="DL7" s="24">
        <v>9.1</v>
      </c>
      <c r="DM7" s="24">
        <v>13.65</v>
      </c>
      <c r="DN7" s="24" t="s">
        <v>102</v>
      </c>
      <c r="DO7" s="24" t="s">
        <v>102</v>
      </c>
      <c r="DP7" s="24">
        <v>29.28</v>
      </c>
      <c r="DQ7" s="24">
        <v>32.380000000000003</v>
      </c>
      <c r="DR7" s="24">
        <v>35.24</v>
      </c>
      <c r="DS7" s="24">
        <v>34.79</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2023-12-12T01:06:16Z</dcterms:created>
  <dcterms:modified xsi:type="dcterms:W3CDTF">2024-01-19T06:39:46Z</dcterms:modified>
  <cp:category/>
</cp:coreProperties>
</file>