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E035D434-2811-4A8F-AD6A-71E455D95373}" xr6:coauthVersionLast="36" xr6:coauthVersionMax="36" xr10:uidLastSave="{00000000-0000-0000-0000-000000000000}"/>
  <workbookProtection workbookAlgorithmName="SHA-512" workbookHashValue="/ytDbGmir3GFVGs0OWoSIwvthAAPz1363plyHNPMADkpK4FsOdX8+/6KtEd9H+98zcFMB/rzsAQUDYNEe6EyzQ==" workbookSaltValue="ZN/eifphoX+PuAYeCFbGe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AL8" i="4" s="1"/>
  <c r="R6" i="5"/>
  <c r="Q6" i="5"/>
  <c r="P6" i="5"/>
  <c r="P10" i="4" s="1"/>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G85" i="4"/>
  <c r="BB10" i="4"/>
  <c r="AT10" i="4"/>
  <c r="AL10" i="4"/>
  <c r="AD10" i="4"/>
  <c r="W10" i="4"/>
  <c r="I10" i="4"/>
  <c r="AD8" i="4"/>
  <c r="W8" i="4"/>
  <c r="P8" i="4"/>
  <c r="I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<sst xmlns="http://schemas.openxmlformats.org/spreadsheetml/2006/main" count="275" uniqueCount="116">
  <si>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</si>
  <si>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</si>
  <si>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</si>
  <si>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</si>
  <si>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</si>
  <si>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</si>
  <si>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</si>
  <si>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</si>
  <si>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</si>
  <si>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</si>
  <si>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</si>
  <si>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</si>
  <si>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</si>
  <si>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</si>
  <si>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</si>
  <si>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</si>
  <si>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</si>
  <si>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</si>
  <si>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</si>
  <si>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</si>
  <si>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</si>
  <si>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</si>
  <si>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</si>
  <si>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</si>
  <si>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</si>
  <si>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</si>
  <si>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</si>
  <si>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</si>
  <si>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</si>
  <si>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</si>
  <si>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</si>
  <si>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</si>
  <si>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</si>
  <si>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</si>
  <si>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</si>
  <si>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</si>
  <si>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</si>
  <si>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</si>
  <si>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</si>
  <si>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</si>
  <si>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</si>
  <si>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</si>
  <si>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</si>
  <si>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</si>
  <si>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</si>
  <si>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</si>
  <si>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</si>
  <si>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</si>
  <si>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</si>
  <si>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</si>
  <si>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</si>
  <si>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</si>
  <si>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</si>
  <si>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</si>
  <si>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</si>
  <si>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</si>
  <si>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</si>
  <si>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</si>
  <si>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</si>
  <si>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</si>
  <si>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</si>
  <si>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</si>
  <si>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</si>
  <si>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</si>
  <si>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</si>
  <si>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</si>
  <si>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</si>
  <si>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</si>
  <si>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</si>
  <si>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</si>
  <si>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</si>
  <si>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</si>
  <si>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</si>
  <si>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</si>
  <si>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</si>
  <si>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</si>
  <si>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</si>
  <si>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</si>
  <si>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</si>
  <si>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</si>
  <si>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</si>
  <si>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</si>
  <si>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</si>
  <si>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</si>
  <si>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</si>
  <si>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</si>
  <si>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</si>
  <si>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</si>
  <si>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</si>
  <si>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</si>
  <si>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</si>
  <si>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</si>
  <si>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</si>
  <si>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</si>
  <si>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</si>
  <si>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</si>
  <si>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</si>
  <si>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</si>
  <si>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</si>
  <si>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</si>
  <si>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</si>
  <si>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</si>
  <si>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</si>
  <si>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</si>
  <si>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</si>
  <si>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</si>
  <si>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</si>
  <si>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</si>
  <si>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</si>
  <si>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</si>
  <si>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</si>
  <si>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</si>
  <si>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</si>
  <si>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③前年度よりも改善したものの、建設改良費に充てた企業債の償還を使用料収入等では賄えていない状況である。接続率を向上させるなど収入を確保するための経営が必要である。
④今後も企業債発行するものの企業債残高は減少していくと見込んでおり、数値は減少していくと見込んでいる。
⑤⑥100%を下回っており、使用料収入の確保、費用削減等が必要であり、適正な事業運営に努めたい。
⑦⑧は、類似団体と比較し劣っているため、施設の統廃合による施設利用率の改善、排水設備工事に対する補助金交付や広報掲載等による普及活動を行い水洗化率向上に努める。</t>
    <rPh sb="7" eb="9">
      <t>シタマワ</t>
    </rPh>
    <rPh sb="10" eb="13">
      <t>タンネンド</t>
    </rPh>
    <rPh sb="13" eb="15">
      <t>シュウシ</t>
    </rPh>
    <rPh sb="16" eb="18">
      <t>アカジ</t>
    </rPh>
    <rPh sb="22" eb="27">
      <t>ルイセキケッソンキン</t>
    </rPh>
    <rPh sb="28" eb="30">
      <t>ゾウカ</t>
    </rPh>
    <rPh sb="39" eb="41">
      <t>タガク</t>
    </rPh>
    <rPh sb="42" eb="44">
      <t>クリイレ</t>
    </rPh>
    <rPh sb="51" eb="53">
      <t>ケイジョウ</t>
    </rPh>
    <rPh sb="53" eb="55">
      <t>ヒヨウ</t>
    </rPh>
    <rPh sb="56" eb="57">
      <t>マカナ</t>
    </rPh>
    <rPh sb="62" eb="64">
      <t>ジョウキョウ</t>
    </rPh>
    <rPh sb="95" eb="98">
      <t>ゼンネンド</t>
    </rPh>
    <rPh sb="101" eb="103">
      <t>カイゼン</t>
    </rPh>
    <rPh sb="178" eb="180">
      <t>コンゴ</t>
    </rPh>
    <rPh sb="211" eb="213">
      <t>スウチ</t>
    </rPh>
    <rPh sb="214" eb="216">
      <t>ゲンショウ</t>
    </rPh>
    <rPh sb="221" eb="223">
      <t>ミコ</t>
    </rPh>
    <rPh sb="289" eb="291">
      <t>ヒカク</t>
    </rPh>
    <rPh sb="292" eb="293">
      <t>オト</t>
    </rPh>
    <rPh sb="300" eb="302">
      <t>シセツ</t>
    </rPh>
    <rPh sb="303" eb="306">
      <t>トウハイゴウ</t>
    </rPh>
    <rPh sb="309" eb="311">
      <t>シセツ</t>
    </rPh>
    <rPh sb="311" eb="314">
      <t>リヨウリツ</t>
    </rPh>
    <rPh sb="315" eb="317">
      <t>カイゼン</t>
    </rPh>
    <rPh sb="318" eb="320">
      <t>ハイスイ</t>
    </rPh>
    <rPh sb="320" eb="322">
      <t>セツビ</t>
    </rPh>
    <rPh sb="322" eb="324">
      <t>コウジ</t>
    </rPh>
    <rPh sb="325" eb="326">
      <t>タイ</t>
    </rPh>
    <rPh sb="328" eb="331">
      <t>ホジョキン</t>
    </rPh>
    <rPh sb="331" eb="333">
      <t>コウフ</t>
    </rPh>
    <rPh sb="334" eb="336">
      <t>コウホウ</t>
    </rPh>
    <rPh sb="336" eb="338">
      <t>ケイサイ</t>
    </rPh>
    <rPh sb="338" eb="339">
      <t>トウ</t>
    </rPh>
    <rPh sb="342" eb="344">
      <t>フキュウ</t>
    </rPh>
    <rPh sb="344" eb="346">
      <t>カツドウ</t>
    </rPh>
    <rPh sb="347" eb="348">
      <t>オコナ</t>
    </rPh>
    <rPh sb="349" eb="352">
      <t>スイセンカ</t>
    </rPh>
    <rPh sb="352" eb="353">
      <t>リツ</t>
    </rPh>
    <rPh sb="353" eb="355">
      <t>コウジョウ</t>
    </rPh>
    <rPh sb="356" eb="357">
      <t>ツト</t>
    </rPh>
    <phoneticPr fontId="4"/>
  </si>
  <si>
    <t>　将来の改築等を見据え財源を確保しつつ、投資計画に沿った更新を行う必要がある。</t>
  </si>
  <si>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rPh sb="1" eb="3">
      <t>ジンコウ</t>
    </rPh>
    <rPh sb="3" eb="5">
      <t>ゲンショウ</t>
    </rPh>
    <rPh sb="5" eb="7">
      <t>シャカイ</t>
    </rPh>
    <rPh sb="8" eb="9">
      <t>ムカ</t>
    </rPh>
    <rPh sb="10" eb="13">
      <t>シヨウリョウ</t>
    </rPh>
    <rPh sb="14" eb="16">
      <t>ゾウカ</t>
    </rPh>
    <rPh sb="17" eb="19">
      <t>ミコ</t>
    </rPh>
    <rPh sb="23" eb="25">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</si>
</sst>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0.01</c:v>
                </c:pt>
                <c:pt idx="3" formatCode="#,##0.00;&quot;△&quot;#,##0.00">
                  <c:v>0</c:v>
                </c:pt>
                <c:pt idx="4">
                  <c:v>7.0000000000000007E-2</c:v>
                </c:pt>
              </c:numCache>
            </c:numRef>
          </c:val>
          <c:extLst>
            <c:ext xmlns:c16="http://schemas.microsoft.com/office/drawing/2014/chart" uri="{C3380CC4-5D6E-409C-BE32-E72D297353CC}">
              <c16:uniqueId val="{00000000-1BBA-40FF-968D-D00AC98F498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0.01</c:v>
                </c:pt>
                <c:pt idx="4">
                  <c:v>0.01</c:v>
                </c:pt>
              </c:numCache>
            </c:numRef>
          </c:val>
          <c:smooth val="0"/>
          <c:extLst>
            <c:ext xmlns:c16="http://schemas.microsoft.com/office/drawing/2014/chart" uri="{C3380CC4-5D6E-409C-BE32-E72D297353CC}">
              <c16:uniqueId val="{00000001-1BBA-40FF-968D-D00AC98F498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40.869999999999997</c:v>
                </c:pt>
                <c:pt idx="3">
                  <c:v>40.909999999999997</c:v>
                </c:pt>
                <c:pt idx="4">
                  <c:v>31.39</c:v>
                </c:pt>
              </c:numCache>
            </c:numRef>
          </c:val>
          <c:extLst>
            <c:ext xmlns:c16="http://schemas.microsoft.com/office/drawing/2014/chart" uri="{C3380CC4-5D6E-409C-BE32-E72D297353CC}">
              <c16:uniqueId val="{00000000-4744-4491-ADB7-286747EF66B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55.26</c:v>
                </c:pt>
                <c:pt idx="3">
                  <c:v>54.54</c:v>
                </c:pt>
                <c:pt idx="4">
                  <c:v>52.9</c:v>
                </c:pt>
              </c:numCache>
            </c:numRef>
          </c:val>
          <c:smooth val="0"/>
          <c:extLst>
            <c:ext xmlns:c16="http://schemas.microsoft.com/office/drawing/2014/chart" uri="{C3380CC4-5D6E-409C-BE32-E72D297353CC}">
              <c16:uniqueId val="{00000001-4744-4491-ADB7-286747EF66B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80.739999999999995</c:v>
                </c:pt>
                <c:pt idx="3">
                  <c:v>77.959999999999994</c:v>
                </c:pt>
                <c:pt idx="4">
                  <c:v>79.400000000000006</c:v>
                </c:pt>
              </c:numCache>
            </c:numRef>
          </c:val>
          <c:extLst>
            <c:ext xmlns:c16="http://schemas.microsoft.com/office/drawing/2014/chart" uri="{C3380CC4-5D6E-409C-BE32-E72D297353CC}">
              <c16:uniqueId val="{00000000-0251-40F3-A75B-24ABCFFC1F4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90.52</c:v>
                </c:pt>
                <c:pt idx="3">
                  <c:v>90.3</c:v>
                </c:pt>
                <c:pt idx="4">
                  <c:v>90.3</c:v>
                </c:pt>
              </c:numCache>
            </c:numRef>
          </c:val>
          <c:smooth val="0"/>
          <c:extLst>
            <c:ext xmlns:c16="http://schemas.microsoft.com/office/drawing/2014/chart" uri="{C3380CC4-5D6E-409C-BE32-E72D297353CC}">
              <c16:uniqueId val="{00000001-0251-40F3-A75B-24ABCFFC1F4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94.38</c:v>
                </c:pt>
                <c:pt idx="3">
                  <c:v>95.77</c:v>
                </c:pt>
                <c:pt idx="4">
                  <c:v>95.12</c:v>
                </c:pt>
              </c:numCache>
            </c:numRef>
          </c:val>
          <c:extLst>
            <c:ext xmlns:c16="http://schemas.microsoft.com/office/drawing/2014/chart" uri="{C3380CC4-5D6E-409C-BE32-E72D297353CC}">
              <c16:uniqueId val="{00000000-3E5F-45E4-95E7-FB129874605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103.09</c:v>
                </c:pt>
                <c:pt idx="3">
                  <c:v>102.11</c:v>
                </c:pt>
                <c:pt idx="4">
                  <c:v>101.91</c:v>
                </c:pt>
              </c:numCache>
            </c:numRef>
          </c:val>
          <c:smooth val="0"/>
          <c:extLst>
            <c:ext xmlns:c16="http://schemas.microsoft.com/office/drawing/2014/chart" uri="{C3380CC4-5D6E-409C-BE32-E72D297353CC}">
              <c16:uniqueId val="{00000001-3E5F-45E4-95E7-FB129874605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3.56</c:v>
                </c:pt>
                <c:pt idx="3">
                  <c:v>6.96</c:v>
                </c:pt>
                <c:pt idx="4">
                  <c:v>10.33</c:v>
                </c:pt>
              </c:numCache>
            </c:numRef>
          </c:val>
          <c:extLst>
            <c:ext xmlns:c16="http://schemas.microsoft.com/office/drawing/2014/chart" uri="{C3380CC4-5D6E-409C-BE32-E72D297353CC}">
              <c16:uniqueId val="{00000000-4710-4C9A-8787-08ED59B125A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24.8</c:v>
                </c:pt>
                <c:pt idx="3">
                  <c:v>28.12</c:v>
                </c:pt>
                <c:pt idx="4">
                  <c:v>28.79</c:v>
                </c:pt>
              </c:numCache>
            </c:numRef>
          </c:val>
          <c:smooth val="0"/>
          <c:extLst>
            <c:ext xmlns:c16="http://schemas.microsoft.com/office/drawing/2014/chart" uri="{C3380CC4-5D6E-409C-BE32-E72D297353CC}">
              <c16:uniqueId val="{00000001-4710-4C9A-8787-08ED59B125A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5AE-4E59-9B40-F39C57DDA7E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35AE-4E59-9B40-F39C57DDA7E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38.229999999999997</c:v>
                </c:pt>
                <c:pt idx="3">
                  <c:v>62.61</c:v>
                </c:pt>
                <c:pt idx="4">
                  <c:v>91.24</c:v>
                </c:pt>
              </c:numCache>
            </c:numRef>
          </c:val>
          <c:extLst>
            <c:ext xmlns:c16="http://schemas.microsoft.com/office/drawing/2014/chart" uri="{C3380CC4-5D6E-409C-BE32-E72D297353CC}">
              <c16:uniqueId val="{00000000-9D73-485B-A1EB-67A1047886E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101.24</c:v>
                </c:pt>
                <c:pt idx="3">
                  <c:v>124.9</c:v>
                </c:pt>
                <c:pt idx="4">
                  <c:v>124.8</c:v>
                </c:pt>
              </c:numCache>
            </c:numRef>
          </c:val>
          <c:smooth val="0"/>
          <c:extLst>
            <c:ext xmlns:c16="http://schemas.microsoft.com/office/drawing/2014/chart" uri="{C3380CC4-5D6E-409C-BE32-E72D297353CC}">
              <c16:uniqueId val="{00000001-9D73-485B-A1EB-67A1047886E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20.86</c:v>
                </c:pt>
                <c:pt idx="3">
                  <c:v>40.35</c:v>
                </c:pt>
                <c:pt idx="4">
                  <c:v>58.98</c:v>
                </c:pt>
              </c:numCache>
            </c:numRef>
          </c:val>
          <c:extLst>
            <c:ext xmlns:c16="http://schemas.microsoft.com/office/drawing/2014/chart" uri="{C3380CC4-5D6E-409C-BE32-E72D297353CC}">
              <c16:uniqueId val="{00000000-E098-4411-8979-AC4C28EB0F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37.24</c:v>
                </c:pt>
                <c:pt idx="3">
                  <c:v>33.58</c:v>
                </c:pt>
                <c:pt idx="4">
                  <c:v>35.42</c:v>
                </c:pt>
              </c:numCache>
            </c:numRef>
          </c:val>
          <c:smooth val="0"/>
          <c:extLst>
            <c:ext xmlns:c16="http://schemas.microsoft.com/office/drawing/2014/chart" uri="{C3380CC4-5D6E-409C-BE32-E72D297353CC}">
              <c16:uniqueId val="{00000001-E098-4411-8979-AC4C28EB0F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469.3</c:v>
                </c:pt>
                <c:pt idx="3">
                  <c:v>164.62</c:v>
                </c:pt>
                <c:pt idx="4">
                  <c:v>37.93</c:v>
                </c:pt>
              </c:numCache>
            </c:numRef>
          </c:val>
          <c:extLst>
            <c:ext xmlns:c16="http://schemas.microsoft.com/office/drawing/2014/chart" uri="{C3380CC4-5D6E-409C-BE32-E72D297353CC}">
              <c16:uniqueId val="{00000000-D72F-4D96-BF3F-258B46D4E71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783.8</c:v>
                </c:pt>
                <c:pt idx="3">
                  <c:v>778.81</c:v>
                </c:pt>
                <c:pt idx="4">
                  <c:v>718.49</c:v>
                </c:pt>
              </c:numCache>
            </c:numRef>
          </c:val>
          <c:smooth val="0"/>
          <c:extLst>
            <c:ext xmlns:c16="http://schemas.microsoft.com/office/drawing/2014/chart" uri="{C3380CC4-5D6E-409C-BE32-E72D297353CC}">
              <c16:uniqueId val="{00000001-D72F-4D96-BF3F-258B46D4E71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72.8</c:v>
                </c:pt>
                <c:pt idx="3">
                  <c:v>79.31</c:v>
                </c:pt>
                <c:pt idx="4">
                  <c:v>78.150000000000006</c:v>
                </c:pt>
              </c:numCache>
            </c:numRef>
          </c:val>
          <c:extLst>
            <c:ext xmlns:c16="http://schemas.microsoft.com/office/drawing/2014/chart" uri="{C3380CC4-5D6E-409C-BE32-E72D297353CC}">
              <c16:uniqueId val="{00000000-D8F5-4327-BB87-429A885E849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68.11</c:v>
                </c:pt>
                <c:pt idx="3">
                  <c:v>67.23</c:v>
                </c:pt>
                <c:pt idx="4">
                  <c:v>61.82</c:v>
                </c:pt>
              </c:numCache>
            </c:numRef>
          </c:val>
          <c:smooth val="0"/>
          <c:extLst>
            <c:ext xmlns:c16="http://schemas.microsoft.com/office/drawing/2014/chart" uri="{C3380CC4-5D6E-409C-BE32-E72D297353CC}">
              <c16:uniqueId val="{00000001-D8F5-4327-BB87-429A885E849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224.77</c:v>
                </c:pt>
                <c:pt idx="3">
                  <c:v>207.01</c:v>
                </c:pt>
                <c:pt idx="4">
                  <c:v>210.19</c:v>
                </c:pt>
              </c:numCache>
            </c:numRef>
          </c:val>
          <c:extLst>
            <c:ext xmlns:c16="http://schemas.microsoft.com/office/drawing/2014/chart" uri="{C3380CC4-5D6E-409C-BE32-E72D297353CC}">
              <c16:uniqueId val="{00000000-580E-4518-84CF-ADDC5121E17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222.41</c:v>
                </c:pt>
                <c:pt idx="3">
                  <c:v>228.21</c:v>
                </c:pt>
                <c:pt idx="4">
                  <c:v>246.9</c:v>
                </c:pt>
              </c:numCache>
            </c:numRef>
          </c:val>
          <c:smooth val="0"/>
          <c:extLst>
            <c:ext xmlns:c16="http://schemas.microsoft.com/office/drawing/2014/chart" uri="{C3380CC4-5D6E-409C-BE32-E72D297353CC}">
              <c16:uniqueId val="{00000001-580E-4518-84CF-ADDC5121E17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43" zoomScale="85" zoomScaleNormal="85" workbookViewId="0">
      <selection activeCell="BJ37" sqref="BJ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自治体職員</v>
      </c>
      <c r="AE8" s="67"/>
      <c r="AF8" s="67"/>
      <c r="AG8" s="67"/>
      <c r="AH8" s="67"/>
      <c r="AI8" s="67"/>
      <c r="AJ8" s="67"/>
      <c r="AK8" s="3"/>
      <c r="AL8" s="55">
        <f>データ!S6</f>
        <v>72753</v>
      </c>
      <c r="AM8" s="55"/>
      <c r="AN8" s="55"/>
      <c r="AO8" s="55"/>
      <c r="AP8" s="55"/>
      <c r="AQ8" s="55"/>
      <c r="AR8" s="55"/>
      <c r="AS8" s="55"/>
      <c r="AT8" s="54">
        <f>データ!T6</f>
        <v>1209.5899999999999</v>
      </c>
      <c r="AU8" s="54"/>
      <c r="AV8" s="54"/>
      <c r="AW8" s="54"/>
      <c r="AX8" s="54"/>
      <c r="AY8" s="54"/>
      <c r="AZ8" s="54"/>
      <c r="BA8" s="54"/>
      <c r="BB8" s="54">
        <f>データ!U6</f>
        <v>60.15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55.21</v>
      </c>
      <c r="J10" s="54"/>
      <c r="K10" s="54"/>
      <c r="L10" s="54"/>
      <c r="M10" s="54"/>
      <c r="N10" s="54"/>
      <c r="O10" s="54"/>
      <c r="P10" s="54">
        <f>データ!P6</f>
        <v>27.37</v>
      </c>
      <c r="Q10" s="54"/>
      <c r="R10" s="54"/>
      <c r="S10" s="54"/>
      <c r="T10" s="54"/>
      <c r="U10" s="54"/>
      <c r="V10" s="54"/>
      <c r="W10" s="54">
        <f>データ!Q6</f>
        <v>96.96</v>
      </c>
      <c r="X10" s="54"/>
      <c r="Y10" s="54"/>
      <c r="Z10" s="54"/>
      <c r="AA10" s="54"/>
      <c r="AB10" s="54"/>
      <c r="AC10" s="54"/>
      <c r="AD10" s="55">
        <f>データ!R6</f>
        <v>3333</v>
      </c>
      <c r="AE10" s="55"/>
      <c r="AF10" s="55"/>
      <c r="AG10" s="55"/>
      <c r="AH10" s="55"/>
      <c r="AI10" s="55"/>
      <c r="AJ10" s="55"/>
      <c r="AK10" s="2"/>
      <c r="AL10" s="55">
        <f>データ!V6</f>
        <v>19779</v>
      </c>
      <c r="AM10" s="55"/>
      <c r="AN10" s="55"/>
      <c r="AO10" s="55"/>
      <c r="AP10" s="55"/>
      <c r="AQ10" s="55"/>
      <c r="AR10" s="55"/>
      <c r="AS10" s="55"/>
      <c r="AT10" s="54">
        <f>データ!W6</f>
        <v>16.489999999999998</v>
      </c>
      <c r="AU10" s="54"/>
      <c r="AV10" s="54"/>
      <c r="AW10" s="54"/>
      <c r="AX10" s="54"/>
      <c r="AY10" s="54"/>
      <c r="AZ10" s="54"/>
      <c r="BA10" s="54"/>
      <c r="BB10" s="54">
        <f>データ!X6</f>
        <v>1199.45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80"/>
      <c r="BN16" s="80"/>
      <c r="BO16" s="80"/>
      <c r="BP16" s="80"/>
      <c r="BQ16" s="80"/>
      <c r="BR16" s="80"/>
      <c r="BS16" s="80"/>
      <c r="BT16" s="80"/>
      <c r="BU16" s="80"/>
      <c r="BV16" s="80"/>
      <c r="BW16" s="80"/>
      <c r="BX16" s="80"/>
      <c r="BY16" s="8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80"/>
      <c r="BN17" s="80"/>
      <c r="BO17" s="80"/>
      <c r="BP17" s="80"/>
      <c r="BQ17" s="80"/>
      <c r="BR17" s="80"/>
      <c r="BS17" s="80"/>
      <c r="BT17" s="80"/>
      <c r="BU17" s="80"/>
      <c r="BV17" s="80"/>
      <c r="BW17" s="80"/>
      <c r="BX17" s="80"/>
      <c r="BY17" s="8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80"/>
      <c r="BN18" s="80"/>
      <c r="BO18" s="80"/>
      <c r="BP18" s="80"/>
      <c r="BQ18" s="80"/>
      <c r="BR18" s="80"/>
      <c r="BS18" s="80"/>
      <c r="BT18" s="80"/>
      <c r="BU18" s="80"/>
      <c r="BV18" s="80"/>
      <c r="BW18" s="80"/>
      <c r="BX18" s="80"/>
      <c r="BY18" s="8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80"/>
      <c r="BN19" s="80"/>
      <c r="BO19" s="80"/>
      <c r="BP19" s="80"/>
      <c r="BQ19" s="80"/>
      <c r="BR19" s="80"/>
      <c r="BS19" s="80"/>
      <c r="BT19" s="80"/>
      <c r="BU19" s="80"/>
      <c r="BV19" s="80"/>
      <c r="BW19" s="80"/>
      <c r="BX19" s="80"/>
      <c r="BY19" s="8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80"/>
      <c r="BN20" s="80"/>
      <c r="BO20" s="80"/>
      <c r="BP20" s="80"/>
      <c r="BQ20" s="80"/>
      <c r="BR20" s="80"/>
      <c r="BS20" s="80"/>
      <c r="BT20" s="80"/>
      <c r="BU20" s="80"/>
      <c r="BV20" s="80"/>
      <c r="BW20" s="80"/>
      <c r="BX20" s="80"/>
      <c r="BY20" s="8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80"/>
      <c r="BN21" s="80"/>
      <c r="BO21" s="80"/>
      <c r="BP21" s="80"/>
      <c r="BQ21" s="80"/>
      <c r="BR21" s="80"/>
      <c r="BS21" s="80"/>
      <c r="BT21" s="80"/>
      <c r="BU21" s="80"/>
      <c r="BV21" s="80"/>
      <c r="BW21" s="80"/>
      <c r="BX21" s="80"/>
      <c r="BY21" s="8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80"/>
      <c r="BN22" s="80"/>
      <c r="BO22" s="80"/>
      <c r="BP22" s="80"/>
      <c r="BQ22" s="80"/>
      <c r="BR22" s="80"/>
      <c r="BS22" s="80"/>
      <c r="BT22" s="80"/>
      <c r="BU22" s="80"/>
      <c r="BV22" s="80"/>
      <c r="BW22" s="80"/>
      <c r="BX22" s="80"/>
      <c r="BY22" s="8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80"/>
      <c r="BN23" s="80"/>
      <c r="BO23" s="80"/>
      <c r="BP23" s="80"/>
      <c r="BQ23" s="80"/>
      <c r="BR23" s="80"/>
      <c r="BS23" s="80"/>
      <c r="BT23" s="80"/>
      <c r="BU23" s="80"/>
      <c r="BV23" s="80"/>
      <c r="BW23" s="80"/>
      <c r="BX23" s="80"/>
      <c r="BY23" s="8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80"/>
      <c r="BN24" s="80"/>
      <c r="BO24" s="80"/>
      <c r="BP24" s="80"/>
      <c r="BQ24" s="80"/>
      <c r="BR24" s="80"/>
      <c r="BS24" s="80"/>
      <c r="BT24" s="80"/>
      <c r="BU24" s="80"/>
      <c r="BV24" s="80"/>
      <c r="BW24" s="80"/>
      <c r="BX24" s="80"/>
      <c r="BY24" s="8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80"/>
      <c r="BN25" s="80"/>
      <c r="BO25" s="80"/>
      <c r="BP25" s="80"/>
      <c r="BQ25" s="80"/>
      <c r="BR25" s="80"/>
      <c r="BS25" s="80"/>
      <c r="BT25" s="80"/>
      <c r="BU25" s="80"/>
      <c r="BV25" s="80"/>
      <c r="BW25" s="80"/>
      <c r="BX25" s="80"/>
      <c r="BY25" s="8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80"/>
      <c r="BN26" s="80"/>
      <c r="BO26" s="80"/>
      <c r="BP26" s="80"/>
      <c r="BQ26" s="80"/>
      <c r="BR26" s="80"/>
      <c r="BS26" s="80"/>
      <c r="BT26" s="80"/>
      <c r="BU26" s="80"/>
      <c r="BV26" s="80"/>
      <c r="BW26" s="80"/>
      <c r="BX26" s="80"/>
      <c r="BY26" s="8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80"/>
      <c r="BN27" s="80"/>
      <c r="BO27" s="80"/>
      <c r="BP27" s="80"/>
      <c r="BQ27" s="80"/>
      <c r="BR27" s="80"/>
      <c r="BS27" s="80"/>
      <c r="BT27" s="80"/>
      <c r="BU27" s="80"/>
      <c r="BV27" s="80"/>
      <c r="BW27" s="80"/>
      <c r="BX27" s="80"/>
      <c r="BY27" s="8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80"/>
      <c r="BN28" s="80"/>
      <c r="BO28" s="80"/>
      <c r="BP28" s="80"/>
      <c r="BQ28" s="80"/>
      <c r="BR28" s="80"/>
      <c r="BS28" s="80"/>
      <c r="BT28" s="80"/>
      <c r="BU28" s="80"/>
      <c r="BV28" s="80"/>
      <c r="BW28" s="80"/>
      <c r="BX28" s="80"/>
      <c r="BY28" s="8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80"/>
      <c r="BN29" s="80"/>
      <c r="BO29" s="80"/>
      <c r="BP29" s="80"/>
      <c r="BQ29" s="80"/>
      <c r="BR29" s="80"/>
      <c r="BS29" s="80"/>
      <c r="BT29" s="80"/>
      <c r="BU29" s="80"/>
      <c r="BV29" s="80"/>
      <c r="BW29" s="80"/>
      <c r="BX29" s="80"/>
      <c r="BY29" s="8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80"/>
      <c r="BN30" s="80"/>
      <c r="BO30" s="80"/>
      <c r="BP30" s="80"/>
      <c r="BQ30" s="80"/>
      <c r="BR30" s="80"/>
      <c r="BS30" s="80"/>
      <c r="BT30" s="80"/>
      <c r="BU30" s="80"/>
      <c r="BV30" s="80"/>
      <c r="BW30" s="80"/>
      <c r="BX30" s="80"/>
      <c r="BY30" s="8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80"/>
      <c r="BN31" s="80"/>
      <c r="BO31" s="80"/>
      <c r="BP31" s="80"/>
      <c r="BQ31" s="80"/>
      <c r="BR31" s="80"/>
      <c r="BS31" s="80"/>
      <c r="BT31" s="80"/>
      <c r="BU31" s="80"/>
      <c r="BV31" s="80"/>
      <c r="BW31" s="80"/>
      <c r="BX31" s="80"/>
      <c r="BY31" s="8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80"/>
      <c r="BN32" s="80"/>
      <c r="BO32" s="80"/>
      <c r="BP32" s="80"/>
      <c r="BQ32" s="80"/>
      <c r="BR32" s="80"/>
      <c r="BS32" s="80"/>
      <c r="BT32" s="80"/>
      <c r="BU32" s="80"/>
      <c r="BV32" s="80"/>
      <c r="BW32" s="80"/>
      <c r="BX32" s="80"/>
      <c r="BY32" s="8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80"/>
      <c r="BN33" s="80"/>
      <c r="BO33" s="80"/>
      <c r="BP33" s="80"/>
      <c r="BQ33" s="80"/>
      <c r="BR33" s="80"/>
      <c r="BS33" s="80"/>
      <c r="BT33" s="80"/>
      <c r="BU33" s="80"/>
      <c r="BV33" s="80"/>
      <c r="BW33" s="80"/>
      <c r="BX33" s="80"/>
      <c r="BY33" s="8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80"/>
      <c r="BN34" s="80"/>
      <c r="BO34" s="80"/>
      <c r="BP34" s="80"/>
      <c r="BQ34" s="80"/>
      <c r="BR34" s="80"/>
      <c r="BS34" s="80"/>
      <c r="BT34" s="80"/>
      <c r="BU34" s="80"/>
      <c r="BV34" s="80"/>
      <c r="BW34" s="80"/>
      <c r="BX34" s="80"/>
      <c r="BY34" s="8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80"/>
      <c r="BN35" s="80"/>
      <c r="BO35" s="80"/>
      <c r="BP35" s="80"/>
      <c r="BQ35" s="80"/>
      <c r="BR35" s="80"/>
      <c r="BS35" s="80"/>
      <c r="BT35" s="80"/>
      <c r="BU35" s="80"/>
      <c r="BV35" s="80"/>
      <c r="BW35" s="80"/>
      <c r="BX35" s="80"/>
      <c r="BY35" s="8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80"/>
      <c r="BN36" s="80"/>
      <c r="BO36" s="80"/>
      <c r="BP36" s="80"/>
      <c r="BQ36" s="80"/>
      <c r="BR36" s="80"/>
      <c r="BS36" s="80"/>
      <c r="BT36" s="80"/>
      <c r="BU36" s="80"/>
      <c r="BV36" s="80"/>
      <c r="BW36" s="80"/>
      <c r="BX36" s="80"/>
      <c r="BY36" s="8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80"/>
      <c r="BN37" s="80"/>
      <c r="BO37" s="80"/>
      <c r="BP37" s="80"/>
      <c r="BQ37" s="80"/>
      <c r="BR37" s="80"/>
      <c r="BS37" s="80"/>
      <c r="BT37" s="80"/>
      <c r="BU37" s="80"/>
      <c r="BV37" s="80"/>
      <c r="BW37" s="80"/>
      <c r="BX37" s="80"/>
      <c r="BY37" s="8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80"/>
      <c r="BN38" s="80"/>
      <c r="BO38" s="80"/>
      <c r="BP38" s="80"/>
      <c r="BQ38" s="80"/>
      <c r="BR38" s="80"/>
      <c r="BS38" s="80"/>
      <c r="BT38" s="80"/>
      <c r="BU38" s="80"/>
      <c r="BV38" s="80"/>
      <c r="BW38" s="80"/>
      <c r="BX38" s="80"/>
      <c r="BY38" s="8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80"/>
      <c r="BN39" s="80"/>
      <c r="BO39" s="80"/>
      <c r="BP39" s="80"/>
      <c r="BQ39" s="80"/>
      <c r="BR39" s="80"/>
      <c r="BS39" s="80"/>
      <c r="BT39" s="80"/>
      <c r="BU39" s="80"/>
      <c r="BV39" s="80"/>
      <c r="BW39" s="80"/>
      <c r="BX39" s="80"/>
      <c r="BY39" s="8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80"/>
      <c r="BN40" s="80"/>
      <c r="BO40" s="80"/>
      <c r="BP40" s="80"/>
      <c r="BQ40" s="80"/>
      <c r="BR40" s="80"/>
      <c r="BS40" s="80"/>
      <c r="BT40" s="80"/>
      <c r="BU40" s="80"/>
      <c r="BV40" s="80"/>
      <c r="BW40" s="80"/>
      <c r="BX40" s="80"/>
      <c r="BY40" s="8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80"/>
      <c r="BN41" s="80"/>
      <c r="BO41" s="80"/>
      <c r="BP41" s="80"/>
      <c r="BQ41" s="80"/>
      <c r="BR41" s="80"/>
      <c r="BS41" s="80"/>
      <c r="BT41" s="80"/>
      <c r="BU41" s="80"/>
      <c r="BV41" s="80"/>
      <c r="BW41" s="80"/>
      <c r="BX41" s="80"/>
      <c r="BY41" s="8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80"/>
      <c r="BN42" s="80"/>
      <c r="BO42" s="80"/>
      <c r="BP42" s="80"/>
      <c r="BQ42" s="80"/>
      <c r="BR42" s="80"/>
      <c r="BS42" s="80"/>
      <c r="BT42" s="80"/>
      <c r="BU42" s="80"/>
      <c r="BV42" s="80"/>
      <c r="BW42" s="80"/>
      <c r="BX42" s="80"/>
      <c r="BY42" s="8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80"/>
      <c r="BN43" s="80"/>
      <c r="BO43" s="80"/>
      <c r="BP43" s="80"/>
      <c r="BQ43" s="80"/>
      <c r="BR43" s="80"/>
      <c r="BS43" s="80"/>
      <c r="BT43" s="80"/>
      <c r="BU43" s="80"/>
      <c r="BV43" s="80"/>
      <c r="BW43" s="80"/>
      <c r="BX43" s="80"/>
      <c r="BY43" s="8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Q5QMRdAtyawi4XkWufI5Q0ohZxRt7iBeKCo/Z230gIUs6yXMCeAsi+iAzohsWC51h3OAPfhZFlnQX1/7RQ8Gcw==" saltValue="GGsMrI7SFszfSwen2wel9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17</v>
      </c>
      <c r="F6" s="19">
        <f t="shared" si="3"/>
        <v>5</v>
      </c>
      <c r="G6" s="19">
        <f t="shared" si="3"/>
        <v>0</v>
      </c>
      <c r="H6" s="19" t="str">
        <f t="shared" si="3"/>
        <v>秋田県　由利本荘市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55.21</v>
      </c>
      <c r="P6" s="20">
        <f t="shared" si="3"/>
        <v>27.37</v>
      </c>
      <c r="Q6" s="20">
        <f t="shared" si="3"/>
        <v>96.96</v>
      </c>
      <c r="R6" s="20">
        <f t="shared" si="3"/>
        <v>3333</v>
      </c>
      <c r="S6" s="20">
        <f t="shared" si="3"/>
        <v>72753</v>
      </c>
      <c r="T6" s="20">
        <f t="shared" si="3"/>
        <v>1209.5899999999999</v>
      </c>
      <c r="U6" s="20">
        <f t="shared" si="3"/>
        <v>60.15</v>
      </c>
      <c r="V6" s="20">
        <f t="shared" si="3"/>
        <v>19779</v>
      </c>
      <c r="W6" s="20">
        <f t="shared" si="3"/>
        <v>16.489999999999998</v>
      </c>
      <c r="X6" s="20">
        <f t="shared" si="3"/>
        <v>1199.45</v>
      </c>
      <c r="Y6" s="21" t="str">
        <f>IF(Y7="",NA(),Y7)</f>
        <v>-</v>
      </c>
      <c r="Z6" s="21" t="str">
        <f t="shared" ref="Z6:AH6" si="4">IF(Z7="",NA(),Z7)</f>
        <v>-</v>
      </c>
      <c r="AA6" s="21">
        <f t="shared" si="4"/>
        <v>94.38</v>
      </c>
      <c r="AB6" s="21">
        <f t="shared" si="4"/>
        <v>95.77</v>
      </c>
      <c r="AC6" s="21">
        <f t="shared" si="4"/>
        <v>95.12</v>
      </c>
      <c r="AD6" s="21" t="str">
        <f t="shared" si="4"/>
        <v>-</v>
      </c>
      <c r="AE6" s="21" t="str">
        <f t="shared" si="4"/>
        <v>-</v>
      </c>
      <c r="AF6" s="21">
        <f t="shared" si="4"/>
        <v>103.09</v>
      </c>
      <c r="AG6" s="21">
        <f t="shared" si="4"/>
        <v>102.11</v>
      </c>
      <c r="AH6" s="21">
        <f t="shared" si="4"/>
        <v>101.91</v>
      </c>
      <c r="AI6" s="20" t="str">
        <f>IF(AI7="","",IF(AI7="-","【-】","【"&amp;SUBSTITUTE(TEXT(AI7,"#,##0.00"),"-","△")&amp;"】"))</f>
        <v>【103.61】</v>
      </c>
      <c r="AJ6" s="21" t="str">
        <f>IF(AJ7="",NA(),AJ7)</f>
        <v>-</v>
      </c>
      <c r="AK6" s="21" t="str">
        <f t="shared" ref="AK6:AS6" si="5">IF(AK7="",NA(),AK7)</f>
        <v>-</v>
      </c>
      <c r="AL6" s="21">
        <f t="shared" si="5"/>
        <v>38.229999999999997</v>
      </c>
      <c r="AM6" s="21">
        <f t="shared" si="5"/>
        <v>62.61</v>
      </c>
      <c r="AN6" s="21">
        <f t="shared" si="5"/>
        <v>91.24</v>
      </c>
      <c r="AO6" s="21" t="str">
        <f t="shared" si="5"/>
        <v>-</v>
      </c>
      <c r="AP6" s="21" t="str">
        <f t="shared" si="5"/>
        <v>-</v>
      </c>
      <c r="AQ6" s="21">
        <f t="shared" si="5"/>
        <v>101.24</v>
      </c>
      <c r="AR6" s="21">
        <f t="shared" si="5"/>
        <v>124.9</v>
      </c>
      <c r="AS6" s="21">
        <f t="shared" si="5"/>
        <v>124.8</v>
      </c>
      <c r="AT6" s="20" t="str">
        <f>IF(AT7="","",IF(AT7="-","【-】","【"&amp;SUBSTITUTE(TEXT(AT7,"#,##0.00"),"-","△")&amp;"】"))</f>
        <v>【133.62】</v>
      </c>
      <c r="AU6" s="21" t="str">
        <f>IF(AU7="",NA(),AU7)</f>
        <v>-</v>
      </c>
      <c r="AV6" s="21" t="str">
        <f t="shared" ref="AV6:BD6" si="6">IF(AV7="",NA(),AV7)</f>
        <v>-</v>
      </c>
      <c r="AW6" s="21">
        <f t="shared" si="6"/>
        <v>20.86</v>
      </c>
      <c r="AX6" s="21">
        <f t="shared" si="6"/>
        <v>40.35</v>
      </c>
      <c r="AY6" s="21">
        <f t="shared" si="6"/>
        <v>58.98</v>
      </c>
      <c r="AZ6" s="21" t="str">
        <f t="shared" si="6"/>
        <v>-</v>
      </c>
      <c r="BA6" s="21" t="str">
        <f t="shared" si="6"/>
        <v>-</v>
      </c>
      <c r="BB6" s="21">
        <f t="shared" si="6"/>
        <v>37.24</v>
      </c>
      <c r="BC6" s="21">
        <f t="shared" si="6"/>
        <v>33.58</v>
      </c>
      <c r="BD6" s="21">
        <f t="shared" si="6"/>
        <v>35.42</v>
      </c>
      <c r="BE6" s="20" t="str">
        <f>IF(BE7="","",IF(BE7="-","【-】","【"&amp;SUBSTITUTE(TEXT(BE7,"#,##0.00"),"-","△")&amp;"】"))</f>
        <v>【36.94】</v>
      </c>
      <c r="BF6" s="21" t="str">
        <f>IF(BF7="",NA(),BF7)</f>
        <v>-</v>
      </c>
      <c r="BG6" s="21" t="str">
        <f t="shared" ref="BG6:BO6" si="7">IF(BG7="",NA(),BG7)</f>
        <v>-</v>
      </c>
      <c r="BH6" s="21">
        <f t="shared" si="7"/>
        <v>469.3</v>
      </c>
      <c r="BI6" s="21">
        <f t="shared" si="7"/>
        <v>164.62</v>
      </c>
      <c r="BJ6" s="21">
        <f t="shared" si="7"/>
        <v>37.93</v>
      </c>
      <c r="BK6" s="21" t="str">
        <f t="shared" si="7"/>
        <v>-</v>
      </c>
      <c r="BL6" s="21" t="str">
        <f t="shared" si="7"/>
        <v>-</v>
      </c>
      <c r="BM6" s="21">
        <f t="shared" si="7"/>
        <v>783.8</v>
      </c>
      <c r="BN6" s="21">
        <f t="shared" si="7"/>
        <v>778.81</v>
      </c>
      <c r="BO6" s="21">
        <f t="shared" si="7"/>
        <v>718.49</v>
      </c>
      <c r="BP6" s="20" t="str">
        <f>IF(BP7="","",IF(BP7="-","【-】","【"&amp;SUBSTITUTE(TEXT(BP7,"#,##0.00"),"-","△")&amp;"】"))</f>
        <v>【809.19】</v>
      </c>
      <c r="BQ6" s="21" t="str">
        <f>IF(BQ7="",NA(),BQ7)</f>
        <v>-</v>
      </c>
      <c r="BR6" s="21" t="str">
        <f t="shared" ref="BR6:BZ6" si="8">IF(BR7="",NA(),BR7)</f>
        <v>-</v>
      </c>
      <c r="BS6" s="21">
        <f t="shared" si="8"/>
        <v>72.8</v>
      </c>
      <c r="BT6" s="21">
        <f t="shared" si="8"/>
        <v>79.31</v>
      </c>
      <c r="BU6" s="21">
        <f t="shared" si="8"/>
        <v>78.150000000000006</v>
      </c>
      <c r="BV6" s="21" t="str">
        <f t="shared" si="8"/>
        <v>-</v>
      </c>
      <c r="BW6" s="21" t="str">
        <f t="shared" si="8"/>
        <v>-</v>
      </c>
      <c r="BX6" s="21">
        <f t="shared" si="8"/>
        <v>68.11</v>
      </c>
      <c r="BY6" s="21">
        <f t="shared" si="8"/>
        <v>67.23</v>
      </c>
      <c r="BZ6" s="21">
        <f t="shared" si="8"/>
        <v>61.82</v>
      </c>
      <c r="CA6" s="20" t="str">
        <f>IF(CA7="","",IF(CA7="-","【-】","【"&amp;SUBSTITUTE(TEXT(CA7,"#,##0.00"),"-","△")&amp;"】"))</f>
        <v>【57.02】</v>
      </c>
      <c r="CB6" s="21" t="str">
        <f>IF(CB7="",NA(),CB7)</f>
        <v>-</v>
      </c>
      <c r="CC6" s="21" t="str">
        <f t="shared" ref="CC6:CK6" si="9">IF(CC7="",NA(),CC7)</f>
        <v>-</v>
      </c>
      <c r="CD6" s="21">
        <f t="shared" si="9"/>
        <v>224.77</v>
      </c>
      <c r="CE6" s="21">
        <f t="shared" si="9"/>
        <v>207.01</v>
      </c>
      <c r="CF6" s="21">
        <f t="shared" si="9"/>
        <v>210.19</v>
      </c>
      <c r="CG6" s="21" t="str">
        <f t="shared" si="9"/>
        <v>-</v>
      </c>
      <c r="CH6" s="21" t="str">
        <f t="shared" si="9"/>
        <v>-</v>
      </c>
      <c r="CI6" s="21">
        <f t="shared" si="9"/>
        <v>222.41</v>
      </c>
      <c r="CJ6" s="21">
        <f t="shared" si="9"/>
        <v>228.21</v>
      </c>
      <c r="CK6" s="21">
        <f t="shared" si="9"/>
        <v>246.9</v>
      </c>
      <c r="CL6" s="20" t="str">
        <f>IF(CL7="","",IF(CL7="-","【-】","【"&amp;SUBSTITUTE(TEXT(CL7,"#,##0.00"),"-","△")&amp;"】"))</f>
        <v>【273.68】</v>
      </c>
      <c r="CM6" s="21" t="str">
        <f>IF(CM7="",NA(),CM7)</f>
        <v>-</v>
      </c>
      <c r="CN6" s="21" t="str">
        <f t="shared" ref="CN6:CV6" si="10">IF(CN7="",NA(),CN7)</f>
        <v>-</v>
      </c>
      <c r="CO6" s="21">
        <f t="shared" si="10"/>
        <v>40.869999999999997</v>
      </c>
      <c r="CP6" s="21">
        <f t="shared" si="10"/>
        <v>40.909999999999997</v>
      </c>
      <c r="CQ6" s="21">
        <f t="shared" si="10"/>
        <v>31.39</v>
      </c>
      <c r="CR6" s="21" t="str">
        <f t="shared" si="10"/>
        <v>-</v>
      </c>
      <c r="CS6" s="21" t="str">
        <f t="shared" si="10"/>
        <v>-</v>
      </c>
      <c r="CT6" s="21">
        <f t="shared" si="10"/>
        <v>55.26</v>
      </c>
      <c r="CU6" s="21">
        <f t="shared" si="10"/>
        <v>54.54</v>
      </c>
      <c r="CV6" s="21">
        <f t="shared" si="10"/>
        <v>52.9</v>
      </c>
      <c r="CW6" s="20" t="str">
        <f>IF(CW7="","",IF(CW7="-","【-】","【"&amp;SUBSTITUTE(TEXT(CW7,"#,##0.00"),"-","△")&amp;"】"))</f>
        <v>【52.55】</v>
      </c>
      <c r="CX6" s="21" t="str">
        <f>IF(CX7="",NA(),CX7)</f>
        <v>-</v>
      </c>
      <c r="CY6" s="21" t="str">
        <f t="shared" ref="CY6:DG6" si="11">IF(CY7="",NA(),CY7)</f>
        <v>-</v>
      </c>
      <c r="CZ6" s="21">
        <f t="shared" si="11"/>
        <v>80.739999999999995</v>
      </c>
      <c r="DA6" s="21">
        <f t="shared" si="11"/>
        <v>77.959999999999994</v>
      </c>
      <c r="DB6" s="21">
        <f t="shared" si="11"/>
        <v>79.400000000000006</v>
      </c>
      <c r="DC6" s="21" t="str">
        <f t="shared" si="11"/>
        <v>-</v>
      </c>
      <c r="DD6" s="21" t="str">
        <f t="shared" si="11"/>
        <v>-</v>
      </c>
      <c r="DE6" s="21">
        <f t="shared" si="11"/>
        <v>90.52</v>
      </c>
      <c r="DF6" s="21">
        <f t="shared" si="11"/>
        <v>90.3</v>
      </c>
      <c r="DG6" s="21">
        <f t="shared" si="11"/>
        <v>90.3</v>
      </c>
      <c r="DH6" s="20" t="str">
        <f>IF(DH7="","",IF(DH7="-","【-】","【"&amp;SUBSTITUTE(TEXT(DH7,"#,##0.00"),"-","△")&amp;"】"))</f>
        <v>【87.30】</v>
      </c>
      <c r="DI6" s="21" t="str">
        <f>IF(DI7="",NA(),DI7)</f>
        <v>-</v>
      </c>
      <c r="DJ6" s="21" t="str">
        <f t="shared" ref="DJ6:DR6" si="12">IF(DJ7="",NA(),DJ7)</f>
        <v>-</v>
      </c>
      <c r="DK6" s="21">
        <f t="shared" si="12"/>
        <v>3.56</v>
      </c>
      <c r="DL6" s="21">
        <f t="shared" si="12"/>
        <v>6.96</v>
      </c>
      <c r="DM6" s="21">
        <f t="shared" si="12"/>
        <v>10.33</v>
      </c>
      <c r="DN6" s="21" t="str">
        <f t="shared" si="12"/>
        <v>-</v>
      </c>
      <c r="DO6" s="21" t="str">
        <f t="shared" si="12"/>
        <v>-</v>
      </c>
      <c r="DP6" s="21">
        <f t="shared" si="12"/>
        <v>24.8</v>
      </c>
      <c r="DQ6" s="21">
        <f t="shared" si="12"/>
        <v>28.12</v>
      </c>
      <c r="DR6" s="21">
        <f t="shared" si="12"/>
        <v>28.79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1">
        <f t="shared" si="14"/>
        <v>0.01</v>
      </c>
      <c r="EH6" s="20">
        <f t="shared" si="14"/>
        <v>0</v>
      </c>
      <c r="EI6" s="21">
        <f t="shared" si="14"/>
        <v>7.0000000000000007E-2</v>
      </c>
      <c r="EJ6" s="21" t="str">
        <f t="shared" si="14"/>
        <v>-</v>
      </c>
      <c r="EK6" s="21" t="str">
        <f t="shared" si="14"/>
        <v>-</v>
      </c>
      <c r="EL6" s="21">
        <f t="shared" si="14"/>
        <v>0.02</v>
      </c>
      <c r="EM6" s="21">
        <f t="shared" si="14"/>
        <v>0.01</v>
      </c>
      <c r="EN6" s="21">
        <f t="shared" si="14"/>
        <v>0.01</v>
      </c>
      <c r="EO6" s="20" t="str">
        <f>IF(EO7="","",IF(EO7="-","【-】","【"&amp;SUBSTITUTE(TEXT(EO7,"#,##0.00"),"-","△")&amp;"】"))</f>
        <v>【0.02】</v>
      </c>
    </row>
    <row r="7" spans="1:148" s="22" customFormat="1" x14ac:dyDescent="0.15">
      <c r="A7" s="14"/>
      <c r="B7" s="23">
        <v>2022</v>
      </c>
      <c r="C7" s="23">
        <v>52108</v>
      </c>
      <c r="D7" s="23">
        <v>46</v>
      </c>
      <c r="E7" s="23">
        <v>17</v>
      </c>
      <c r="F7" s="23">
        <v>5</v>
      </c>
      <c r="G7" s="23">
        <v>0</v>
      </c>
      <c r="H7" s="23" t="s">
        <v>96</v>
      </c>
      <c r="I7" s="23" t="s">
        <v>97</v>
      </c>
      <c r="J7" s="23" t="s">
        <v>98</v>
      </c>
      <c r="K7" s="23" t="s">
        <v>99</v>
      </c>
      <c r="L7" s="23" t="s">
        <v>100</v>
      </c>
      <c r="M7" s="23" t="s">
        <v>101</v>
      </c>
      <c r="N7" s="24" t="s">
        <v>102</v>
      </c>
      <c r="O7" s="24">
        <v>55.21</v>
      </c>
      <c r="P7" s="24">
        <v>27.37</v>
      </c>
      <c r="Q7" s="24">
        <v>96.96</v>
      </c>
      <c r="R7" s="24">
        <v>3333</v>
      </c>
      <c r="S7" s="24">
        <v>72753</v>
      </c>
      <c r="T7" s="24">
        <v>1209.5899999999999</v>
      </c>
      <c r="U7" s="24">
        <v>60.15</v>
      </c>
      <c r="V7" s="24">
        <v>19779</v>
      </c>
      <c r="W7" s="24">
        <v>16.489999999999998</v>
      </c>
      <c r="X7" s="24">
        <v>1199.45</v>
      </c>
      <c r="Y7" s="24" t="s">
        <v>102</v>
      </c>
      <c r="Z7" s="24" t="s">
        <v>102</v>
      </c>
      <c r="AA7" s="24">
        <v>94.38</v>
      </c>
      <c r="AB7" s="24">
        <v>95.77</v>
      </c>
      <c r="AC7" s="24">
        <v>95.12</v>
      </c>
      <c r="AD7" s="24" t="s">
        <v>102</v>
      </c>
      <c r="AE7" s="24" t="s">
        <v>102</v>
      </c>
      <c r="AF7" s="24">
        <v>103.09</v>
      </c>
      <c r="AG7" s="24">
        <v>102.11</v>
      </c>
      <c r="AH7" s="24">
        <v>101.91</v>
      </c>
      <c r="AI7" s="24">
        <v>103.61</v>
      </c>
      <c r="AJ7" s="24" t="s">
        <v>102</v>
      </c>
      <c r="AK7" s="24" t="s">
        <v>102</v>
      </c>
      <c r="AL7" s="24">
        <v>38.229999999999997</v>
      </c>
      <c r="AM7" s="24">
        <v>62.61</v>
      </c>
      <c r="AN7" s="24">
        <v>91.24</v>
      </c>
      <c r="AO7" s="24" t="s">
        <v>102</v>
      </c>
      <c r="AP7" s="24" t="s">
        <v>102</v>
      </c>
      <c r="AQ7" s="24">
        <v>101.24</v>
      </c>
      <c r="AR7" s="24">
        <v>124.9</v>
      </c>
      <c r="AS7" s="24">
        <v>124.8</v>
      </c>
      <c r="AT7" s="24">
        <v>133.62</v>
      </c>
      <c r="AU7" s="24" t="s">
        <v>102</v>
      </c>
      <c r="AV7" s="24" t="s">
        <v>102</v>
      </c>
      <c r="AW7" s="24">
        <v>20.86</v>
      </c>
      <c r="AX7" s="24">
        <v>40.35</v>
      </c>
      <c r="AY7" s="24">
        <v>58.98</v>
      </c>
      <c r="AZ7" s="24" t="s">
        <v>102</v>
      </c>
      <c r="BA7" s="24" t="s">
        <v>102</v>
      </c>
      <c r="BB7" s="24">
        <v>37.24</v>
      </c>
      <c r="BC7" s="24">
        <v>33.58</v>
      </c>
      <c r="BD7" s="24">
        <v>35.42</v>
      </c>
      <c r="BE7" s="24">
        <v>36.94</v>
      </c>
      <c r="BF7" s="24" t="s">
        <v>102</v>
      </c>
      <c r="BG7" s="24" t="s">
        <v>102</v>
      </c>
      <c r="BH7" s="24">
        <v>469.3</v>
      </c>
      <c r="BI7" s="24">
        <v>164.62</v>
      </c>
      <c r="BJ7" s="24">
        <v>37.93</v>
      </c>
      <c r="BK7" s="24" t="s">
        <v>102</v>
      </c>
      <c r="BL7" s="24" t="s">
        <v>102</v>
      </c>
      <c r="BM7" s="24">
        <v>783.8</v>
      </c>
      <c r="BN7" s="24">
        <v>778.81</v>
      </c>
      <c r="BO7" s="24">
        <v>718.49</v>
      </c>
      <c r="BP7" s="24">
        <v>809.19</v>
      </c>
      <c r="BQ7" s="24" t="s">
        <v>102</v>
      </c>
      <c r="BR7" s="24" t="s">
        <v>102</v>
      </c>
      <c r="BS7" s="24">
        <v>72.8</v>
      </c>
      <c r="BT7" s="24">
        <v>79.31</v>
      </c>
      <c r="BU7" s="24">
        <v>78.150000000000006</v>
      </c>
      <c r="BV7" s="24" t="s">
        <v>102</v>
      </c>
      <c r="BW7" s="24" t="s">
        <v>102</v>
      </c>
      <c r="BX7" s="24">
        <v>68.11</v>
      </c>
      <c r="BY7" s="24">
        <v>67.23</v>
      </c>
      <c r="BZ7" s="24">
        <v>61.82</v>
      </c>
      <c r="CA7" s="24">
        <v>57.02</v>
      </c>
      <c r="CB7" s="24" t="s">
        <v>102</v>
      </c>
      <c r="CC7" s="24" t="s">
        <v>102</v>
      </c>
      <c r="CD7" s="24">
        <v>224.77</v>
      </c>
      <c r="CE7" s="24">
        <v>207.01</v>
      </c>
      <c r="CF7" s="24">
        <v>210.19</v>
      </c>
      <c r="CG7" s="24" t="s">
        <v>102</v>
      </c>
      <c r="CH7" s="24" t="s">
        <v>102</v>
      </c>
      <c r="CI7" s="24">
        <v>222.41</v>
      </c>
      <c r="CJ7" s="24">
        <v>228.21</v>
      </c>
      <c r="CK7" s="24">
        <v>246.9</v>
      </c>
      <c r="CL7" s="24">
        <v>273.68</v>
      </c>
      <c r="CM7" s="24" t="s">
        <v>102</v>
      </c>
      <c r="CN7" s="24" t="s">
        <v>102</v>
      </c>
      <c r="CO7" s="24">
        <v>40.869999999999997</v>
      </c>
      <c r="CP7" s="24">
        <v>40.909999999999997</v>
      </c>
      <c r="CQ7" s="24">
        <v>31.39</v>
      </c>
      <c r="CR7" s="24" t="s">
        <v>102</v>
      </c>
      <c r="CS7" s="24" t="s">
        <v>102</v>
      </c>
      <c r="CT7" s="24">
        <v>55.26</v>
      </c>
      <c r="CU7" s="24">
        <v>54.54</v>
      </c>
      <c r="CV7" s="24">
        <v>52.9</v>
      </c>
      <c r="CW7" s="24">
        <v>52.55</v>
      </c>
      <c r="CX7" s="24" t="s">
        <v>102</v>
      </c>
      <c r="CY7" s="24" t="s">
        <v>102</v>
      </c>
      <c r="CZ7" s="24">
        <v>80.739999999999995</v>
      </c>
      <c r="DA7" s="24">
        <v>77.959999999999994</v>
      </c>
      <c r="DB7" s="24">
        <v>79.400000000000006</v>
      </c>
      <c r="DC7" s="24" t="s">
        <v>102</v>
      </c>
      <c r="DD7" s="24" t="s">
        <v>102</v>
      </c>
      <c r="DE7" s="24">
        <v>90.52</v>
      </c>
      <c r="DF7" s="24">
        <v>90.3</v>
      </c>
      <c r="DG7" s="24">
        <v>90.3</v>
      </c>
      <c r="DH7" s="24">
        <v>87.3</v>
      </c>
      <c r="DI7" s="24" t="s">
        <v>102</v>
      </c>
      <c r="DJ7" s="24" t="s">
        <v>102</v>
      </c>
      <c r="DK7" s="24">
        <v>3.56</v>
      </c>
      <c r="DL7" s="24">
        <v>6.96</v>
      </c>
      <c r="DM7" s="24">
        <v>10.33</v>
      </c>
      <c r="DN7" s="24" t="s">
        <v>102</v>
      </c>
      <c r="DO7" s="24" t="s">
        <v>102</v>
      </c>
      <c r="DP7" s="24">
        <v>24.8</v>
      </c>
      <c r="DQ7" s="24">
        <v>28.12</v>
      </c>
      <c r="DR7" s="24">
        <v>28.79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0.01</v>
      </c>
      <c r="EH7" s="24">
        <v>0</v>
      </c>
      <c r="EI7" s="24">
        <v>7.0000000000000007E-2</v>
      </c>
      <c r="EJ7" s="24" t="s">
        <v>102</v>
      </c>
      <c r="EK7" s="24" t="s">
        <v>102</v>
      </c>
      <c r="EL7" s="24">
        <v>0.02</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2023-12-12T01:00:04Z</dcterms:created>
  <dcterms:modified xsi:type="dcterms:W3CDTF">2024-01-19T06:00:49Z</dcterms:modified>
  <cp:category/>
</cp:coreProperties>
</file>