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31\財政係\財政係\〇決算担当業務\03　公営企業決算統計\R5（R4決算）\060116 公営企業に係る経営比較分析表（令和４年度決算）の分析等について（依頼）\各課\経営比較分析表\"/>
    </mc:Choice>
  </mc:AlternateContent>
  <workbookProtection workbookAlgorithmName="SHA-512" workbookHashValue="OUm3RzA32KCaCKPDBDd8vpXTEHK58tRFGRqrYEFTLVPjm88Bpn26Yc8saT41scTP4iKnGwET3qA3AnVsSMbPgQ==" workbookSaltValue="vEd++eRs9mUq3k/wtDQIxg==" workbookSpinCount="100000" lockStructure="1"/>
  <bookViews>
    <workbookView xWindow="0" yWindow="0" windowWidth="24540" windowHeight="1227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<sst xmlns="http://schemas.openxmlformats.org/spreadsheetml/2006/main" count="231" uniqueCount="117">
  <si>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</si>
  <si>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</si>
  <si>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</si>
  <si>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</si>
  <si>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</si>
  <si>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</si>
  <si>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</si>
  <si>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</si>
  <si>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</si>
  <si>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</si>
  <si>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</si>
  <si>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</si>
  <si>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</si>
  <si>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</si>
  <si>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</si>
  <si>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</si>
  <si>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</si>
  <si>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</si>
  <si>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</si>
  <si>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</si>
  <si>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</si>
  <si>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</si>
  <si>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</si>
  <si>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</si>
  <si>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</si>
  <si>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</si>
  <si>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</si>
  <si>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</si>
  <si>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</si>
  <si>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</si>
  <si>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</si>
  <si>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</si>
  <si>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</si>
  <si>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</si>
  <si>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</si>
  <si>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</si>
  <si>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</si>
  <si>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</si>
  <si>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</si>
  <si>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</si>
  <si>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</si>
  <si>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</si>
  <si>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</si>
  <si>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</si>
  <si>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</si>
  <si>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</si>
  <si>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</si>
  <si>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</si>
  <si>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</si>
  <si>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</si>
  <si>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</si>
  <si>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</si>
  <si>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</si>
  <si>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</si>
  <si>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</si>
  <si>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</si>
  <si>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</si>
  <si>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</si>
  <si>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</si>
  <si>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</si>
  <si>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</si>
  <si>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</si>
  <si>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</si>
  <si>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</si>
  <si>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</si>
  <si>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</si>
  <si>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</si>
  <si>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</si>
  <si>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</si>
  <si>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</si>
  <si>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</si>
  <si>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</si>
  <si>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</si>
  <si>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</si>
  <si>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</si>
  <si>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</si>
  <si>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</si>
  <si>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</si>
  <si>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</si>
  <si>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</si>
  <si>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</si>
  <si>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</si>
  <si>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</si>
  <si>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</si>
  <si>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</si>
  <si>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</si>
  <si>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</si>
  <si>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</si>
  <si>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</si>
  <si>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</si>
  <si>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</si>
  <si>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</si>
  <si>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</si>
  <si>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</si>
  <si>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</si>
  <si>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</si>
  <si>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</si>
  <si>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</si>
  <si>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</si>
  <si>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</si>
  <si>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</si>
  <si>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</si>
  <si>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</si>
  <si>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</si>
  <si>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</si>
  <si>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</si>
  <si>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</si>
  <si>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</si>
  <si>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</si>
  <si>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</si>
  <si>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</si>
  <si>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</si>
  <si>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</si>
  <si>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</si>
  <si>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今後も対策を継続していく。</t>
    <phoneticPr fontId="4"/>
  </si>
  <si>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phoneticPr fontId="4"/>
  </si>
  <si>
    <r>
      <t xml:space="preserve"> 公共下水道については、平成24年度より地方公営企業法を適用している。
　使用料収入については、家庭用で件数は増加したものの使用水量は減少しており、営業用については大口利用者の使用水量が減少したことにより、昨年度に続き減少している。また、経費については終末処理場やポンプ場の包括的民間委託を実施するなどある程度の規模でコスト縮減につながる施策は実施済であり、これと同規模以上のコスト縮減を見込める施策については検討に至っていない。
　汚水量及び汚水処理費については、一部合流区域があることから正確な数値を算出することが不可能で、汚水処理費は年間の降雨状況等により大きく変動せざるを得ない。</t>
    </r>
    <r>
      <rPr>
        <sz val="11"/>
        <rFont val="ＭＳ ゴシック"/>
        <family val="3"/>
        <charset val="128"/>
      </rPr>
      <t>当年度経費回収率が大きく増加し、汚水処理原価が大きく減少した要因と考えている。</t>
    </r>
    <r>
      <rPr>
        <sz val="11"/>
        <color theme="1"/>
        <rFont val="ＭＳ ゴシック"/>
        <family val="3"/>
        <charset val="128"/>
      </rPr>
      <t xml:space="preserve">
　今後は、増収につながる水洗化率の向上にむけた取り組みを検討するとともに管渠の維持管理に係る先駆的な取り組みを参考にするなど収支改善に取り組んでいきたい。
　施設整備においては、終末処理場の改築など複数年に及ぶ大規模建設改良事業が完了した。下水道普及率が前年度から若干伸びた一方、施設利用率の数値が５割を下回り減少傾向となっているほか、企業債残高対事業規模比率の増加傾向がみられる。
　今後も経営を圧迫することのないよう、限られた財源の中で事業計画や経営戦略と整合性を図りながら、適切な投資を実施していく。</t>
    </r>
    <rPh sb="103" eb="106">
      <t>サクネンド</t>
    </rPh>
    <rPh sb="107" eb="108">
      <t>ツヅ</t>
    </rPh>
    <rPh sb="306" eb="308">
      <t>ゾウカ</t>
    </rPh>
    <rPh sb="320" eb="322">
      <t>ゲンショウ</t>
    </rPh>
    <rPh sb="489" eb="493">
      <t>ゲンショウケイコウ</t>
    </rPh>
    <rPh sb="515" eb="519">
      <t>ゾウカケイコウ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</si>
</sst>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0.49</c:v>
                </c:pt>
                <c:pt idx="1">
                  <c:v>0.25</c:v>
                </c:pt>
                <c:pt idx="2">
                  <c:v>0.48</c:v>
                </c:pt>
                <c:pt idx="3">
                  <c:v>0.32</c:v>
                </c:pt>
                <c:pt idx="4">
                  <c:v>0.57999999999999996</c:v>
                </c:pt>
              </c:numCache>
            </c:numRef>
          </c:val>
          <c:extLst>
            <c:ext xmlns:c16="http://schemas.microsoft.com/office/drawing/2014/chart" uri="{C3380CC4-5D6E-409C-BE32-E72D297353CC}">
              <c16:uniqueId val="{00000000-0CB5-4ABC-B732-501D09E364C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0.17</c:v>
                </c:pt>
                <c:pt idx="2">
                  <c:v>0.15</c:v>
                </c:pt>
                <c:pt idx="3">
                  <c:v>0.15</c:v>
                </c:pt>
                <c:pt idx="4">
                  <c:v>0.12</c:v>
                </c:pt>
              </c:numCache>
            </c:numRef>
          </c:val>
          <c:smooth val="0"/>
          <c:extLst>
            <c:ext xmlns:c16="http://schemas.microsoft.com/office/drawing/2014/chart" uri="{C3380CC4-5D6E-409C-BE32-E72D297353CC}">
              <c16:uniqueId val="{00000001-0CB5-4ABC-B732-501D09E364C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55.6</c:v>
                </c:pt>
                <c:pt idx="1">
                  <c:v>46.81</c:v>
                </c:pt>
                <c:pt idx="2">
                  <c:v>54.06</c:v>
                </c:pt>
                <c:pt idx="3">
                  <c:v>48.58</c:v>
                </c:pt>
                <c:pt idx="4">
                  <c:v>48.26</c:v>
                </c:pt>
              </c:numCache>
            </c:numRef>
          </c:val>
          <c:extLst>
            <c:ext xmlns:c16="http://schemas.microsoft.com/office/drawing/2014/chart" uri="{C3380CC4-5D6E-409C-BE32-E72D297353CC}">
              <c16:uniqueId val="{00000000-AE6C-4355-8A7E-2B085DF1570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c:v>
                </c:pt>
                <c:pt idx="1">
                  <c:v>57.42</c:v>
                </c:pt>
                <c:pt idx="2">
                  <c:v>56.72</c:v>
                </c:pt>
                <c:pt idx="3">
                  <c:v>56.43</c:v>
                </c:pt>
                <c:pt idx="4">
                  <c:v>55.82</c:v>
                </c:pt>
              </c:numCache>
            </c:numRef>
          </c:val>
          <c:smooth val="0"/>
          <c:extLst>
            <c:ext xmlns:c16="http://schemas.microsoft.com/office/drawing/2014/chart" uri="{C3380CC4-5D6E-409C-BE32-E72D297353CC}">
              <c16:uniqueId val="{00000001-AE6C-4355-8A7E-2B085DF1570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75.930000000000007</c:v>
                </c:pt>
                <c:pt idx="1">
                  <c:v>76.36</c:v>
                </c:pt>
                <c:pt idx="2">
                  <c:v>76.569999999999993</c:v>
                </c:pt>
                <c:pt idx="3">
                  <c:v>76.78</c:v>
                </c:pt>
                <c:pt idx="4">
                  <c:v>77.41</c:v>
                </c:pt>
              </c:numCache>
            </c:numRef>
          </c:val>
          <c:extLst>
            <c:ext xmlns:c16="http://schemas.microsoft.com/office/drawing/2014/chart" uri="{C3380CC4-5D6E-409C-BE32-E72D297353CC}">
              <c16:uniqueId val="{00000000-83E5-4695-A883-576B4D2239D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89.79</c:v>
                </c:pt>
                <c:pt idx="1">
                  <c:v>90.42</c:v>
                </c:pt>
                <c:pt idx="2">
                  <c:v>90.72</c:v>
                </c:pt>
                <c:pt idx="3">
                  <c:v>91.07</c:v>
                </c:pt>
                <c:pt idx="4">
                  <c:v>90.67</c:v>
                </c:pt>
              </c:numCache>
            </c:numRef>
          </c:val>
          <c:smooth val="0"/>
          <c:extLst>
            <c:ext xmlns:c16="http://schemas.microsoft.com/office/drawing/2014/chart" uri="{C3380CC4-5D6E-409C-BE32-E72D297353CC}">
              <c16:uniqueId val="{00000001-83E5-4695-A883-576B4D2239D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109.16</c:v>
                </c:pt>
                <c:pt idx="1">
                  <c:v>108.39</c:v>
                </c:pt>
                <c:pt idx="2">
                  <c:v>115.9</c:v>
                </c:pt>
                <c:pt idx="3">
                  <c:v>116.79</c:v>
                </c:pt>
                <c:pt idx="4">
                  <c:v>117.28</c:v>
                </c:pt>
              </c:numCache>
            </c:numRef>
          </c:val>
          <c:extLst>
            <c:ext xmlns:c16="http://schemas.microsoft.com/office/drawing/2014/chart" uri="{C3380CC4-5D6E-409C-BE32-E72D297353CC}">
              <c16:uniqueId val="{00000000-25CF-4A98-8394-609124A4F14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105.06</c:v>
                </c:pt>
                <c:pt idx="1">
                  <c:v>106.81</c:v>
                </c:pt>
                <c:pt idx="2">
                  <c:v>106.5</c:v>
                </c:pt>
                <c:pt idx="3">
                  <c:v>106.22</c:v>
                </c:pt>
                <c:pt idx="4">
                  <c:v>107.01</c:v>
                </c:pt>
              </c:numCache>
            </c:numRef>
          </c:val>
          <c:smooth val="0"/>
          <c:extLst>
            <c:ext xmlns:c16="http://schemas.microsoft.com/office/drawing/2014/chart" uri="{C3380CC4-5D6E-409C-BE32-E72D297353CC}">
              <c16:uniqueId val="{00000001-25CF-4A98-8394-609124A4F14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17.11</c:v>
                </c:pt>
                <c:pt idx="1">
                  <c:v>19.55</c:v>
                </c:pt>
                <c:pt idx="2">
                  <c:v>20.91</c:v>
                </c:pt>
                <c:pt idx="3">
                  <c:v>23.34</c:v>
                </c:pt>
                <c:pt idx="4">
                  <c:v>25.27</c:v>
                </c:pt>
              </c:numCache>
            </c:numRef>
          </c:val>
          <c:extLst>
            <c:ext xmlns:c16="http://schemas.microsoft.com/office/drawing/2014/chart" uri="{C3380CC4-5D6E-409C-BE32-E72D297353CC}">
              <c16:uniqueId val="{00000000-E616-47C0-B6B1-760E07AF503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30.6</c:v>
                </c:pt>
                <c:pt idx="1">
                  <c:v>29.23</c:v>
                </c:pt>
                <c:pt idx="2">
                  <c:v>20.78</c:v>
                </c:pt>
                <c:pt idx="3">
                  <c:v>23.54</c:v>
                </c:pt>
                <c:pt idx="4">
                  <c:v>25.86</c:v>
                </c:pt>
              </c:numCache>
            </c:numRef>
          </c:val>
          <c:smooth val="0"/>
          <c:extLst>
            <c:ext xmlns:c16="http://schemas.microsoft.com/office/drawing/2014/chart" uri="{C3380CC4-5D6E-409C-BE32-E72D297353CC}">
              <c16:uniqueId val="{00000001-E616-47C0-B6B1-760E07AF503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22.86</c:v>
                </c:pt>
                <c:pt idx="1">
                  <c:v>22.26</c:v>
                </c:pt>
                <c:pt idx="2">
                  <c:v>21.46</c:v>
                </c:pt>
                <c:pt idx="3">
                  <c:v>20.82</c:v>
                </c:pt>
                <c:pt idx="4">
                  <c:v>19.84</c:v>
                </c:pt>
              </c:numCache>
            </c:numRef>
          </c:val>
          <c:extLst>
            <c:ext xmlns:c16="http://schemas.microsoft.com/office/drawing/2014/chart" uri="{C3380CC4-5D6E-409C-BE32-E72D297353CC}">
              <c16:uniqueId val="{00000000-A211-40F8-92AF-8FC48864C2E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1.83</c:v>
                </c:pt>
                <c:pt idx="1">
                  <c:v>1.37</c:v>
                </c:pt>
                <c:pt idx="2">
                  <c:v>1.34</c:v>
                </c:pt>
                <c:pt idx="3">
                  <c:v>1.5</c:v>
                </c:pt>
                <c:pt idx="4">
                  <c:v>1.4</c:v>
                </c:pt>
              </c:numCache>
            </c:numRef>
          </c:val>
          <c:smooth val="0"/>
          <c:extLst>
            <c:ext xmlns:c16="http://schemas.microsoft.com/office/drawing/2014/chart" uri="{C3380CC4-5D6E-409C-BE32-E72D297353CC}">
              <c16:uniqueId val="{00000001-A211-40F8-92AF-8FC48864C2E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22C-4EAB-B9A6-3CE7F99A4D0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41.56</c:v>
                </c:pt>
                <c:pt idx="1">
                  <c:v>34.4</c:v>
                </c:pt>
                <c:pt idx="2">
                  <c:v>18.36</c:v>
                </c:pt>
                <c:pt idx="3">
                  <c:v>18.010000000000002</c:v>
                </c:pt>
                <c:pt idx="4">
                  <c:v>23.86</c:v>
                </c:pt>
              </c:numCache>
            </c:numRef>
          </c:val>
          <c:smooth val="0"/>
          <c:extLst>
            <c:ext xmlns:c16="http://schemas.microsoft.com/office/drawing/2014/chart" uri="{C3380CC4-5D6E-409C-BE32-E72D297353CC}">
              <c16:uniqueId val="{00000001-A22C-4EAB-B9A6-3CE7F99A4D0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76.17</c:v>
                </c:pt>
                <c:pt idx="1">
                  <c:v>90.08</c:v>
                </c:pt>
                <c:pt idx="2">
                  <c:v>100.01</c:v>
                </c:pt>
                <c:pt idx="3">
                  <c:v>111.68</c:v>
                </c:pt>
                <c:pt idx="4">
                  <c:v>126.68</c:v>
                </c:pt>
              </c:numCache>
            </c:numRef>
          </c:val>
          <c:extLst>
            <c:ext xmlns:c16="http://schemas.microsoft.com/office/drawing/2014/chart" uri="{C3380CC4-5D6E-409C-BE32-E72D297353CC}">
              <c16:uniqueId val="{00000000-6BDD-46CC-AC23-5F4BF54540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80.81</c:v>
                </c:pt>
                <c:pt idx="1">
                  <c:v>68.17</c:v>
                </c:pt>
                <c:pt idx="2">
                  <c:v>55.6</c:v>
                </c:pt>
                <c:pt idx="3">
                  <c:v>59.4</c:v>
                </c:pt>
                <c:pt idx="4">
                  <c:v>68.27</c:v>
                </c:pt>
              </c:numCache>
            </c:numRef>
          </c:val>
          <c:smooth val="0"/>
          <c:extLst>
            <c:ext xmlns:c16="http://schemas.microsoft.com/office/drawing/2014/chart" uri="{C3380CC4-5D6E-409C-BE32-E72D297353CC}">
              <c16:uniqueId val="{00000001-6BDD-46CC-AC23-5F4BF54540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1101.03</c:v>
                </c:pt>
                <c:pt idx="1">
                  <c:v>1078.53</c:v>
                </c:pt>
                <c:pt idx="2">
                  <c:v>1039.3800000000001</c:v>
                </c:pt>
                <c:pt idx="3">
                  <c:v>1084.53</c:v>
                </c:pt>
                <c:pt idx="4">
                  <c:v>1168.6099999999999</c:v>
                </c:pt>
              </c:numCache>
            </c:numRef>
          </c:val>
          <c:extLst>
            <c:ext xmlns:c16="http://schemas.microsoft.com/office/drawing/2014/chart" uri="{C3380CC4-5D6E-409C-BE32-E72D297353CC}">
              <c16:uniqueId val="{00000000-2AE6-4693-9D26-327A84C97C1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768.62</c:v>
                </c:pt>
                <c:pt idx="1">
                  <c:v>789.44</c:v>
                </c:pt>
                <c:pt idx="2">
                  <c:v>789.08</c:v>
                </c:pt>
                <c:pt idx="3">
                  <c:v>747.84</c:v>
                </c:pt>
                <c:pt idx="4">
                  <c:v>804.98</c:v>
                </c:pt>
              </c:numCache>
            </c:numRef>
          </c:val>
          <c:smooth val="0"/>
          <c:extLst>
            <c:ext xmlns:c16="http://schemas.microsoft.com/office/drawing/2014/chart" uri="{C3380CC4-5D6E-409C-BE32-E72D297353CC}">
              <c16:uniqueId val="{00000001-2AE6-4693-9D26-327A84C97C1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96.22</c:v>
                </c:pt>
                <c:pt idx="1">
                  <c:v>97.23</c:v>
                </c:pt>
                <c:pt idx="2">
                  <c:v>98.17</c:v>
                </c:pt>
                <c:pt idx="3">
                  <c:v>82.81</c:v>
                </c:pt>
                <c:pt idx="4">
                  <c:v>92.59</c:v>
                </c:pt>
              </c:numCache>
            </c:numRef>
          </c:val>
          <c:extLst>
            <c:ext xmlns:c16="http://schemas.microsoft.com/office/drawing/2014/chart" uri="{C3380CC4-5D6E-409C-BE32-E72D297353CC}">
              <c16:uniqueId val="{00000000-2C68-4E22-9F91-0824265E80F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88.06</c:v>
                </c:pt>
                <c:pt idx="1">
                  <c:v>87.29</c:v>
                </c:pt>
                <c:pt idx="2">
                  <c:v>88.25</c:v>
                </c:pt>
                <c:pt idx="3">
                  <c:v>90.17</c:v>
                </c:pt>
                <c:pt idx="4">
                  <c:v>88.71</c:v>
                </c:pt>
              </c:numCache>
            </c:numRef>
          </c:val>
          <c:smooth val="0"/>
          <c:extLst>
            <c:ext xmlns:c16="http://schemas.microsoft.com/office/drawing/2014/chart" uri="{C3380CC4-5D6E-409C-BE32-E72D297353CC}">
              <c16:uniqueId val="{00000001-2C68-4E22-9F91-0824265E80F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176.67</c:v>
                </c:pt>
                <c:pt idx="1">
                  <c:v>174.24</c:v>
                </c:pt>
                <c:pt idx="2">
                  <c:v>172.91</c:v>
                </c:pt>
                <c:pt idx="3">
                  <c:v>204.92</c:v>
                </c:pt>
                <c:pt idx="4">
                  <c:v>182.93</c:v>
                </c:pt>
              </c:numCache>
            </c:numRef>
          </c:val>
          <c:extLst>
            <c:ext xmlns:c16="http://schemas.microsoft.com/office/drawing/2014/chart" uri="{C3380CC4-5D6E-409C-BE32-E72D297353CC}">
              <c16:uniqueId val="{00000000-5E95-48C4-BFF6-504024E2180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179.32</c:v>
                </c:pt>
                <c:pt idx="1">
                  <c:v>176.67</c:v>
                </c:pt>
                <c:pt idx="2">
                  <c:v>176.37</c:v>
                </c:pt>
                <c:pt idx="3">
                  <c:v>173.17</c:v>
                </c:pt>
                <c:pt idx="4">
                  <c:v>174.8</c:v>
                </c:pt>
              </c:numCache>
            </c:numRef>
          </c:val>
          <c:smooth val="0"/>
          <c:extLst>
            <c:ext xmlns:c16="http://schemas.microsoft.com/office/drawing/2014/chart" uri="{C3380CC4-5D6E-409C-BE32-E72D297353CC}">
              <c16:uniqueId val="{00000001-5E95-48C4-BFF6-504024E2180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能代市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非設置</v>
      </c>
      <c r="AE8" s="36"/>
      <c r="AF8" s="36"/>
      <c r="AG8" s="36"/>
      <c r="AH8" s="36"/>
      <c r="AI8" s="36"/>
      <c r="AJ8" s="36"/>
      <c r="AK8" s="3"/>
      <c r="AL8" s="37">
        <f>データ!S6</f>
        <v>49353</v>
      </c>
      <c r="AM8" s="37"/>
      <c r="AN8" s="37"/>
      <c r="AO8" s="37"/>
      <c r="AP8" s="37"/>
      <c r="AQ8" s="37"/>
      <c r="AR8" s="37"/>
      <c r="AS8" s="37"/>
      <c r="AT8" s="38">
        <f>データ!T6</f>
        <v>426.95</v>
      </c>
      <c r="AU8" s="38"/>
      <c r="AV8" s="38"/>
      <c r="AW8" s="38"/>
      <c r="AX8" s="38"/>
      <c r="AY8" s="38"/>
      <c r="AZ8" s="38"/>
      <c r="BA8" s="38"/>
      <c r="BB8" s="38">
        <f>データ!U6</f>
        <v>115.59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47.5</v>
      </c>
      <c r="J10" s="38"/>
      <c r="K10" s="38"/>
      <c r="L10" s="38"/>
      <c r="M10" s="38"/>
      <c r="N10" s="38"/>
      <c r="O10" s="38"/>
      <c r="P10" s="38">
        <f>データ!P6</f>
        <v>53.78</v>
      </c>
      <c r="Q10" s="38"/>
      <c r="R10" s="38"/>
      <c r="S10" s="38"/>
      <c r="T10" s="38"/>
      <c r="U10" s="38"/>
      <c r="V10" s="38"/>
      <c r="W10" s="38">
        <f>データ!Q6</f>
        <v>76.239999999999995</v>
      </c>
      <c r="X10" s="38"/>
      <c r="Y10" s="38"/>
      <c r="Z10" s="38"/>
      <c r="AA10" s="38"/>
      <c r="AB10" s="38"/>
      <c r="AC10" s="38"/>
      <c r="AD10" s="37">
        <f>データ!R6</f>
        <v>3401</v>
      </c>
      <c r="AE10" s="37"/>
      <c r="AF10" s="37"/>
      <c r="AG10" s="37"/>
      <c r="AH10" s="37"/>
      <c r="AI10" s="37"/>
      <c r="AJ10" s="37"/>
      <c r="AK10" s="2"/>
      <c r="AL10" s="37">
        <f>データ!V6</f>
        <v>26325</v>
      </c>
      <c r="AM10" s="37"/>
      <c r="AN10" s="37"/>
      <c r="AO10" s="37"/>
      <c r="AP10" s="37"/>
      <c r="AQ10" s="37"/>
      <c r="AR10" s="37"/>
      <c r="AS10" s="37"/>
      <c r="AT10" s="38">
        <f>データ!W6</f>
        <v>9.31</v>
      </c>
      <c r="AU10" s="38"/>
      <c r="AV10" s="38"/>
      <c r="AW10" s="38"/>
      <c r="AX10" s="38"/>
      <c r="AY10" s="38"/>
      <c r="AZ10" s="38"/>
      <c r="BA10" s="38"/>
      <c r="BB10" s="38">
        <f>データ!X6</f>
        <v>2827.6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RglIk1Qw6caI6EaXvQL3XirwuxF+d7Iur/l9arL8PnuE7QW0tzQuhO1icoOM3xld7Zmn6Pz1vlQG6OFw3fT8pg==" saltValue="hl2/9F5ww6HiFrg6JmqS/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52027</v>
      </c>
      <c r="D6" s="19">
        <f t="shared" si="3"/>
        <v>46</v>
      </c>
      <c r="E6" s="19">
        <f t="shared" si="3"/>
        <v>17</v>
      </c>
      <c r="F6" s="19">
        <f t="shared" si="3"/>
        <v>1</v>
      </c>
      <c r="G6" s="19">
        <f t="shared" si="3"/>
        <v>0</v>
      </c>
      <c r="H6" s="19" t="str">
        <f t="shared" si="3"/>
        <v>秋田県　能代市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47.5</v>
      </c>
      <c r="P6" s="20">
        <f t="shared" si="3"/>
        <v>53.78</v>
      </c>
      <c r="Q6" s="20">
        <f t="shared" si="3"/>
        <v>76.239999999999995</v>
      </c>
      <c r="R6" s="20">
        <f t="shared" si="3"/>
        <v>3401</v>
      </c>
      <c r="S6" s="20">
        <f t="shared" si="3"/>
        <v>49353</v>
      </c>
      <c r="T6" s="20">
        <f t="shared" si="3"/>
        <v>426.95</v>
      </c>
      <c r="U6" s="20">
        <f t="shared" si="3"/>
        <v>115.59</v>
      </c>
      <c r="V6" s="20">
        <f t="shared" si="3"/>
        <v>26325</v>
      </c>
      <c r="W6" s="20">
        <f t="shared" si="3"/>
        <v>9.31</v>
      </c>
      <c r="X6" s="20">
        <f t="shared" si="3"/>
        <v>2827.6</v>
      </c>
      <c r="Y6" s="21">
        <f>IF(Y7="",NA(),Y7)</f>
        <v>109.16</v>
      </c>
      <c r="Z6" s="21">
        <f t="shared" ref="Z6:AH6" si="4">IF(Z7="",NA(),Z7)</f>
        <v>108.39</v>
      </c>
      <c r="AA6" s="21">
        <f t="shared" si="4"/>
        <v>115.9</v>
      </c>
      <c r="AB6" s="21">
        <f t="shared" si="4"/>
        <v>116.79</v>
      </c>
      <c r="AC6" s="21">
        <f t="shared" si="4"/>
        <v>117.28</v>
      </c>
      <c r="AD6" s="21">
        <f t="shared" si="4"/>
        <v>105.06</v>
      </c>
      <c r="AE6" s="21">
        <f t="shared" si="4"/>
        <v>106.81</v>
      </c>
      <c r="AF6" s="21">
        <f t="shared" si="4"/>
        <v>106.5</v>
      </c>
      <c r="AG6" s="21">
        <f t="shared" si="4"/>
        <v>106.22</v>
      </c>
      <c r="AH6" s="21">
        <f t="shared" si="4"/>
        <v>107.01</v>
      </c>
      <c r="AI6" s="20" t="str">
        <f>IF(AI7="","",IF(AI7="-","【-】","【"&amp;SUBSTITUTE(TEXT(AI7,"#,##0.00"),"-","△")&amp;"】"))</f>
        <v>【106.11】</v>
      </c>
      <c r="AJ6" s="20">
        <f>IF(AJ7="",NA(),AJ7)</f>
        <v>0</v>
      </c>
      <c r="AK6" s="20">
        <f t="shared" ref="AK6:AS6" si="5">IF(AK7="",NA(),AK7)</f>
        <v>0</v>
      </c>
      <c r="AL6" s="20">
        <f t="shared" si="5"/>
        <v>0</v>
      </c>
      <c r="AM6" s="20">
        <f t="shared" si="5"/>
        <v>0</v>
      </c>
      <c r="AN6" s="20">
        <f t="shared" si="5"/>
        <v>0</v>
      </c>
      <c r="AO6" s="21">
        <f t="shared" si="5"/>
        <v>41.56</v>
      </c>
      <c r="AP6" s="21">
        <f t="shared" si="5"/>
        <v>34.4</v>
      </c>
      <c r="AQ6" s="21">
        <f t="shared" si="5"/>
        <v>18.36</v>
      </c>
      <c r="AR6" s="21">
        <f t="shared" si="5"/>
        <v>18.010000000000002</v>
      </c>
      <c r="AS6" s="21">
        <f t="shared" si="5"/>
        <v>23.86</v>
      </c>
      <c r="AT6" s="20" t="str">
        <f>IF(AT7="","",IF(AT7="-","【-】","【"&amp;SUBSTITUTE(TEXT(AT7,"#,##0.00"),"-","△")&amp;"】"))</f>
        <v>【3.15】</v>
      </c>
      <c r="AU6" s="21">
        <f>IF(AU7="",NA(),AU7)</f>
        <v>76.17</v>
      </c>
      <c r="AV6" s="21">
        <f t="shared" ref="AV6:BD6" si="6">IF(AV7="",NA(),AV7)</f>
        <v>90.08</v>
      </c>
      <c r="AW6" s="21">
        <f t="shared" si="6"/>
        <v>100.01</v>
      </c>
      <c r="AX6" s="21">
        <f t="shared" si="6"/>
        <v>111.68</v>
      </c>
      <c r="AY6" s="21">
        <f t="shared" si="6"/>
        <v>126.68</v>
      </c>
      <c r="AZ6" s="21">
        <f t="shared" si="6"/>
        <v>80.81</v>
      </c>
      <c r="BA6" s="21">
        <f t="shared" si="6"/>
        <v>68.17</v>
      </c>
      <c r="BB6" s="21">
        <f t="shared" si="6"/>
        <v>55.6</v>
      </c>
      <c r="BC6" s="21">
        <f t="shared" si="6"/>
        <v>59.4</v>
      </c>
      <c r="BD6" s="21">
        <f t="shared" si="6"/>
        <v>68.27</v>
      </c>
      <c r="BE6" s="20" t="str">
        <f>IF(BE7="","",IF(BE7="-","【-】","【"&amp;SUBSTITUTE(TEXT(BE7,"#,##0.00"),"-","△")&amp;"】"))</f>
        <v>【73.44】</v>
      </c>
      <c r="BF6" s="21">
        <f>IF(BF7="",NA(),BF7)</f>
        <v>1101.03</v>
      </c>
      <c r="BG6" s="21">
        <f t="shared" ref="BG6:BO6" si="7">IF(BG7="",NA(),BG7)</f>
        <v>1078.53</v>
      </c>
      <c r="BH6" s="21">
        <f t="shared" si="7"/>
        <v>1039.3800000000001</v>
      </c>
      <c r="BI6" s="21">
        <f t="shared" si="7"/>
        <v>1084.53</v>
      </c>
      <c r="BJ6" s="21">
        <f t="shared" si="7"/>
        <v>1168.6099999999999</v>
      </c>
      <c r="BK6" s="21">
        <f t="shared" si="7"/>
        <v>768.62</v>
      </c>
      <c r="BL6" s="21">
        <f t="shared" si="7"/>
        <v>789.44</v>
      </c>
      <c r="BM6" s="21">
        <f t="shared" si="7"/>
        <v>789.08</v>
      </c>
      <c r="BN6" s="21">
        <f t="shared" si="7"/>
        <v>747.84</v>
      </c>
      <c r="BO6" s="21">
        <f t="shared" si="7"/>
        <v>804.98</v>
      </c>
      <c r="BP6" s="20" t="str">
        <f>IF(BP7="","",IF(BP7="-","【-】","【"&amp;SUBSTITUTE(TEXT(BP7,"#,##0.00"),"-","△")&amp;"】"))</f>
        <v>【652.82】</v>
      </c>
      <c r="BQ6" s="21">
        <f>IF(BQ7="",NA(),BQ7)</f>
        <v>96.22</v>
      </c>
      <c r="BR6" s="21">
        <f t="shared" ref="BR6:BZ6" si="8">IF(BR7="",NA(),BR7)</f>
        <v>97.23</v>
      </c>
      <c r="BS6" s="21">
        <f t="shared" si="8"/>
        <v>98.17</v>
      </c>
      <c r="BT6" s="21">
        <f t="shared" si="8"/>
        <v>82.81</v>
      </c>
      <c r="BU6" s="21">
        <f t="shared" si="8"/>
        <v>92.59</v>
      </c>
      <c r="BV6" s="21">
        <f t="shared" si="8"/>
        <v>88.06</v>
      </c>
      <c r="BW6" s="21">
        <f t="shared" si="8"/>
        <v>87.29</v>
      </c>
      <c r="BX6" s="21">
        <f t="shared" si="8"/>
        <v>88.25</v>
      </c>
      <c r="BY6" s="21">
        <f t="shared" si="8"/>
        <v>90.17</v>
      </c>
      <c r="BZ6" s="21">
        <f t="shared" si="8"/>
        <v>88.71</v>
      </c>
      <c r="CA6" s="20" t="str">
        <f>IF(CA7="","",IF(CA7="-","【-】","【"&amp;SUBSTITUTE(TEXT(CA7,"#,##0.00"),"-","△")&amp;"】"))</f>
        <v>【97.61】</v>
      </c>
      <c r="CB6" s="21">
        <f>IF(CB7="",NA(),CB7)</f>
        <v>176.67</v>
      </c>
      <c r="CC6" s="21">
        <f t="shared" ref="CC6:CK6" si="9">IF(CC7="",NA(),CC7)</f>
        <v>174.24</v>
      </c>
      <c r="CD6" s="21">
        <f t="shared" si="9"/>
        <v>172.91</v>
      </c>
      <c r="CE6" s="21">
        <f t="shared" si="9"/>
        <v>204.92</v>
      </c>
      <c r="CF6" s="21">
        <f t="shared" si="9"/>
        <v>182.93</v>
      </c>
      <c r="CG6" s="21">
        <f t="shared" si="9"/>
        <v>179.32</v>
      </c>
      <c r="CH6" s="21">
        <f t="shared" si="9"/>
        <v>176.67</v>
      </c>
      <c r="CI6" s="21">
        <f t="shared" si="9"/>
        <v>176.37</v>
      </c>
      <c r="CJ6" s="21">
        <f t="shared" si="9"/>
        <v>173.17</v>
      </c>
      <c r="CK6" s="21">
        <f t="shared" si="9"/>
        <v>174.8</v>
      </c>
      <c r="CL6" s="20" t="str">
        <f>IF(CL7="","",IF(CL7="-","【-】","【"&amp;SUBSTITUTE(TEXT(CL7,"#,##0.00"),"-","△")&amp;"】"))</f>
        <v>【138.29】</v>
      </c>
      <c r="CM6" s="21">
        <f>IF(CM7="",NA(),CM7)</f>
        <v>55.6</v>
      </c>
      <c r="CN6" s="21">
        <f t="shared" ref="CN6:CV6" si="10">IF(CN7="",NA(),CN7)</f>
        <v>46.81</v>
      </c>
      <c r="CO6" s="21">
        <f t="shared" si="10"/>
        <v>54.06</v>
      </c>
      <c r="CP6" s="21">
        <f t="shared" si="10"/>
        <v>48.58</v>
      </c>
      <c r="CQ6" s="21">
        <f t="shared" si="10"/>
        <v>48.26</v>
      </c>
      <c r="CR6" s="21">
        <f t="shared" si="10"/>
        <v>58</v>
      </c>
      <c r="CS6" s="21">
        <f t="shared" si="10"/>
        <v>57.42</v>
      </c>
      <c r="CT6" s="21">
        <f t="shared" si="10"/>
        <v>56.72</v>
      </c>
      <c r="CU6" s="21">
        <f t="shared" si="10"/>
        <v>56.43</v>
      </c>
      <c r="CV6" s="21">
        <f t="shared" si="10"/>
        <v>55.82</v>
      </c>
      <c r="CW6" s="20" t="str">
        <f>IF(CW7="","",IF(CW7="-","【-】","【"&amp;SUBSTITUTE(TEXT(CW7,"#,##0.00"),"-","△")&amp;"】"))</f>
        <v>【59.10】</v>
      </c>
      <c r="CX6" s="21">
        <f>IF(CX7="",NA(),CX7)</f>
        <v>75.930000000000007</v>
      </c>
      <c r="CY6" s="21">
        <f t="shared" ref="CY6:DG6" si="11">IF(CY7="",NA(),CY7)</f>
        <v>76.36</v>
      </c>
      <c r="CZ6" s="21">
        <f t="shared" si="11"/>
        <v>76.569999999999993</v>
      </c>
      <c r="DA6" s="21">
        <f t="shared" si="11"/>
        <v>76.78</v>
      </c>
      <c r="DB6" s="21">
        <f t="shared" si="11"/>
        <v>77.41</v>
      </c>
      <c r="DC6" s="21">
        <f t="shared" si="11"/>
        <v>89.79</v>
      </c>
      <c r="DD6" s="21">
        <f t="shared" si="11"/>
        <v>90.42</v>
      </c>
      <c r="DE6" s="21">
        <f t="shared" si="11"/>
        <v>90.72</v>
      </c>
      <c r="DF6" s="21">
        <f t="shared" si="11"/>
        <v>91.07</v>
      </c>
      <c r="DG6" s="21">
        <f t="shared" si="11"/>
        <v>90.67</v>
      </c>
      <c r="DH6" s="20" t="str">
        <f>IF(DH7="","",IF(DH7="-","【-】","【"&amp;SUBSTITUTE(TEXT(DH7,"#,##0.00"),"-","△")&amp;"】"))</f>
        <v>【95.82】</v>
      </c>
      <c r="DI6" s="21">
        <f>IF(DI7="",NA(),DI7)</f>
        <v>17.11</v>
      </c>
      <c r="DJ6" s="21">
        <f t="shared" ref="DJ6:DR6" si="12">IF(DJ7="",NA(),DJ7)</f>
        <v>19.55</v>
      </c>
      <c r="DK6" s="21">
        <f t="shared" si="12"/>
        <v>20.91</v>
      </c>
      <c r="DL6" s="21">
        <f t="shared" si="12"/>
        <v>23.34</v>
      </c>
      <c r="DM6" s="21">
        <f t="shared" si="12"/>
        <v>25.27</v>
      </c>
      <c r="DN6" s="21">
        <f t="shared" si="12"/>
        <v>30.6</v>
      </c>
      <c r="DO6" s="21">
        <f t="shared" si="12"/>
        <v>29.23</v>
      </c>
      <c r="DP6" s="21">
        <f t="shared" si="12"/>
        <v>20.78</v>
      </c>
      <c r="DQ6" s="21">
        <f t="shared" si="12"/>
        <v>23.54</v>
      </c>
      <c r="DR6" s="21">
        <f t="shared" si="12"/>
        <v>25.86</v>
      </c>
      <c r="DS6" s="20" t="str">
        <f>IF(DS7="","",IF(DS7="-","【-】","【"&amp;SUBSTITUTE(TEXT(DS7,"#,##0.00"),"-","△")&amp;"】"))</f>
        <v>【39.74】</v>
      </c>
      <c r="DT6" s="21">
        <f>IF(DT7="",NA(),DT7)</f>
        <v>22.86</v>
      </c>
      <c r="DU6" s="21">
        <f t="shared" ref="DU6:EC6" si="13">IF(DU7="",NA(),DU7)</f>
        <v>22.26</v>
      </c>
      <c r="DV6" s="21">
        <f t="shared" si="13"/>
        <v>21.46</v>
      </c>
      <c r="DW6" s="21">
        <f t="shared" si="13"/>
        <v>20.82</v>
      </c>
      <c r="DX6" s="21">
        <f t="shared" si="13"/>
        <v>19.84</v>
      </c>
      <c r="DY6" s="21">
        <f t="shared" si="13"/>
        <v>1.83</v>
      </c>
      <c r="DZ6" s="21">
        <f t="shared" si="13"/>
        <v>1.37</v>
      </c>
      <c r="EA6" s="21">
        <f t="shared" si="13"/>
        <v>1.34</v>
      </c>
      <c r="EB6" s="21">
        <f t="shared" si="13"/>
        <v>1.5</v>
      </c>
      <c r="EC6" s="21">
        <f t="shared" si="13"/>
        <v>1.4</v>
      </c>
      <c r="ED6" s="20" t="str">
        <f>IF(ED7="","",IF(ED7="-","【-】","【"&amp;SUBSTITUTE(TEXT(ED7,"#,##0.00"),"-","△")&amp;"】"))</f>
        <v>【7.62】</v>
      </c>
      <c r="EE6" s="21">
        <f>IF(EE7="",NA(),EE7)</f>
        <v>0.49</v>
      </c>
      <c r="EF6" s="21">
        <f t="shared" ref="EF6:EN6" si="14">IF(EF7="",NA(),EF7)</f>
        <v>0.25</v>
      </c>
      <c r="EG6" s="21">
        <f t="shared" si="14"/>
        <v>0.48</v>
      </c>
      <c r="EH6" s="21">
        <f t="shared" si="14"/>
        <v>0.32</v>
      </c>
      <c r="EI6" s="21">
        <f t="shared" si="14"/>
        <v>0.57999999999999996</v>
      </c>
      <c r="EJ6" s="21">
        <f t="shared" si="14"/>
        <v>0.21</v>
      </c>
      <c r="EK6" s="21">
        <f t="shared" si="14"/>
        <v>0.17</v>
      </c>
      <c r="EL6" s="21">
        <f t="shared" si="14"/>
        <v>0.15</v>
      </c>
      <c r="EM6" s="21">
        <f t="shared" si="14"/>
        <v>0.15</v>
      </c>
      <c r="EN6" s="21">
        <f t="shared" si="14"/>
        <v>0.12</v>
      </c>
      <c r="EO6" s="20" t="str">
        <f>IF(EO7="","",IF(EO7="-","【-】","【"&amp;SUBSTITUTE(TEXT(EO7,"#,##0.00"),"-","△")&amp;"】"))</f>
        <v>【0.23】</v>
      </c>
    </row>
    <row r="7" spans="1:148" s="22" customFormat="1" x14ac:dyDescent="0.15">
      <c r="A7" s="14"/>
      <c r="B7" s="23">
        <v>2022</v>
      </c>
      <c r="C7" s="23">
        <v>52027</v>
      </c>
      <c r="D7" s="23">
        <v>46</v>
      </c>
      <c r="E7" s="23">
        <v>17</v>
      </c>
      <c r="F7" s="23">
        <v>1</v>
      </c>
      <c r="G7" s="23">
        <v>0</v>
      </c>
      <c r="H7" s="23" t="s">
        <v>96</v>
      </c>
      <c r="I7" s="23" t="s">
        <v>97</v>
      </c>
      <c r="J7" s="23" t="s">
        <v>98</v>
      </c>
      <c r="K7" s="23" t="s">
        <v>99</v>
      </c>
      <c r="L7" s="23" t="s">
        <v>100</v>
      </c>
      <c r="M7" s="23" t="s">
        <v>101</v>
      </c>
      <c r="N7" s="24" t="s">
        <v>102</v>
      </c>
      <c r="O7" s="24">
        <v>47.5</v>
      </c>
      <c r="P7" s="24">
        <v>53.78</v>
      </c>
      <c r="Q7" s="24">
        <v>76.239999999999995</v>
      </c>
      <c r="R7" s="24">
        <v>3401</v>
      </c>
      <c r="S7" s="24">
        <v>49353</v>
      </c>
      <c r="T7" s="24">
        <v>426.95</v>
      </c>
      <c r="U7" s="24">
        <v>115.59</v>
      </c>
      <c r="V7" s="24">
        <v>26325</v>
      </c>
      <c r="W7" s="24">
        <v>9.31</v>
      </c>
      <c r="X7" s="24">
        <v>2827.6</v>
      </c>
      <c r="Y7" s="24">
        <v>109.16</v>
      </c>
      <c r="Z7" s="24">
        <v>108.39</v>
      </c>
      <c r="AA7" s="24">
        <v>115.9</v>
      </c>
      <c r="AB7" s="24">
        <v>116.79</v>
      </c>
      <c r="AC7" s="24">
        <v>117.28</v>
      </c>
      <c r="AD7" s="24">
        <v>105.06</v>
      </c>
      <c r="AE7" s="24">
        <v>106.81</v>
      </c>
      <c r="AF7" s="24">
        <v>106.5</v>
      </c>
      <c r="AG7" s="24">
        <v>106.22</v>
      </c>
      <c r="AH7" s="24">
        <v>107.01</v>
      </c>
      <c r="AI7" s="24">
        <v>106.11</v>
      </c>
      <c r="AJ7" s="24">
        <v>0</v>
      </c>
      <c r="AK7" s="24">
        <v>0</v>
      </c>
      <c r="AL7" s="24">
        <v>0</v>
      </c>
      <c r="AM7" s="24">
        <v>0</v>
      </c>
      <c r="AN7" s="24">
        <v>0</v>
      </c>
      <c r="AO7" s="24">
        <v>41.56</v>
      </c>
      <c r="AP7" s="24">
        <v>34.4</v>
      </c>
      <c r="AQ7" s="24">
        <v>18.36</v>
      </c>
      <c r="AR7" s="24">
        <v>18.010000000000002</v>
      </c>
      <c r="AS7" s="24">
        <v>23.86</v>
      </c>
      <c r="AT7" s="24">
        <v>3.15</v>
      </c>
      <c r="AU7" s="24">
        <v>76.17</v>
      </c>
      <c r="AV7" s="24">
        <v>90.08</v>
      </c>
      <c r="AW7" s="24">
        <v>100.01</v>
      </c>
      <c r="AX7" s="24">
        <v>111.68</v>
      </c>
      <c r="AY7" s="24">
        <v>126.68</v>
      </c>
      <c r="AZ7" s="24">
        <v>80.81</v>
      </c>
      <c r="BA7" s="24">
        <v>68.17</v>
      </c>
      <c r="BB7" s="24">
        <v>55.6</v>
      </c>
      <c r="BC7" s="24">
        <v>59.4</v>
      </c>
      <c r="BD7" s="24">
        <v>68.27</v>
      </c>
      <c r="BE7" s="24">
        <v>73.44</v>
      </c>
      <c r="BF7" s="24">
        <v>1101.03</v>
      </c>
      <c r="BG7" s="24">
        <v>1078.53</v>
      </c>
      <c r="BH7" s="24">
        <v>1039.3800000000001</v>
      </c>
      <c r="BI7" s="24">
        <v>1084.53</v>
      </c>
      <c r="BJ7" s="24">
        <v>1168.6099999999999</v>
      </c>
      <c r="BK7" s="24">
        <v>768.62</v>
      </c>
      <c r="BL7" s="24">
        <v>789.44</v>
      </c>
      <c r="BM7" s="24">
        <v>789.08</v>
      </c>
      <c r="BN7" s="24">
        <v>747.84</v>
      </c>
      <c r="BO7" s="24">
        <v>804.98</v>
      </c>
      <c r="BP7" s="24">
        <v>652.82000000000005</v>
      </c>
      <c r="BQ7" s="24">
        <v>96.22</v>
      </c>
      <c r="BR7" s="24">
        <v>97.23</v>
      </c>
      <c r="BS7" s="24">
        <v>98.17</v>
      </c>
      <c r="BT7" s="24">
        <v>82.81</v>
      </c>
      <c r="BU7" s="24">
        <v>92.59</v>
      </c>
      <c r="BV7" s="24">
        <v>88.06</v>
      </c>
      <c r="BW7" s="24">
        <v>87.29</v>
      </c>
      <c r="BX7" s="24">
        <v>88.25</v>
      </c>
      <c r="BY7" s="24">
        <v>90.17</v>
      </c>
      <c r="BZ7" s="24">
        <v>88.71</v>
      </c>
      <c r="CA7" s="24">
        <v>97.61</v>
      </c>
      <c r="CB7" s="24">
        <v>176.67</v>
      </c>
      <c r="CC7" s="24">
        <v>174.24</v>
      </c>
      <c r="CD7" s="24">
        <v>172.91</v>
      </c>
      <c r="CE7" s="24">
        <v>204.92</v>
      </c>
      <c r="CF7" s="24">
        <v>182.93</v>
      </c>
      <c r="CG7" s="24">
        <v>179.32</v>
      </c>
      <c r="CH7" s="24">
        <v>176.67</v>
      </c>
      <c r="CI7" s="24">
        <v>176.37</v>
      </c>
      <c r="CJ7" s="24">
        <v>173.17</v>
      </c>
      <c r="CK7" s="24">
        <v>174.8</v>
      </c>
      <c r="CL7" s="24">
        <v>138.29</v>
      </c>
      <c r="CM7" s="24">
        <v>55.6</v>
      </c>
      <c r="CN7" s="24">
        <v>46.81</v>
      </c>
      <c r="CO7" s="24">
        <v>54.06</v>
      </c>
      <c r="CP7" s="24">
        <v>48.58</v>
      </c>
      <c r="CQ7" s="24">
        <v>48.26</v>
      </c>
      <c r="CR7" s="24">
        <v>58</v>
      </c>
      <c r="CS7" s="24">
        <v>57.42</v>
      </c>
      <c r="CT7" s="24">
        <v>56.72</v>
      </c>
      <c r="CU7" s="24">
        <v>56.43</v>
      </c>
      <c r="CV7" s="24">
        <v>55.82</v>
      </c>
      <c r="CW7" s="24">
        <v>59.1</v>
      </c>
      <c r="CX7" s="24">
        <v>75.930000000000007</v>
      </c>
      <c r="CY7" s="24">
        <v>76.36</v>
      </c>
      <c r="CZ7" s="24">
        <v>76.569999999999993</v>
      </c>
      <c r="DA7" s="24">
        <v>76.78</v>
      </c>
      <c r="DB7" s="24">
        <v>77.41</v>
      </c>
      <c r="DC7" s="24">
        <v>89.79</v>
      </c>
      <c r="DD7" s="24">
        <v>90.42</v>
      </c>
      <c r="DE7" s="24">
        <v>90.72</v>
      </c>
      <c r="DF7" s="24">
        <v>91.07</v>
      </c>
      <c r="DG7" s="24">
        <v>90.67</v>
      </c>
      <c r="DH7" s="24">
        <v>95.82</v>
      </c>
      <c r="DI7" s="24">
        <v>17.11</v>
      </c>
      <c r="DJ7" s="24">
        <v>19.55</v>
      </c>
      <c r="DK7" s="24">
        <v>20.91</v>
      </c>
      <c r="DL7" s="24">
        <v>23.34</v>
      </c>
      <c r="DM7" s="24">
        <v>25.27</v>
      </c>
      <c r="DN7" s="24">
        <v>30.6</v>
      </c>
      <c r="DO7" s="24">
        <v>29.23</v>
      </c>
      <c r="DP7" s="24">
        <v>20.78</v>
      </c>
      <c r="DQ7" s="24">
        <v>23.54</v>
      </c>
      <c r="DR7" s="24">
        <v>25.86</v>
      </c>
      <c r="DS7" s="24">
        <v>39.74</v>
      </c>
      <c r="DT7" s="24">
        <v>22.86</v>
      </c>
      <c r="DU7" s="24">
        <v>22.26</v>
      </c>
      <c r="DV7" s="24">
        <v>21.46</v>
      </c>
      <c r="DW7" s="24">
        <v>20.82</v>
      </c>
      <c r="DX7" s="24">
        <v>19.84</v>
      </c>
      <c r="DY7" s="24">
        <v>1.83</v>
      </c>
      <c r="DZ7" s="24">
        <v>1.37</v>
      </c>
      <c r="EA7" s="24">
        <v>1.34</v>
      </c>
      <c r="EB7" s="24">
        <v>1.5</v>
      </c>
      <c r="EC7" s="24">
        <v>1.4</v>
      </c>
      <c r="ED7" s="24">
        <v>7.62</v>
      </c>
      <c r="EE7" s="24">
        <v>0.49</v>
      </c>
      <c r="EF7" s="24">
        <v>0.25</v>
      </c>
      <c r="EG7" s="24">
        <v>0.48</v>
      </c>
      <c r="EH7" s="24">
        <v>0.32</v>
      </c>
      <c r="EI7" s="24">
        <v>0.57999999999999996</v>
      </c>
      <c r="EJ7" s="24">
        <v>0.21</v>
      </c>
      <c r="EK7" s="24">
        <v>0.17</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2024-01-26T04:08:50Z</cp:lastPrinted>
  <dcterms:created xsi:type="dcterms:W3CDTF">2023-12-12T00:42:54Z</dcterms:created>
  <dcterms:modified xsi:type="dcterms:W3CDTF">2024-01-26T04:08:56Z</dcterms:modified>
  <cp:category/>
</cp:coreProperties>
</file>