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641"/>
  </bookViews>
  <sheets>
    <sheet name="印刷用シート（申請書）" sheetId="1" r:id="rId1"/>
    <sheet name="入力用シート（基本情報）" sheetId="2" r:id="rId2"/>
    <sheet name="入力・印刷用シート（交付申請額の内訳書）" sheetId="6" r:id="rId3"/>
    <sheet name="入力・印刷用シート（債権者登録）" sheetId="4" r:id="rId4"/>
    <sheet name="管理用（入力しないこと）" sheetId="5" r:id="rId5"/>
    <sheet name="（参考）交付率（入力しないこと）" sheetId="7" r:id="rId6"/>
  </sheets>
  <definedNames>
    <definedName name="_xlnm.Print_Area" localSheetId="0">'印刷用シート（申請書）'!$A$1:$J$39</definedName>
    <definedName name="_xlnm.Print_Area" localSheetId="1">'入力用シート（基本情報）'!$A$1:$C$11</definedName>
    <definedName name="_xlnm.Print_Area" localSheetId="3">'入力・印刷用シート（債権者登録）'!$A$1:$AL$29</definedName>
    <definedName name="_xlnm.Print_Area" localSheetId="2">'入力・印刷用シート（交付申請額の内訳書）'!$A$1:$E$106</definedName>
    <definedName name="_xlnm.Print_Titles" localSheetId="2">'入力・印刷用シート（交付申請額の内訳書）'!$5:$5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藤原　貴晃</author>
  </authors>
  <commentList>
    <comment ref="B14" authorId="0">
      <text>
        <r>
          <rPr>
            <b/>
            <sz val="18"/>
            <color theme="0"/>
            <rFont val="游ゴシック"/>
          </rPr>
          <t>「入力欄」に必要事項を入力してください。
※このシートは印刷不要です。</t>
        </r>
      </text>
    </comment>
  </commentList>
</comments>
</file>

<file path=xl/comments2.xml><?xml version="1.0" encoding="utf-8"?>
<comments xmlns="http://schemas.openxmlformats.org/spreadsheetml/2006/main">
  <authors>
    <author>藤原　貴晃</author>
  </authors>
  <commentList>
    <comment ref="D5" authorId="0">
      <text>
        <r>
          <rPr>
            <sz val="8"/>
            <color theme="1"/>
            <rFont val="游ゴシック"/>
          </rPr>
          <t>リストから選択してください。</t>
        </r>
      </text>
    </comment>
    <comment ref="B5" authorId="0">
      <text>
        <r>
          <rPr>
            <sz val="8"/>
            <color theme="1"/>
            <rFont val="游ゴシック"/>
          </rPr>
          <t>正式名称を入力してください。</t>
        </r>
      </text>
    </comment>
    <comment ref="C5" authorId="0">
      <text>
        <r>
          <rPr>
            <sz val="8"/>
            <color theme="1"/>
            <rFont val="游ゴシック"/>
          </rPr>
          <t>介護保険事業所番号を半角数字で入力してください。</t>
        </r>
      </text>
    </comment>
    <comment ref="A25" authorId="0">
      <text>
        <r>
          <rPr>
            <sz val="11"/>
            <color theme="1"/>
            <rFont val="游ゴシック"/>
          </rPr>
          <t xml:space="preserve">20以上の事業所を入力する場合は、
行の非表示を解除して入力してください。
</t>
        </r>
      </text>
    </comment>
    <comment ref="E5" authorId="0">
      <text>
        <r>
          <rPr>
            <sz val="8"/>
            <color theme="1"/>
            <rFont val="游ゴシック"/>
          </rPr>
          <t xml:space="preserve">処遇改善計画書の別紙様式2-2の「介護職員処遇改善支援補助金の見込み額」（e）の欄の金額を記載してください。
</t>
        </r>
      </text>
    </comment>
  </commentList>
</comments>
</file>

<file path=xl/comments3.xml><?xml version="1.0" encoding="utf-8"?>
<comments xmlns="http://schemas.openxmlformats.org/spreadsheetml/2006/main">
  <authors>
    <author>藤原　貴晃</author>
  </authors>
  <commentList>
    <comment ref="E6" authorId="0">
      <text>
        <r>
          <rPr>
            <b/>
            <sz val="16"/>
            <color theme="0"/>
            <rFont val="游ゴシック"/>
          </rPr>
          <t>自動的にリンク表示されます。
※県本庁で交付決定の際の差し込みデータ等を作成するために必要なシートです。</t>
        </r>
      </text>
    </comment>
  </commentList>
</comments>
</file>

<file path=xl/sharedStrings.xml><?xml version="1.0" encoding="utf-8"?>
<sst xmlns="http://schemas.openxmlformats.org/spreadsheetml/2006/main" xmlns:r="http://schemas.openxmlformats.org/officeDocument/2006/relationships" count="173" uniqueCount="173">
  <si>
    <t>３</t>
  </si>
  <si>
    <r>
      <t xml:space="preserve">代表者の職・氏名
</t>
    </r>
    <r>
      <rPr>
        <sz val="11"/>
        <color theme="1"/>
        <rFont val="ＭＳ Ｐゴシック"/>
      </rPr>
      <t>（法人の場合）</t>
    </r>
    <rPh sb="0" eb="3">
      <t>ダイヒョウシャ</t>
    </rPh>
    <rPh sb="4" eb="5">
      <t>ショク</t>
    </rPh>
    <rPh sb="6" eb="7">
      <t>シ</t>
    </rPh>
    <rPh sb="7" eb="8">
      <t>メイ</t>
    </rPh>
    <rPh sb="10" eb="12">
      <t>ホウジン</t>
    </rPh>
    <rPh sb="13" eb="15">
      <t>バアイ</t>
    </rPh>
    <phoneticPr fontId="10"/>
  </si>
  <si>
    <t>理事長　秋田　太郎</t>
  </si>
  <si>
    <t>ウ</t>
  </si>
  <si>
    <t>補助金の名称</t>
  </si>
  <si>
    <t>様式第１号</t>
    <rPh sb="0" eb="2">
      <t>ヨウシキ</t>
    </rPh>
    <rPh sb="2" eb="3">
      <t>ダイ</t>
    </rPh>
    <rPh sb="4" eb="5">
      <t>ゴウ</t>
    </rPh>
    <phoneticPr fontId="2"/>
  </si>
  <si>
    <t>補助金の交付について（申請）</t>
    <rPh sb="0" eb="3">
      <t>ホジョキン</t>
    </rPh>
    <rPh sb="4" eb="6">
      <t>コウフ</t>
    </rPh>
    <rPh sb="11" eb="13">
      <t>シンセイ</t>
    </rPh>
    <phoneticPr fontId="2"/>
  </si>
  <si>
    <t>１</t>
  </si>
  <si>
    <t>担当者名</t>
    <rPh sb="0" eb="3">
      <t>たんとうしゃ</t>
    </rPh>
    <rPh sb="3" eb="4">
      <t>めい</t>
    </rPh>
    <phoneticPr fontId="2" type="Hiragana"/>
  </si>
  <si>
    <t>メールアドレス</t>
  </si>
  <si>
    <t>金　</t>
    <rPh sb="0" eb="1">
      <t>キン</t>
    </rPh>
    <phoneticPr fontId="2"/>
  </si>
  <si>
    <t>地域密着型通所介護</t>
  </si>
  <si>
    <t>　　　に基づき、次のとおり申請します。</t>
    <rPh sb="4" eb="5">
      <t>モト</t>
    </rPh>
    <rPh sb="8" eb="9">
      <t>ツギ</t>
    </rPh>
    <rPh sb="13" eb="15">
      <t>シンセイ</t>
    </rPh>
    <phoneticPr fontId="2"/>
  </si>
  <si>
    <t>交付申請日</t>
  </si>
  <si>
    <t>事業所数</t>
    <rPh sb="0" eb="3">
      <t>じぎょうしょ</t>
    </rPh>
    <rPh sb="3" eb="4">
      <t>すう</t>
    </rPh>
    <phoneticPr fontId="2" type="Hiragana"/>
  </si>
  <si>
    <t>補助金の交付申請額</t>
    <rPh sb="0" eb="3">
      <t>ホジョキン</t>
    </rPh>
    <rPh sb="4" eb="9">
      <t>コウフシンセイガク</t>
    </rPh>
    <phoneticPr fontId="2"/>
  </si>
  <si>
    <t>４</t>
  </si>
  <si>
    <t>５</t>
  </si>
  <si>
    <t>法人代表者名</t>
    <rPh sb="0" eb="2">
      <t>ホウジン</t>
    </rPh>
    <rPh sb="2" eb="5">
      <t>ダイヒョウシャ</t>
    </rPh>
    <rPh sb="5" eb="6">
      <t>メイ</t>
    </rPh>
    <phoneticPr fontId="2"/>
  </si>
  <si>
    <t>項目</t>
    <rPh sb="0" eb="2">
      <t>コウモク</t>
    </rPh>
    <phoneticPr fontId="2"/>
  </si>
  <si>
    <t>訪問介護センター○○</t>
    <rPh sb="0" eb="2">
      <t>ほうもん</t>
    </rPh>
    <rPh sb="2" eb="4">
      <t>かいご</t>
    </rPh>
    <phoneticPr fontId="2" type="Hiragana"/>
  </si>
  <si>
    <t>事業の実施期間</t>
    <rPh sb="0" eb="2">
      <t>ジギョウ</t>
    </rPh>
    <rPh sb="3" eb="5">
      <t>ジッシ</t>
    </rPh>
    <rPh sb="5" eb="7">
      <t>キカン</t>
    </rPh>
    <phoneticPr fontId="2"/>
  </si>
  <si>
    <t>　　</t>
  </si>
  <si>
    <t>事業所名</t>
    <rPh sb="0" eb="3">
      <t>じぎょうしょ</t>
    </rPh>
    <rPh sb="3" eb="4">
      <t>めい</t>
    </rPh>
    <phoneticPr fontId="2" type="Hiragana"/>
  </si>
  <si>
    <t>010-0951</t>
  </si>
  <si>
    <t>介護保険
事業所番号</t>
  </si>
  <si>
    <t>法人名</t>
    <rPh sb="0" eb="2">
      <t>ほうじん</t>
    </rPh>
    <rPh sb="2" eb="3">
      <t>めい</t>
    </rPh>
    <phoneticPr fontId="2" type="Hiragana"/>
  </si>
  <si>
    <t>２</t>
  </si>
  <si>
    <t>入力欄</t>
    <rPh sb="0" eb="3">
      <t>ニュウリョクラン</t>
    </rPh>
    <phoneticPr fontId="2"/>
  </si>
  <si>
    <t>留意事項</t>
    <rPh sb="0" eb="2">
      <t>リュウイ</t>
    </rPh>
    <rPh sb="2" eb="4">
      <t>ジコウ</t>
    </rPh>
    <phoneticPr fontId="2"/>
  </si>
  <si>
    <t>交付申請書の施行日</t>
    <rPh sb="0" eb="2">
      <t>コウフ</t>
    </rPh>
    <rPh sb="2" eb="5">
      <t>シンセイショ</t>
    </rPh>
    <rPh sb="6" eb="9">
      <t>セコウビ</t>
    </rPh>
    <phoneticPr fontId="2"/>
  </si>
  <si>
    <t>　秋田県知事　様</t>
    <rPh sb="1" eb="4">
      <t>アキタケン</t>
    </rPh>
    <rPh sb="4" eb="6">
      <t>チジ</t>
    </rPh>
    <rPh sb="7" eb="8">
      <t>サマ</t>
    </rPh>
    <phoneticPr fontId="2"/>
  </si>
  <si>
    <t>実施期間</t>
    <rPh sb="0" eb="2">
      <t>じっし</t>
    </rPh>
    <rPh sb="2" eb="4">
      <t>きかん</t>
    </rPh>
    <phoneticPr fontId="2" type="Hiragana"/>
  </si>
  <si>
    <t>訪問介護</t>
  </si>
  <si>
    <t>補助基準額（円）</t>
    <rPh sb="0" eb="2">
      <t>ほじょ</t>
    </rPh>
    <rPh sb="2" eb="4">
      <t>きじゅん</t>
    </rPh>
    <rPh sb="4" eb="5">
      <t>がく</t>
    </rPh>
    <rPh sb="6" eb="7">
      <t>えん</t>
    </rPh>
    <phoneticPr fontId="2" type="Hiragana"/>
  </si>
  <si>
    <t>デイサービスセンター○○</t>
  </si>
  <si>
    <t>（介護予防）認知症対応型通所介護</t>
  </si>
  <si>
    <t>補助事業等の種類</t>
    <rPh sb="0" eb="2">
      <t>ホジョ</t>
    </rPh>
    <rPh sb="2" eb="4">
      <t>ジギョウ</t>
    </rPh>
    <rPh sb="4" eb="5">
      <t>トウ</t>
    </rPh>
    <rPh sb="6" eb="8">
      <t>シュルイ</t>
    </rPh>
    <phoneticPr fontId="2"/>
  </si>
  <si>
    <t>サービス区分</t>
    <rPh sb="4" eb="6">
      <t>くぶん</t>
    </rPh>
    <phoneticPr fontId="2" type="Hiragana"/>
  </si>
  <si>
    <t>補助事業等の実施期間</t>
    <rPh sb="0" eb="2">
      <t>ホジョ</t>
    </rPh>
    <rPh sb="2" eb="4">
      <t>ジギョウ</t>
    </rPh>
    <rPh sb="4" eb="5">
      <t>トウ</t>
    </rPh>
    <rPh sb="6" eb="8">
      <t>ジッシ</t>
    </rPh>
    <rPh sb="8" eb="10">
      <t>キカン</t>
    </rPh>
    <phoneticPr fontId="2"/>
  </si>
  <si>
    <t>添付書類</t>
    <rPh sb="0" eb="2">
      <t>テンプ</t>
    </rPh>
    <rPh sb="2" eb="4">
      <t>ショルイ</t>
    </rPh>
    <phoneticPr fontId="2"/>
  </si>
  <si>
    <t>特別養護老人ホーム○○</t>
  </si>
  <si>
    <t>店舗コード</t>
    <rPh sb="0" eb="2">
      <t>テンポ</t>
    </rPh>
    <phoneticPr fontId="10"/>
  </si>
  <si>
    <t>法人名</t>
    <rPh sb="0" eb="2">
      <t>ホウジン</t>
    </rPh>
    <rPh sb="2" eb="3">
      <t>メイ</t>
    </rPh>
    <phoneticPr fontId="2"/>
  </si>
  <si>
    <t>合計</t>
    <rPh sb="0" eb="2">
      <t>ごうけい</t>
    </rPh>
    <phoneticPr fontId="2" type="Hiragana"/>
  </si>
  <si>
    <t>介護職員処遇改善支援事業</t>
    <rPh sb="10" eb="12">
      <t>ジギョウ</t>
    </rPh>
    <phoneticPr fontId="2"/>
  </si>
  <si>
    <t>法人住所</t>
    <rPh sb="0" eb="2">
      <t>ホウジン</t>
    </rPh>
    <rPh sb="2" eb="4">
      <t>ジュウショ</t>
    </rPh>
    <phoneticPr fontId="2"/>
  </si>
  <si>
    <t>郵便番号</t>
    <rPh sb="0" eb="2">
      <t>ユウビン</t>
    </rPh>
    <rPh sb="2" eb="4">
      <t>バンゴウ</t>
    </rPh>
    <phoneticPr fontId="10"/>
  </si>
  <si>
    <t>介護職員処遇改善支援補助金</t>
    <rPh sb="0" eb="2">
      <t>カイゴ</t>
    </rPh>
    <rPh sb="2" eb="4">
      <t>ショクイン</t>
    </rPh>
    <rPh sb="4" eb="6">
      <t>ショグウ</t>
    </rPh>
    <rPh sb="6" eb="8">
      <t>カイゼン</t>
    </rPh>
    <rPh sb="8" eb="10">
      <t>シエン</t>
    </rPh>
    <rPh sb="10" eb="13">
      <t>ホジョキン</t>
    </rPh>
    <phoneticPr fontId="2"/>
  </si>
  <si>
    <t>○○訪問入浴介護事業所</t>
  </si>
  <si>
    <t>　介護職員処遇改善支援補助金の交付について、秋田県財務規則第２４７条の規定</t>
    <rPh sb="1" eb="3">
      <t>カイゴ</t>
    </rPh>
    <rPh sb="3" eb="5">
      <t>ショクイン</t>
    </rPh>
    <rPh sb="5" eb="7">
      <t>ショグウ</t>
    </rPh>
    <rPh sb="7" eb="9">
      <t>カイゼン</t>
    </rPh>
    <rPh sb="9" eb="11">
      <t>シエン</t>
    </rPh>
    <rPh sb="11" eb="14">
      <t>ホジョキン</t>
    </rPh>
    <rPh sb="15" eb="17">
      <t>コウフ</t>
    </rPh>
    <rPh sb="22" eb="25">
      <t>アキタケン</t>
    </rPh>
    <rPh sb="25" eb="27">
      <t>ザイム</t>
    </rPh>
    <rPh sb="27" eb="29">
      <t>キソク</t>
    </rPh>
    <rPh sb="29" eb="30">
      <t>ダイ</t>
    </rPh>
    <rPh sb="33" eb="34">
      <t>ジョウ</t>
    </rPh>
    <rPh sb="35" eb="37">
      <t>キテイ</t>
    </rPh>
    <phoneticPr fontId="2"/>
  </si>
  <si>
    <t>（介護予防）認知症対応型共同生活介護</t>
  </si>
  <si>
    <t>aaa@aaa.aa.jp</t>
  </si>
  <si>
    <t>交付率</t>
    <rPh sb="0" eb="3">
      <t>こうふりつ</t>
    </rPh>
    <phoneticPr fontId="2" type="Hiragana"/>
  </si>
  <si>
    <t>介護老人保健施設○○</t>
    <rPh sb="0" eb="2">
      <t>かいご</t>
    </rPh>
    <rPh sb="2" eb="4">
      <t>ろうじん</t>
    </rPh>
    <rPh sb="4" eb="6">
      <t>ほけん</t>
    </rPh>
    <rPh sb="6" eb="8">
      <t>しせつ</t>
    </rPh>
    <phoneticPr fontId="2" type="Hiragana"/>
  </si>
  <si>
    <t>法人住所</t>
    <rPh sb="0" eb="2">
      <t>ほうじん</t>
    </rPh>
    <rPh sb="2" eb="4">
      <t>じゅうしょ</t>
    </rPh>
    <phoneticPr fontId="2" type="Hiragana"/>
  </si>
  <si>
    <t>代表者名</t>
    <rPh sb="0" eb="3">
      <t>だいひょうしゃ</t>
    </rPh>
    <rPh sb="3" eb="4">
      <t>めい</t>
    </rPh>
    <phoneticPr fontId="2" type="Hiragana"/>
  </si>
  <si>
    <t>令和６年２月分～令和６年５月分</t>
    <rPh sb="0" eb="2">
      <t>レイワ</t>
    </rPh>
    <rPh sb="3" eb="4">
      <t>ネン</t>
    </rPh>
    <rPh sb="5" eb="6">
      <t>ガツ</t>
    </rPh>
    <rPh sb="6" eb="7">
      <t>ブン</t>
    </rPh>
    <rPh sb="8" eb="10">
      <t>レイワ</t>
    </rPh>
    <rPh sb="11" eb="12">
      <t>ネン</t>
    </rPh>
    <rPh sb="13" eb="14">
      <t>ガツ</t>
    </rPh>
    <rPh sb="14" eb="15">
      <t>ブン</t>
    </rPh>
    <phoneticPr fontId="2"/>
  </si>
  <si>
    <t>カナ検索用</t>
    <rPh sb="2" eb="4">
      <t>ケンサク</t>
    </rPh>
    <rPh sb="4" eb="5">
      <t>ヨウ</t>
    </rPh>
    <phoneticPr fontId="10"/>
  </si>
  <si>
    <t>円</t>
    <rPh sb="0" eb="1">
      <t>エン</t>
    </rPh>
    <phoneticPr fontId="2"/>
  </si>
  <si>
    <t>交付申請額の内訳書</t>
    <rPh sb="0" eb="2">
      <t>コウフ</t>
    </rPh>
    <rPh sb="2" eb="4">
      <t>シンセイ</t>
    </rPh>
    <rPh sb="4" eb="5">
      <t>ガク</t>
    </rPh>
    <rPh sb="6" eb="8">
      <t>ウチワケ</t>
    </rPh>
    <rPh sb="8" eb="9">
      <t>ショ</t>
    </rPh>
    <phoneticPr fontId="2"/>
  </si>
  <si>
    <t>金融機関コード</t>
    <rPh sb="0" eb="2">
      <t>キンユウ</t>
    </rPh>
    <rPh sb="2" eb="4">
      <t>キカン</t>
    </rPh>
    <phoneticPr fontId="10"/>
  </si>
  <si>
    <t>(2)県実施要綱の別紙様式２による介護職員処遇改善計画書</t>
  </si>
  <si>
    <t>0571111111</t>
  </si>
  <si>
    <t>債権者登録票</t>
    <rPh sb="0" eb="1">
      <t>サイ</t>
    </rPh>
    <rPh sb="1" eb="2">
      <t>ケン</t>
    </rPh>
    <rPh sb="3" eb="4">
      <t>ノボル</t>
    </rPh>
    <rPh sb="4" eb="5">
      <t>ロク</t>
    </rPh>
    <rPh sb="5" eb="6">
      <t>ヒョウ</t>
    </rPh>
    <phoneticPr fontId="10"/>
  </si>
  <si>
    <t>（あて先）　秋田県知事　</t>
    <rPh sb="3" eb="4">
      <t>サキ</t>
    </rPh>
    <rPh sb="6" eb="8">
      <t>アキタ</t>
    </rPh>
    <rPh sb="9" eb="11">
      <t>チジ</t>
    </rPh>
    <phoneticPr fontId="10"/>
  </si>
  <si>
    <t>住所</t>
    <rPh sb="0" eb="1">
      <t>ジュウ</t>
    </rPh>
    <rPh sb="1" eb="2">
      <t>ショ</t>
    </rPh>
    <phoneticPr fontId="10"/>
  </si>
  <si>
    <t>氏名又は法人名</t>
    <rPh sb="0" eb="1">
      <t>シ</t>
    </rPh>
    <rPh sb="1" eb="2">
      <t>メイ</t>
    </rPh>
    <rPh sb="2" eb="3">
      <t>マタ</t>
    </rPh>
    <rPh sb="4" eb="6">
      <t>ホウジン</t>
    </rPh>
    <rPh sb="6" eb="7">
      <t>メイ</t>
    </rPh>
    <phoneticPr fontId="10"/>
  </si>
  <si>
    <t>振込口座</t>
    <rPh sb="0" eb="2">
      <t>フリコミ</t>
    </rPh>
    <rPh sb="2" eb="4">
      <t>コウザ</t>
    </rPh>
    <phoneticPr fontId="10"/>
  </si>
  <si>
    <t>※ 上記の情報は、秋田県財務会計システムに登録されます。県からお受け取りになる振込口座情報は正確にご記入ください。</t>
    <rPh sb="2" eb="4">
      <t>ジョウキ</t>
    </rPh>
    <rPh sb="5" eb="7">
      <t>ジョウホウ</t>
    </rPh>
    <rPh sb="9" eb="16">
      <t>アキタケンザイムカイケイ</t>
    </rPh>
    <rPh sb="21" eb="23">
      <t>トウロク</t>
    </rPh>
    <rPh sb="28" eb="29">
      <t>ケン</t>
    </rPh>
    <rPh sb="32" eb="33">
      <t>ウ</t>
    </rPh>
    <rPh sb="34" eb="35">
      <t>ト</t>
    </rPh>
    <rPh sb="39" eb="41">
      <t>フリコミ</t>
    </rPh>
    <rPh sb="41" eb="45">
      <t>コウザジョウホウ</t>
    </rPh>
    <rPh sb="46" eb="48">
      <t>セイカク</t>
    </rPh>
    <rPh sb="50" eb="52">
      <t>キニュウ</t>
    </rPh>
    <phoneticPr fontId="10"/>
  </si>
  <si>
    <t>※ ゆうちょ銀行を振込口座として指定する場合は「記号、番号」ではなく、「振込用の店名、預金種目、口座番号」をご記入ください。</t>
    <rPh sb="6" eb="8">
      <t>ギンコウ</t>
    </rPh>
    <rPh sb="9" eb="13">
      <t>フリコミコウザ</t>
    </rPh>
    <rPh sb="16" eb="18">
      <t>シテイ</t>
    </rPh>
    <rPh sb="20" eb="22">
      <t>バアイ</t>
    </rPh>
    <rPh sb="24" eb="26">
      <t>キゴウ</t>
    </rPh>
    <rPh sb="27" eb="29">
      <t>バンゴウ</t>
    </rPh>
    <rPh sb="36" eb="39">
      <t>フリコミヨウ</t>
    </rPh>
    <rPh sb="40" eb="42">
      <t>テンメイ</t>
    </rPh>
    <rPh sb="43" eb="47">
      <t>ヨキンシュモク</t>
    </rPh>
    <rPh sb="48" eb="52">
      <t>コウザバンゴウ</t>
    </rPh>
    <rPh sb="55" eb="57">
      <t>キニュウ</t>
    </rPh>
    <phoneticPr fontId="10"/>
  </si>
  <si>
    <t>口座番号</t>
    <rPh sb="0" eb="2">
      <t>コウザ</t>
    </rPh>
    <rPh sb="2" eb="4">
      <t>バンゴウ</t>
    </rPh>
    <phoneticPr fontId="10"/>
  </si>
  <si>
    <t>フリガナ</t>
  </si>
  <si>
    <t>金融機関名</t>
    <rPh sb="0" eb="2">
      <t>キンユウ</t>
    </rPh>
    <rPh sb="2" eb="4">
      <t>キカン</t>
    </rPh>
    <rPh sb="4" eb="5">
      <t>メイ</t>
    </rPh>
    <phoneticPr fontId="10"/>
  </si>
  <si>
    <r>
      <t>　口座名義　　　</t>
    </r>
    <r>
      <rPr>
        <b/>
        <sz val="9"/>
        <color indexed="8"/>
        <rFont val="ＭＳ Ｐゴシック"/>
      </rPr>
      <t>（カタカナ・英字・数字で、通帳見開き記載の名義を記入してください。）</t>
    </r>
    <rPh sb="1" eb="3">
      <t>コウザ</t>
    </rPh>
    <rPh sb="3" eb="5">
      <t>メイギ</t>
    </rPh>
    <rPh sb="14" eb="16">
      <t>エイジ</t>
    </rPh>
    <rPh sb="17" eb="19">
      <t>スウジ</t>
    </rPh>
    <rPh sb="26" eb="28">
      <t>キサイ</t>
    </rPh>
    <phoneticPr fontId="10"/>
  </si>
  <si>
    <t>－</t>
  </si>
  <si>
    <t>支店名</t>
    <rPh sb="0" eb="3">
      <t>シテンメイ</t>
    </rPh>
    <phoneticPr fontId="10"/>
  </si>
  <si>
    <t>電話番号</t>
  </si>
  <si>
    <t>預 金 種 別</t>
    <rPh sb="0" eb="1">
      <t>アズカリ</t>
    </rPh>
    <rPh sb="2" eb="3">
      <t>キン</t>
    </rPh>
    <rPh sb="4" eb="5">
      <t>タネ</t>
    </rPh>
    <rPh sb="6" eb="7">
      <t>ベツ</t>
    </rPh>
    <phoneticPr fontId="10"/>
  </si>
  <si>
    <t>普通</t>
    <rPh sb="0" eb="2">
      <t>フツウ</t>
    </rPh>
    <phoneticPr fontId="10"/>
  </si>
  <si>
    <t>貯蓄</t>
    <rPh sb="0" eb="2">
      <t>チョチク</t>
    </rPh>
    <phoneticPr fontId="10"/>
  </si>
  <si>
    <t>キ</t>
  </si>
  <si>
    <t>リジチョウ　アキタ　タロウ</t>
  </si>
  <si>
    <t>当座</t>
  </si>
  <si>
    <t>その他</t>
  </si>
  <si>
    <t>北都銀行</t>
    <rPh sb="0" eb="4">
      <t>ホクトギンコウ</t>
    </rPh>
    <phoneticPr fontId="10"/>
  </si>
  <si>
    <t>010</t>
  </si>
  <si>
    <t>アキタケンアキタシサンノウ　３チョウメ１バン１ゴウ　サンノウビル　２カイ</t>
  </si>
  <si>
    <t>看護小規模多機能型居宅介護</t>
  </si>
  <si>
    <t>カ</t>
  </si>
  <si>
    <t>8580</t>
  </si>
  <si>
    <t>※交付申請額と同額</t>
    <rPh sb="1" eb="3">
      <t>こうふ</t>
    </rPh>
    <rPh sb="3" eb="5">
      <t>しんせい</t>
    </rPh>
    <rPh sb="5" eb="6">
      <t>がく</t>
    </rPh>
    <rPh sb="7" eb="9">
      <t>どうがく</t>
    </rPh>
    <phoneticPr fontId="2" type="Hiragana"/>
  </si>
  <si>
    <t>イ</t>
  </si>
  <si>
    <t>本店営業部</t>
    <rPh sb="0" eb="5">
      <t>ホンテンエイギョウブ</t>
    </rPh>
    <phoneticPr fontId="10"/>
  </si>
  <si>
    <t>厚労 花子</t>
  </si>
  <si>
    <t>令和　6 年　○ 月　○ 日</t>
    <rPh sb="0" eb="2">
      <t>レイワ</t>
    </rPh>
    <rPh sb="5" eb="6">
      <t>ネン</t>
    </rPh>
    <rPh sb="9" eb="10">
      <t>ガツ</t>
    </rPh>
    <rPh sb="13" eb="14">
      <t>ニチ</t>
    </rPh>
    <phoneticPr fontId="10"/>
  </si>
  <si>
    <t>定期巡回随時対応型訪問介護看護</t>
  </si>
  <si>
    <t>ア</t>
  </si>
  <si>
    <t>タ</t>
  </si>
  <si>
    <t>ゴ</t>
  </si>
  <si>
    <t>理事長　秋田　太郎</t>
    <rPh sb="0" eb="3">
      <t>リジチョウ</t>
    </rPh>
    <rPh sb="4" eb="6">
      <t>アキタ</t>
    </rPh>
    <rPh sb="7" eb="9">
      <t>タロウ</t>
    </rPh>
    <phoneticPr fontId="10"/>
  </si>
  <si>
    <t>社会福祉法人　秋田介護</t>
  </si>
  <si>
    <t>秋田県秋田市山王三丁目１番１号山王ビル２F</t>
    <rPh sb="0" eb="3">
      <t>アキタケン</t>
    </rPh>
    <rPh sb="3" eb="6">
      <t>アキタシ</t>
    </rPh>
    <rPh sb="6" eb="8">
      <t>サンノウ</t>
    </rPh>
    <rPh sb="8" eb="9">
      <t>3</t>
    </rPh>
    <rPh sb="9" eb="11">
      <t>チョウメ</t>
    </rPh>
    <rPh sb="12" eb="13">
      <t>バン</t>
    </rPh>
    <rPh sb="14" eb="15">
      <t>ゴウ</t>
    </rPh>
    <phoneticPr fontId="10"/>
  </si>
  <si>
    <t>(1)交付申請額の内訳書</t>
    <rPh sb="11" eb="12">
      <t>ショ</t>
    </rPh>
    <phoneticPr fontId="2"/>
  </si>
  <si>
    <t>0551111111</t>
  </si>
  <si>
    <t>0572222222</t>
  </si>
  <si>
    <t>0573333333</t>
  </si>
  <si>
    <t>0591111111</t>
  </si>
  <si>
    <t>（介護予防）短期入所療養介護（病院等医療院）</t>
  </si>
  <si>
    <t>（介護予防）短期入所療養介護（病院等・医療院）</t>
  </si>
  <si>
    <t>フ</t>
  </si>
  <si>
    <t>定期巡回・随時対応型訪問介護看護</t>
  </si>
  <si>
    <t>ジ</t>
  </si>
  <si>
    <t>地域密着型介護老人福祉施設</t>
  </si>
  <si>
    <t>郵便番号</t>
  </si>
  <si>
    <t>　担当者連絡先（メールアドレス）</t>
    <rPh sb="1" eb="3">
      <t>タントウ</t>
    </rPh>
    <rPh sb="3" eb="4">
      <t>シャ</t>
    </rPh>
    <rPh sb="4" eb="6">
      <t>レンラク</t>
    </rPh>
    <rPh sb="6" eb="7">
      <t>サキ</t>
    </rPh>
    <phoneticPr fontId="2"/>
  </si>
  <si>
    <t>下４桁</t>
    <rPh sb="0" eb="1">
      <t>シモ</t>
    </rPh>
    <rPh sb="2" eb="3">
      <t>ケタ</t>
    </rPh>
    <phoneticPr fontId="10"/>
  </si>
  <si>
    <t>上３桁</t>
    <rPh sb="0" eb="1">
      <t>ウエ</t>
    </rPh>
    <rPh sb="2" eb="3">
      <t>ケタ</t>
    </rPh>
    <phoneticPr fontId="10"/>
  </si>
  <si>
    <t>山王ビル２F</t>
    <rPh sb="0" eb="2">
      <t>サンノウ</t>
    </rPh>
    <phoneticPr fontId="10"/>
  </si>
  <si>
    <t>住所
（県名から）</t>
    <rPh sb="0" eb="2">
      <t>ジュウショ</t>
    </rPh>
    <rPh sb="4" eb="5">
      <t>ケン</t>
    </rPh>
    <rPh sb="5" eb="6">
      <t>メイ</t>
    </rPh>
    <phoneticPr fontId="10"/>
  </si>
  <si>
    <t>電話番号</t>
    <rPh sb="0" eb="2">
      <t>デンワ</t>
    </rPh>
    <rPh sb="2" eb="4">
      <t>バンゴウ</t>
    </rPh>
    <phoneticPr fontId="10"/>
  </si>
  <si>
    <t>018-860-2713</t>
  </si>
  <si>
    <t>法人名</t>
    <rPh sb="0" eb="2">
      <t>ホウジン</t>
    </rPh>
    <rPh sb="2" eb="3">
      <t>メイ</t>
    </rPh>
    <phoneticPr fontId="10"/>
  </si>
  <si>
    <t>上４桁</t>
    <rPh sb="0" eb="1">
      <t>ウエ</t>
    </rPh>
    <rPh sb="2" eb="3">
      <t>ケタ</t>
    </rPh>
    <phoneticPr fontId="10"/>
  </si>
  <si>
    <t>下３桁</t>
    <rPh sb="0" eb="1">
      <t>シタ</t>
    </rPh>
    <rPh sb="2" eb="3">
      <t>ケタ</t>
    </rPh>
    <phoneticPr fontId="10"/>
  </si>
  <si>
    <t>法人郵便番号</t>
    <rPh sb="0" eb="2">
      <t>ホウジン</t>
    </rPh>
    <rPh sb="2" eb="4">
      <t>ユウビン</t>
    </rPh>
    <rPh sb="4" eb="6">
      <t>バンゴウ</t>
    </rPh>
    <phoneticPr fontId="2"/>
  </si>
  <si>
    <t>口座名義</t>
    <rPh sb="0" eb="2">
      <t>コウザ</t>
    </rPh>
    <rPh sb="2" eb="4">
      <t>メイギ</t>
    </rPh>
    <phoneticPr fontId="10"/>
  </si>
  <si>
    <t>ク</t>
  </si>
  <si>
    <t>管理用</t>
    <rPh sb="0" eb="3">
      <t>カンリヨウ</t>
    </rPh>
    <phoneticPr fontId="10"/>
  </si>
  <si>
    <t>交付決定額（円）</t>
    <rPh sb="6" eb="7">
      <t>えん</t>
    </rPh>
    <phoneticPr fontId="2" type="Hiragana"/>
  </si>
  <si>
    <t>介護老人保健施設</t>
  </si>
  <si>
    <t>（介護予防）通所リハビリテーション</t>
  </si>
  <si>
    <t>通所介護</t>
  </si>
  <si>
    <t>（介護予防）訪問入浴介護</t>
  </si>
  <si>
    <t>夜間対応型訪問介護</t>
  </si>
  <si>
    <t>（介護予防）特定施設入居者生活介護</t>
  </si>
  <si>
    <t>地域密着型特定施設入居者生活介護</t>
  </si>
  <si>
    <t>（介護予防）小規模多機能型居宅介護</t>
  </si>
  <si>
    <t>介護老人福祉施設</t>
  </si>
  <si>
    <t>（介護予防）短期入所生活介護</t>
  </si>
  <si>
    <t>ャ</t>
  </si>
  <si>
    <t>（介護予防）短期入所療養介護（老健）</t>
  </si>
  <si>
    <t>サービス区分の事業所数（単位：事業所）</t>
    <rPh sb="7" eb="10">
      <t>じぎょうしょ</t>
    </rPh>
    <rPh sb="10" eb="11">
      <t>すう</t>
    </rPh>
    <rPh sb="12" eb="14">
      <t>たんい</t>
    </rPh>
    <rPh sb="15" eb="18">
      <t>じぎょうしょ</t>
    </rPh>
    <phoneticPr fontId="2" type="Hiragana"/>
  </si>
  <si>
    <t>介護医療院</t>
  </si>
  <si>
    <t>補助基準額計</t>
    <rPh sb="0" eb="2">
      <t>ほじょ</t>
    </rPh>
    <rPh sb="2" eb="4">
      <t>きじゅん</t>
    </rPh>
    <rPh sb="4" eb="5">
      <t>がく</t>
    </rPh>
    <rPh sb="5" eb="6">
      <t>けい</t>
    </rPh>
    <phoneticPr fontId="2" type="Hiragana"/>
  </si>
  <si>
    <t>サービス区分の交付申請額（単位：円）</t>
    <rPh sb="7" eb="9">
      <t>こうふ</t>
    </rPh>
    <rPh sb="9" eb="11">
      <t>しんせい</t>
    </rPh>
    <rPh sb="11" eb="12">
      <t>がく</t>
    </rPh>
    <rPh sb="13" eb="15">
      <t>たんい</t>
    </rPh>
    <rPh sb="16" eb="17">
      <t>えん</t>
    </rPh>
    <phoneticPr fontId="2" type="Hiragana"/>
  </si>
  <si>
    <t>計</t>
    <rPh sb="0" eb="1">
      <t>けい</t>
    </rPh>
    <phoneticPr fontId="2" type="Hiragana"/>
  </si>
  <si>
    <t>債権債務者登録関係</t>
    <rPh sb="0" eb="2">
      <t>さいけん</t>
    </rPh>
    <rPh sb="2" eb="5">
      <t>さいむしゃ</t>
    </rPh>
    <rPh sb="5" eb="7">
      <t>とうろく</t>
    </rPh>
    <rPh sb="7" eb="9">
      <t>かんけい</t>
    </rPh>
    <phoneticPr fontId="2" type="Hiragana"/>
  </si>
  <si>
    <t>交付決定関係</t>
    <rPh sb="0" eb="4">
      <t>こうふけってい</t>
    </rPh>
    <rPh sb="4" eb="6">
      <t>かんけい</t>
    </rPh>
    <phoneticPr fontId="2" type="Hiragana"/>
  </si>
  <si>
    <t>その他の集計用</t>
    <rPh sb="2" eb="3">
      <t>た</t>
    </rPh>
    <rPh sb="4" eb="6">
      <t>しゅうけい</t>
    </rPh>
    <rPh sb="6" eb="7">
      <t>よう</t>
    </rPh>
    <phoneticPr fontId="2" type="Hiragana"/>
  </si>
  <si>
    <t>秋田県秋田市山王三丁目１番１号
山王ビル２F</t>
  </si>
  <si>
    <t>ン</t>
  </si>
  <si>
    <t>シ</t>
  </si>
  <si>
    <t>補助金の交付申請額（単位：円）</t>
    <rPh sb="0" eb="3">
      <t>ほじょきん</t>
    </rPh>
    <rPh sb="4" eb="6">
      <t>こうふ</t>
    </rPh>
    <rPh sb="6" eb="9">
      <t>しんせいがく</t>
    </rPh>
    <rPh sb="10" eb="12">
      <t>たんい</t>
    </rPh>
    <rPh sb="13" eb="14">
      <t>えん</t>
    </rPh>
    <phoneticPr fontId="2" type="Hiragana"/>
  </si>
  <si>
    <t>令和６年４月○日</t>
    <rPh sb="0" eb="2">
      <t>レイワ</t>
    </rPh>
    <rPh sb="3" eb="4">
      <t>ネン</t>
    </rPh>
    <rPh sb="5" eb="6">
      <t>ガツ</t>
    </rPh>
    <rPh sb="7" eb="8">
      <t>ニチ</t>
    </rPh>
    <phoneticPr fontId="2"/>
  </si>
  <si>
    <t>　担当者連絡先（電話番号）</t>
    <rPh sb="1" eb="3">
      <t>タントウ</t>
    </rPh>
    <rPh sb="3" eb="4">
      <t>シャ</t>
    </rPh>
    <rPh sb="4" eb="6">
      <t>レンラク</t>
    </rPh>
    <rPh sb="6" eb="7">
      <t>サキ</t>
    </rPh>
    <rPh sb="8" eb="10">
      <t>デンワ</t>
    </rPh>
    <rPh sb="10" eb="12">
      <t>バンゴウ</t>
    </rPh>
    <phoneticPr fontId="2"/>
  </si>
  <si>
    <t>　担当者名</t>
    <rPh sb="1" eb="4">
      <t>タントウシャ</t>
    </rPh>
    <rPh sb="4" eb="5">
      <t>メイ</t>
    </rPh>
    <phoneticPr fontId="2"/>
  </si>
  <si>
    <t>018-860-XXXX</t>
  </si>
  <si>
    <t>担当者関係</t>
    <rPh sb="0" eb="3">
      <t>たんとうしゃ</t>
    </rPh>
    <rPh sb="3" eb="5">
      <t>かんけい</t>
    </rPh>
    <phoneticPr fontId="2" type="Hiragana"/>
  </si>
  <si>
    <t>郵便番号</t>
    <rPh sb="0" eb="2">
      <t>ゆうびん</t>
    </rPh>
    <rPh sb="2" eb="4">
      <t>ばんごう</t>
    </rPh>
    <phoneticPr fontId="2" type="Hiragana"/>
  </si>
  <si>
    <t>電話番号</t>
    <rPh sb="0" eb="2">
      <t>でんわ</t>
    </rPh>
    <rPh sb="2" eb="4">
      <t>ばんごう</t>
    </rPh>
    <phoneticPr fontId="2" type="Hiragana"/>
  </si>
  <si>
    <t>通常は、「令和６年２月分～令和６年５月分」です。
新規開設等の場合は、修正してください。</t>
  </si>
  <si>
    <t>通所型サービス（総合事業）（独自A6）</t>
    <rPh sb="0" eb="3">
      <t>つうしょがた</t>
    </rPh>
    <phoneticPr fontId="2" type="Hiragana"/>
  </si>
  <si>
    <t>訪問型サービス（総合事業）（独自A2）</t>
    <rPh sb="0" eb="3">
      <t>ほうもんがた</t>
    </rPh>
    <rPh sb="14" eb="16">
      <t>どくじ</t>
    </rPh>
    <phoneticPr fontId="2" type="Hiragana"/>
  </si>
  <si>
    <t>訪問型サービス（総合事業）（独自A2）</t>
  </si>
  <si>
    <t>通所型サービス（総合事業）（独自A6）</t>
  </si>
  <si>
    <t>訪問型サービス（総合事業）（独自／定率・定額（A3・A4））</t>
    <rPh sb="17" eb="19">
      <t>ていりつ</t>
    </rPh>
    <rPh sb="20" eb="22">
      <t>ていがく</t>
    </rPh>
    <phoneticPr fontId="2" type="Hiragana"/>
  </si>
  <si>
    <t>通所型サービス（総合事業）（独自／定率・定額（A7・A8））</t>
  </si>
  <si>
    <t>訪問型サービス（総合事業）（独自／定率・定額（A3・A4））</t>
  </si>
  <si>
    <t>※「介護職員処遇改善計画書」の基本情報入力シートの「３ 補助金の対象事業所に関する情報」と整合をとって入力してください。</t>
    <rPh sb="2" eb="4">
      <t>かいご</t>
    </rPh>
    <rPh sb="4" eb="6">
      <t>しょくいん</t>
    </rPh>
    <rPh sb="51" eb="53">
      <t>にゅうりょく</t>
    </rPh>
    <phoneticPr fontId="2" type="Hiragana"/>
  </si>
  <si>
    <t>シャカイフクシホウジン　アキタカイゴ</t>
  </si>
  <si>
    <t>社会福祉法人　秋田介護</t>
    <rPh sb="0" eb="2">
      <t>シャカイ</t>
    </rPh>
    <rPh sb="2" eb="4">
      <t>フクシ</t>
    </rPh>
    <rPh sb="4" eb="6">
      <t>ホウジン</t>
    </rPh>
    <rPh sb="7" eb="9">
      <t>アキタ</t>
    </rPh>
    <rPh sb="9" eb="11">
      <t>カイゴ</t>
    </rPh>
    <phoneticPr fontId="10"/>
  </si>
  <si>
    <t>ホ</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</si>
</sst>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lt;=999]000;[&lt;=9999]000\-00;000\-0000"/>
    <numFmt numFmtId="177" formatCode="#,##0&quot;円&quot;;[Red]\-#,##0"/>
    <numFmt numFmtId="178" formatCode="#,##0&quot;円&quot;_ "/>
    <numFmt numFmtId="179" formatCode="General&quot;千&quot;&quot;円&quot;"/>
    <numFmt numFmtId="180" formatCode="0.0%"/>
  </numFmts>
  <fonts count="28">
    <font>
      <sz val="11"/>
      <color theme="1"/>
      <name val="游ゴシック"/>
      <family val="3"/>
      <scheme val="minor"/>
    </font>
    <font>
      <sz val="11"/>
      <color theme="1"/>
      <name val="ＭＳ Ｐゴシック"/>
      <family val="3"/>
    </font>
    <font>
      <sz val="6"/>
      <color auto="1"/>
      <name val="游ゴシック"/>
      <family val="3"/>
    </font>
    <font>
      <sz val="12"/>
      <color theme="1"/>
      <name val="ＭＳ 明朝"/>
      <family val="1"/>
    </font>
    <font>
      <sz val="28"/>
      <color rgb="FFFF0000"/>
      <name val="ＭＳ 明朝"/>
      <family val="1"/>
    </font>
    <font>
      <sz val="11"/>
      <color theme="1"/>
      <name val="游ゴシック"/>
      <family val="3"/>
      <scheme val="minor"/>
    </font>
    <font>
      <sz val="11"/>
      <color rgb="FFFF0000"/>
      <name val="游ゴシック"/>
      <family val="3"/>
      <scheme val="minor"/>
    </font>
    <font>
      <sz val="18"/>
      <color theme="1"/>
      <name val="ＭＳ 明朝"/>
      <family val="1"/>
    </font>
    <font>
      <sz val="18"/>
      <color theme="1"/>
      <name val="游ゴシック"/>
      <family val="3"/>
      <scheme val="minor"/>
    </font>
    <font>
      <sz val="14"/>
      <color theme="1"/>
      <name val="游ゴシック"/>
      <family val="3"/>
      <scheme val="minor"/>
    </font>
    <font>
      <sz val="6"/>
      <color auto="1"/>
      <name val="ＭＳ Ｐゴシック"/>
      <family val="3"/>
    </font>
    <font>
      <sz val="12"/>
      <color theme="1"/>
      <name val="ＭＳ Ｐゴシック"/>
      <family val="3"/>
    </font>
    <font>
      <sz val="20"/>
      <color theme="1"/>
      <name val="ＭＳ ゴシック"/>
      <family val="3"/>
    </font>
    <font>
      <sz val="11"/>
      <color indexed="8"/>
      <name val="ＭＳ Ｐゴシック"/>
      <family val="3"/>
    </font>
    <font>
      <sz val="6"/>
      <color theme="1"/>
      <name val="ＭＳ Ｐゴシック"/>
      <family val="3"/>
    </font>
    <font>
      <sz val="10"/>
      <color theme="1"/>
      <name val="ＭＳ Ｐゴシック"/>
      <family val="3"/>
    </font>
    <font>
      <sz val="11"/>
      <color theme="1"/>
      <name val="ＭＳ ゴシック"/>
      <family val="3"/>
    </font>
    <font>
      <sz val="14"/>
      <color theme="1"/>
      <name val="MS UI Gothic"/>
      <family val="3"/>
    </font>
    <font>
      <sz val="11"/>
      <color theme="1"/>
      <name val="ＭＳ Ｐ明朝"/>
      <family val="1"/>
    </font>
    <font>
      <sz val="6"/>
      <color theme="1"/>
      <name val="ＭＳ Ｐ明朝"/>
      <family val="1"/>
    </font>
    <font>
      <sz val="12"/>
      <color theme="1"/>
      <name val="MS UI Gothic"/>
      <family val="3"/>
    </font>
    <font>
      <sz val="16"/>
      <color theme="1"/>
      <name val="MS UI Gothic"/>
      <family val="3"/>
    </font>
    <font>
      <sz val="18"/>
      <color theme="1"/>
      <name val="MS UI Gothic"/>
      <family val="3"/>
    </font>
    <font>
      <sz val="24"/>
      <color theme="1"/>
      <name val="ＭＳ Ｐ明朝"/>
      <family val="1"/>
    </font>
    <font>
      <sz val="12"/>
      <color theme="1"/>
      <name val="Meiryo UI"/>
      <family val="3"/>
    </font>
    <font>
      <sz val="8"/>
      <color theme="1"/>
      <name val="ＭＳ Ｐゴシック"/>
      <family val="3"/>
    </font>
    <font>
      <sz val="12"/>
      <color theme="1"/>
      <name val="ＭＳ Ｐ明朝"/>
      <family val="1"/>
    </font>
    <font>
      <sz val="8"/>
      <color theme="1"/>
      <name val="游ゴシック"/>
      <family val="3"/>
      <scheme val="minor"/>
    </font>
  </fonts>
  <fills count="8">
    <fill>
      <patternFill patternType="none"/>
    </fill>
    <fill>
      <patternFill patternType="gray125"/>
    </fill>
    <fill>
      <patternFill patternType="solid">
        <fgColor theme="0"/>
        <bgColor indexed="64"/>
      </patternFill>
    </fill>
    <fill>
      <patternFill patternType="solid">
        <fgColor theme="0" tint="-0.14000000000000001"/>
        <bgColor indexed="64"/>
      </patternFill>
    </fill>
    <fill>
      <patternFill patternType="solid">
        <fgColor theme="2"/>
        <bgColor indexed="64"/>
      </patternFill>
    </fill>
    <fill>
      <patternFill patternType="solid">
        <fgColor theme="0" tint="-0.15"/>
        <bgColor indexed="64"/>
      </patternFill>
    </fill>
    <fill>
      <patternFill patternType="solid">
        <fgColor theme="8" tint="0.6"/>
        <bgColor indexed="64"/>
      </patternFill>
    </fill>
    <fill>
      <patternFill patternType="solid">
        <fgColor theme="9" tint="0.6"/>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195">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49" fontId="3" fillId="2" borderId="0" xfId="0" applyNumberFormat="1" applyFont="1" applyFill="1" applyAlignment="1">
      <alignment horizontal="right" vertical="center"/>
    </xf>
    <xf numFmtId="49" fontId="3" fillId="2" borderId="0" xfId="0" applyNumberFormat="1" applyFont="1" applyFill="1">
      <alignment vertical="center"/>
    </xf>
    <xf numFmtId="49" fontId="3" fillId="0" borderId="0" xfId="0" applyNumberFormat="1" applyFont="1">
      <alignment vertical="center"/>
    </xf>
    <xf numFmtId="0" fontId="3" fillId="2" borderId="0" xfId="0" quotePrefix="1"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distributed" vertical="center"/>
    </xf>
    <xf numFmtId="0" fontId="3" fillId="0" borderId="0" xfId="0" applyFont="1" applyAlignment="1">
      <alignment horizontal="distributed" vertical="center"/>
    </xf>
    <xf numFmtId="0" fontId="3" fillId="2" borderId="1" xfId="0" applyFont="1" applyFill="1" applyBorder="1">
      <alignment vertical="center"/>
    </xf>
    <xf numFmtId="0" fontId="3" fillId="2" borderId="0" xfId="0" applyFont="1" applyFill="1" applyAlignment="1">
      <alignment horizontal="left" vertical="center" wrapText="1"/>
    </xf>
    <xf numFmtId="0" fontId="0" fillId="0" borderId="0" xfId="0" applyAlignment="1">
      <alignment vertical="center" wrapText="1"/>
    </xf>
    <xf numFmtId="0" fontId="3" fillId="2" borderId="0" xfId="0" applyFont="1" applyFill="1" applyAlignment="1">
      <alignment horizontal="left" wrapText="1"/>
    </xf>
    <xf numFmtId="0" fontId="3" fillId="2" borderId="0" xfId="0" applyFont="1" applyFill="1" applyAlignment="1">
      <alignment horizontal="left"/>
    </xf>
    <xf numFmtId="0" fontId="3" fillId="2" borderId="0" xfId="0" applyFont="1" applyFill="1" applyAlignment="1">
      <alignment horizontal="right" vertical="center"/>
    </xf>
    <xf numFmtId="38" fontId="3" fillId="2"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applyFont="1">
      <alignment vertical="center"/>
    </xf>
    <xf numFmtId="38" fontId="3" fillId="0" borderId="0" xfId="2" applyFont="1" applyFill="1">
      <alignment vertical="center"/>
    </xf>
    <xf numFmtId="0" fontId="0" fillId="3" borderId="2" xfId="0" applyFill="1" applyBorder="1" applyAlignment="1">
      <alignment horizontal="center" vertical="center"/>
    </xf>
    <xf numFmtId="0" fontId="0" fillId="3" borderId="2" xfId="0" applyFont="1" applyFill="1" applyBorder="1" applyAlignment="1">
      <alignment horizontal="left" vertical="center"/>
    </xf>
    <xf numFmtId="0" fontId="0" fillId="3" borderId="2" xfId="0" applyFill="1" applyBorder="1">
      <alignment vertical="center"/>
    </xf>
    <xf numFmtId="0" fontId="0" fillId="4" borderId="2" xfId="0" applyFill="1" applyBorder="1">
      <alignment vertical="center"/>
    </xf>
    <xf numFmtId="176" fontId="0" fillId="2" borderId="2" xfId="0" applyNumberFormat="1" applyFont="1" applyFill="1" applyBorder="1" applyAlignment="1">
      <alignment horizontal="left" vertical="center"/>
    </xf>
    <xf numFmtId="0" fontId="0" fillId="2" borderId="2" xfId="0" applyFont="1" applyFill="1" applyBorder="1" applyAlignment="1">
      <alignment vertical="center" wrapText="1"/>
    </xf>
    <xf numFmtId="0" fontId="0" fillId="2" borderId="2" xfId="0" applyFill="1" applyBorder="1">
      <alignment vertical="center"/>
    </xf>
    <xf numFmtId="49" fontId="0" fillId="2" borderId="2" xfId="0" applyNumberFormat="1" applyFill="1" applyBorder="1">
      <alignment vertical="center"/>
    </xf>
    <xf numFmtId="0" fontId="0" fillId="2" borderId="2" xfId="0" applyFill="1" applyBorder="1" applyAlignment="1">
      <alignment vertical="center" shrinkToFit="1"/>
    </xf>
    <xf numFmtId="0" fontId="0" fillId="0" borderId="2" xfId="0" applyBorder="1">
      <alignment vertical="center"/>
    </xf>
    <xf numFmtId="0" fontId="0" fillId="4" borderId="2" xfId="0" applyFill="1" applyBorder="1" applyAlignment="1">
      <alignment vertical="center" wrapText="1"/>
    </xf>
    <xf numFmtId="0" fontId="6" fillId="0" borderId="0" xfId="0" applyFont="1">
      <alignment vertical="center"/>
    </xf>
    <xf numFmtId="0" fontId="0" fillId="2" borderId="0" xfId="0" applyFill="1">
      <alignment vertical="center"/>
    </xf>
    <xf numFmtId="0" fontId="7" fillId="2" borderId="0" xfId="0" applyFont="1" applyFill="1">
      <alignment vertical="center"/>
    </xf>
    <xf numFmtId="0" fontId="8" fillId="4" borderId="2" xfId="0" applyFont="1" applyFill="1" applyBorder="1" applyAlignment="1">
      <alignment horizontal="center" vertical="center"/>
    </xf>
    <xf numFmtId="0" fontId="0" fillId="2" borderId="0" xfId="0" applyFont="1" applyFill="1" applyAlignment="1"/>
    <xf numFmtId="0" fontId="0" fillId="2" borderId="3" xfId="0" applyFont="1" applyFill="1" applyBorder="1" applyAlignment="1">
      <alignment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9" fillId="2" borderId="2" xfId="0" quotePrefix="1" applyFont="1" applyFill="1" applyBorder="1">
      <alignment vertical="center"/>
    </xf>
    <xf numFmtId="0" fontId="9" fillId="2" borderId="2" xfId="0" applyFont="1" applyFill="1" applyBorder="1">
      <alignment vertical="center"/>
    </xf>
    <xf numFmtId="0" fontId="9" fillId="2" borderId="0" xfId="0" applyFont="1" applyFill="1" applyAlignment="1">
      <alignment horizontal="right" vertical="center"/>
    </xf>
    <xf numFmtId="177" fontId="8" fillId="4" borderId="4" xfId="2" applyNumberFormat="1" applyFont="1" applyFill="1" applyBorder="1" applyAlignment="1">
      <alignment vertical="center"/>
    </xf>
    <xf numFmtId="178" fontId="9" fillId="2" borderId="2" xfId="0" applyNumberFormat="1" applyFont="1" applyFill="1" applyBorder="1">
      <alignment vertical="center"/>
    </xf>
    <xf numFmtId="178" fontId="9" fillId="4" borderId="2" xfId="0" applyNumberFormat="1" applyFont="1" applyFill="1" applyBorder="1">
      <alignment vertical="center"/>
    </xf>
    <xf numFmtId="0" fontId="9" fillId="2" borderId="0" xfId="0" applyFont="1" applyFill="1">
      <alignment vertical="center"/>
    </xf>
    <xf numFmtId="179" fontId="0" fillId="2" borderId="0" xfId="0" applyNumberFormat="1" applyFill="1">
      <alignment vertical="center"/>
    </xf>
    <xf numFmtId="179" fontId="0" fillId="0" borderId="0" xfId="0" applyNumberFormat="1">
      <alignment vertical="center"/>
    </xf>
    <xf numFmtId="0" fontId="0" fillId="0" borderId="2" xfId="0" applyBorder="1" applyAlignment="1">
      <alignment vertical="center" shrinkToFit="1"/>
    </xf>
    <xf numFmtId="0" fontId="0" fillId="0" borderId="2" xfId="0" applyFill="1" applyBorder="1">
      <alignment vertical="center"/>
    </xf>
    <xf numFmtId="0" fontId="0" fillId="0" borderId="2" xfId="0" applyBorder="1" applyAlignment="1">
      <alignment horizontal="center" vertical="center"/>
    </xf>
    <xf numFmtId="180" fontId="0" fillId="0" borderId="2" xfId="0" applyNumberFormat="1" applyBorder="1">
      <alignment vertical="center"/>
    </xf>
    <xf numFmtId="38" fontId="0" fillId="0" borderId="2" xfId="2" applyFont="1" applyBorder="1">
      <alignment vertical="center"/>
    </xf>
    <xf numFmtId="0" fontId="1" fillId="0" borderId="0" xfId="1">
      <alignment vertical="center"/>
    </xf>
    <xf numFmtId="0" fontId="11" fillId="0" borderId="0" xfId="1" applyFont="1">
      <alignment vertical="center"/>
    </xf>
    <xf numFmtId="0" fontId="0" fillId="0" borderId="0" xfId="0" applyAlignment="1">
      <alignment horizontal="center" vertical="center"/>
    </xf>
    <xf numFmtId="0" fontId="12" fillId="0" borderId="0" xfId="1" applyFont="1" applyAlignment="1">
      <alignment horizontal="center" vertical="center"/>
    </xf>
    <xf numFmtId="0" fontId="11" fillId="0" borderId="0" xfId="1" applyFont="1" applyAlignment="1">
      <alignment horizontal="center" vertical="center"/>
    </xf>
    <xf numFmtId="0" fontId="1" fillId="5" borderId="5" xfId="1" applyFill="1" applyBorder="1" applyAlignment="1">
      <alignment horizontal="left" vertical="center" indent="1"/>
    </xf>
    <xf numFmtId="0" fontId="1" fillId="5" borderId="6" xfId="1" applyFill="1" applyBorder="1" applyAlignment="1">
      <alignment horizontal="center" vertical="center"/>
    </xf>
    <xf numFmtId="0" fontId="1" fillId="5" borderId="6" xfId="1" applyFill="1" applyBorder="1" applyAlignment="1">
      <alignment horizontal="distributed" vertical="center" indent="1"/>
    </xf>
    <xf numFmtId="0" fontId="1" fillId="5" borderId="7" xfId="1" applyFill="1" applyBorder="1" applyAlignment="1">
      <alignment horizontal="distributed" vertical="center" indent="1"/>
    </xf>
    <xf numFmtId="0" fontId="1" fillId="5" borderId="7" xfId="1" applyFill="1" applyBorder="1" applyAlignment="1">
      <alignment horizontal="center" vertical="center" wrapText="1"/>
    </xf>
    <xf numFmtId="0" fontId="13" fillId="5" borderId="8" xfId="1" applyFont="1" applyFill="1" applyBorder="1" applyAlignment="1">
      <alignment vertical="center" textRotation="255"/>
    </xf>
    <xf numFmtId="0" fontId="1" fillId="5" borderId="9" xfId="1" applyFill="1" applyBorder="1" applyAlignment="1">
      <alignment vertical="center" textRotation="255"/>
    </xf>
    <xf numFmtId="0" fontId="1" fillId="5" borderId="10" xfId="1" applyFill="1" applyBorder="1" applyAlignment="1">
      <alignment vertical="center" textRotation="255"/>
    </xf>
    <xf numFmtId="0" fontId="1" fillId="5" borderId="11" xfId="1" applyFill="1" applyBorder="1" applyAlignment="1">
      <alignment vertical="center" textRotation="255"/>
    </xf>
    <xf numFmtId="0" fontId="1" fillId="0" borderId="3" xfId="1" applyBorder="1" applyAlignment="1">
      <alignment vertical="center" textRotation="255"/>
    </xf>
    <xf numFmtId="0" fontId="1" fillId="0" borderId="0" xfId="1" applyAlignment="1">
      <alignment vertical="center" textRotation="255"/>
    </xf>
    <xf numFmtId="0" fontId="14" fillId="0" borderId="0" xfId="1" applyFont="1" applyAlignment="1">
      <alignment horizontal="right" vertical="top" textRotation="255"/>
    </xf>
    <xf numFmtId="0" fontId="15" fillId="0" borderId="0" xfId="1" applyFont="1" applyAlignment="1">
      <alignment horizontal="left" vertical="center"/>
    </xf>
    <xf numFmtId="0" fontId="16" fillId="0" borderId="0" xfId="1" applyFont="1">
      <alignment vertical="center"/>
    </xf>
    <xf numFmtId="0" fontId="1" fillId="5" borderId="12" xfId="1" applyFill="1" applyBorder="1" applyAlignment="1">
      <alignment horizontal="left" vertical="center" indent="1"/>
    </xf>
    <xf numFmtId="0" fontId="1" fillId="5" borderId="0" xfId="1" applyFill="1" applyAlignment="1">
      <alignment horizontal="center" vertical="center"/>
    </xf>
    <xf numFmtId="0" fontId="1" fillId="5" borderId="1" xfId="1" applyFill="1" applyBorder="1" applyAlignment="1">
      <alignment horizontal="distributed" vertical="center" indent="1"/>
    </xf>
    <xf numFmtId="0" fontId="1" fillId="5" borderId="0" xfId="1" applyFill="1" applyAlignment="1">
      <alignment horizontal="distributed" vertical="center" indent="1"/>
    </xf>
    <xf numFmtId="0" fontId="1" fillId="5" borderId="1" xfId="1" applyFill="1" applyBorder="1" applyAlignment="1">
      <alignment horizontal="center" vertical="center" wrapText="1"/>
    </xf>
    <xf numFmtId="0" fontId="1" fillId="5" borderId="5" xfId="1" applyFill="1" applyBorder="1" applyAlignment="1">
      <alignment horizontal="center" vertical="center" shrinkToFit="1"/>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 fillId="5" borderId="5" xfId="1" applyFill="1" applyBorder="1" applyAlignment="1">
      <alignment horizontal="center"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 fillId="0" borderId="3" xfId="1" applyBorder="1" applyAlignment="1">
      <alignment horizontal="center" vertical="center"/>
    </xf>
    <xf numFmtId="0" fontId="18" fillId="0" borderId="0" xfId="1" applyFont="1" applyAlignment="1">
      <alignment horizontal="center" vertical="center"/>
    </xf>
    <xf numFmtId="0" fontId="1" fillId="0" borderId="12" xfId="1" applyBorder="1" applyAlignment="1">
      <alignment horizontal="center" vertical="center" shrinkToFit="1"/>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1" fillId="5" borderId="12" xfId="1" applyFill="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 fillId="5" borderId="19" xfId="1" applyFill="1" applyBorder="1" applyAlignment="1">
      <alignment horizontal="center" vertical="center"/>
    </xf>
    <xf numFmtId="0" fontId="1" fillId="5" borderId="1" xfId="1" applyFill="1" applyBorder="1" applyAlignment="1">
      <alignment horizontal="center" vertical="center"/>
    </xf>
    <xf numFmtId="0" fontId="1" fillId="0" borderId="0" xfId="1" applyAlignment="1">
      <alignment horizontal="center" vertical="center"/>
    </xf>
    <xf numFmtId="0" fontId="19" fillId="0" borderId="0" xfId="1" applyFont="1" applyAlignment="1">
      <alignment horizontal="right" vertical="top"/>
    </xf>
    <xf numFmtId="0" fontId="15" fillId="0" borderId="0" xfId="1" applyFont="1">
      <alignment vertical="center"/>
    </xf>
    <xf numFmtId="0" fontId="1" fillId="0" borderId="20" xfId="1" applyBorder="1" applyAlignment="1">
      <alignment horizontal="center" vertical="center"/>
    </xf>
    <xf numFmtId="0" fontId="1" fillId="5" borderId="4" xfId="1" applyFill="1" applyBorder="1" applyAlignment="1">
      <alignment horizontal="left" vertical="center" indent="1"/>
    </xf>
    <xf numFmtId="0" fontId="1" fillId="5" borderId="21" xfId="1" applyFill="1" applyBorder="1" applyAlignment="1">
      <alignment horizontal="distributed" vertical="center" indent="1"/>
    </xf>
    <xf numFmtId="0" fontId="1" fillId="5" borderId="22" xfId="1" applyFill="1" applyBorder="1" applyAlignment="1">
      <alignment horizontal="distributed" vertical="center" indent="1"/>
    </xf>
    <xf numFmtId="49" fontId="17" fillId="0" borderId="5" xfId="1" applyNumberFormat="1" applyFont="1" applyBorder="1" applyAlignment="1">
      <alignment horizontal="center" vertical="center"/>
    </xf>
    <xf numFmtId="0" fontId="20" fillId="0" borderId="23" xfId="1" applyFont="1" applyBorder="1" applyAlignment="1">
      <alignment horizontal="left" vertical="center" indent="1"/>
    </xf>
    <xf numFmtId="0" fontId="21" fillId="0" borderId="24" xfId="1" applyFont="1" applyBorder="1" applyAlignment="1">
      <alignment horizontal="left" vertical="center" indent="1" shrinkToFit="1"/>
    </xf>
    <xf numFmtId="0" fontId="21" fillId="0" borderId="25" xfId="1" applyFont="1" applyBorder="1" applyAlignment="1">
      <alignment horizontal="left" vertical="center" indent="1"/>
    </xf>
    <xf numFmtId="0" fontId="22" fillId="0" borderId="23" xfId="1" applyFont="1" applyBorder="1" applyAlignment="1">
      <alignment horizontal="left" vertical="center" indent="1" shrinkToFit="1"/>
    </xf>
    <xf numFmtId="0" fontId="23" fillId="0" borderId="25" xfId="1" applyFont="1" applyBorder="1" applyAlignment="1">
      <alignment horizontal="left" vertical="center" indent="1" shrinkToFit="1"/>
    </xf>
    <xf numFmtId="49" fontId="17" fillId="0" borderId="12" xfId="1" applyNumberFormat="1" applyFont="1" applyBorder="1" applyAlignment="1">
      <alignment horizontal="center" vertical="center"/>
    </xf>
    <xf numFmtId="0" fontId="20" fillId="0" borderId="26" xfId="1" applyFont="1" applyBorder="1" applyAlignment="1">
      <alignment horizontal="left" vertical="center" indent="1"/>
    </xf>
    <xf numFmtId="0" fontId="21" fillId="0" borderId="27" xfId="1" applyFont="1" applyBorder="1" applyAlignment="1">
      <alignment horizontal="left" vertical="center" indent="1" shrinkToFit="1"/>
    </xf>
    <xf numFmtId="0" fontId="21" fillId="0" borderId="28" xfId="1" applyFont="1" applyBorder="1" applyAlignment="1">
      <alignment horizontal="left" vertical="center" indent="1"/>
    </xf>
    <xf numFmtId="0" fontId="22" fillId="0" borderId="26" xfId="1" applyFont="1" applyBorder="1" applyAlignment="1">
      <alignment horizontal="left" vertical="center" indent="1" shrinkToFit="1"/>
    </xf>
    <xf numFmtId="0" fontId="23" fillId="0" borderId="28" xfId="1" applyFont="1" applyBorder="1" applyAlignment="1">
      <alignment horizontal="left" vertical="center" indent="1" shrinkToFit="1"/>
    </xf>
    <xf numFmtId="0" fontId="1" fillId="0" borderId="4" xfId="1" applyBorder="1" applyAlignment="1">
      <alignment horizontal="center" vertical="center" shrinkToFit="1"/>
    </xf>
    <xf numFmtId="0" fontId="17" fillId="0" borderId="29" xfId="1" applyFont="1" applyBorder="1" applyAlignment="1">
      <alignment horizontal="center" vertical="center"/>
    </xf>
    <xf numFmtId="0" fontId="17" fillId="0" borderId="30" xfId="1" applyFont="1" applyBorder="1" applyAlignment="1">
      <alignment horizontal="center" vertical="center"/>
    </xf>
    <xf numFmtId="0" fontId="1" fillId="5" borderId="4" xfId="1" applyFill="1" applyBorder="1" applyAlignment="1">
      <alignment horizontal="center" vertical="center"/>
    </xf>
    <xf numFmtId="0" fontId="17" fillId="0" borderId="31" xfId="1" applyFont="1" applyBorder="1" applyAlignment="1">
      <alignment horizontal="center" vertical="center"/>
    </xf>
    <xf numFmtId="0" fontId="1" fillId="0" borderId="32" xfId="1" applyBorder="1" applyAlignment="1">
      <alignment horizontal="center" vertical="center"/>
    </xf>
    <xf numFmtId="0" fontId="18" fillId="0" borderId="21" xfId="1" applyFont="1" applyBorder="1" applyAlignment="1">
      <alignment horizontal="center" vertical="center"/>
    </xf>
    <xf numFmtId="0" fontId="21" fillId="0" borderId="33" xfId="1" applyFont="1" applyBorder="1" applyAlignment="1">
      <alignment horizontal="center" vertical="center" shrinkToFit="1"/>
    </xf>
    <xf numFmtId="0" fontId="21" fillId="0" borderId="7" xfId="1" applyFont="1" applyBorder="1" applyAlignment="1">
      <alignment horizontal="center" vertical="center" shrinkToFit="1"/>
    </xf>
    <xf numFmtId="0" fontId="14" fillId="0" borderId="13" xfId="1" applyFont="1" applyBorder="1" applyAlignment="1">
      <alignment horizontal="right" vertical="top"/>
    </xf>
    <xf numFmtId="0" fontId="24" fillId="0" borderId="14" xfId="1" applyFont="1" applyBorder="1" applyAlignment="1">
      <alignment horizontal="center" vertical="center"/>
    </xf>
    <xf numFmtId="0" fontId="21" fillId="0" borderId="3" xfId="1" applyFont="1" applyBorder="1" applyAlignment="1">
      <alignment horizontal="center" vertical="center" shrinkToFit="1"/>
    </xf>
    <xf numFmtId="0" fontId="21" fillId="0" borderId="1" xfId="1" applyFont="1" applyBorder="1" applyAlignment="1">
      <alignment horizontal="center" vertical="center" shrinkToFit="1"/>
    </xf>
    <xf numFmtId="0" fontId="14" fillId="0" borderId="17" xfId="1" applyFont="1" applyBorder="1" applyAlignment="1">
      <alignment horizontal="right" vertical="top"/>
    </xf>
    <xf numFmtId="0" fontId="24" fillId="0" borderId="18" xfId="1" applyFont="1" applyBorder="1" applyAlignment="1">
      <alignment horizontal="center" vertical="center"/>
    </xf>
    <xf numFmtId="49" fontId="18" fillId="0" borderId="12" xfId="1" applyNumberFormat="1" applyFont="1" applyBorder="1" applyAlignment="1">
      <alignment horizontal="center" vertical="center"/>
    </xf>
    <xf numFmtId="0" fontId="24" fillId="0" borderId="16" xfId="1" applyFont="1" applyBorder="1" applyAlignment="1">
      <alignment horizontal="center" vertical="center"/>
    </xf>
    <xf numFmtId="0" fontId="1" fillId="0" borderId="12" xfId="1" applyBorder="1" applyAlignment="1">
      <alignment horizontal="center" vertical="center"/>
    </xf>
    <xf numFmtId="0" fontId="1" fillId="0" borderId="7" xfId="1" applyBorder="1" applyAlignment="1">
      <alignment horizontal="center" vertical="center"/>
    </xf>
    <xf numFmtId="0" fontId="1" fillId="0" borderId="1" xfId="1" applyBorder="1" applyAlignment="1">
      <alignment horizontal="center" vertical="center"/>
    </xf>
    <xf numFmtId="0" fontId="21" fillId="0" borderId="32" xfId="1" applyFont="1" applyBorder="1" applyAlignment="1">
      <alignment horizontal="center" vertical="center" shrinkToFit="1"/>
    </xf>
    <xf numFmtId="0" fontId="21" fillId="0" borderId="22" xfId="1" applyFont="1" applyBorder="1" applyAlignment="1">
      <alignment horizontal="center" vertical="center" shrinkToFit="1"/>
    </xf>
    <xf numFmtId="0" fontId="21" fillId="0" borderId="34" xfId="1" applyFont="1" applyBorder="1" applyAlignment="1">
      <alignment horizontal="left" vertical="center" indent="1"/>
    </xf>
    <xf numFmtId="0" fontId="21" fillId="0" borderId="7" xfId="1" applyFont="1" applyBorder="1" applyAlignment="1">
      <alignment vertical="center" shrinkToFit="1"/>
    </xf>
    <xf numFmtId="0" fontId="21" fillId="0" borderId="35" xfId="1" applyFont="1" applyBorder="1" applyAlignment="1">
      <alignment horizontal="left" vertical="center" indent="1" shrinkToFit="1"/>
    </xf>
    <xf numFmtId="0" fontId="21" fillId="0" borderId="3" xfId="1" applyFont="1" applyBorder="1" applyAlignment="1">
      <alignment vertical="center" shrinkToFit="1"/>
    </xf>
    <xf numFmtId="0" fontId="21" fillId="0" borderId="1" xfId="1" applyFont="1" applyBorder="1" applyAlignment="1">
      <alignment vertical="center" shrinkToFit="1"/>
    </xf>
    <xf numFmtId="0" fontId="11" fillId="0" borderId="0" xfId="1" applyFont="1" applyAlignment="1">
      <alignment vertical="top"/>
    </xf>
    <xf numFmtId="0" fontId="25" fillId="0" borderId="0" xfId="1" applyFont="1" applyAlignment="1">
      <alignment vertical="top"/>
    </xf>
    <xf numFmtId="49" fontId="18" fillId="0" borderId="1" xfId="1" applyNumberFormat="1" applyFont="1" applyBorder="1" applyAlignment="1">
      <alignment horizontal="center" vertical="center"/>
    </xf>
    <xf numFmtId="0" fontId="1" fillId="0" borderId="12" xfId="1" applyBorder="1" applyAlignment="1">
      <alignment vertical="center" shrinkToFit="1"/>
    </xf>
    <xf numFmtId="49" fontId="1" fillId="0" borderId="1" xfId="1" applyNumberFormat="1" applyBorder="1" applyAlignment="1">
      <alignment horizontal="center" vertical="center"/>
    </xf>
    <xf numFmtId="0" fontId="1" fillId="0" borderId="4" xfId="1" applyBorder="1" applyAlignment="1">
      <alignment vertical="center" shrinkToFit="1"/>
    </xf>
    <xf numFmtId="0" fontId="17" fillId="0" borderId="12" xfId="1" applyFont="1" applyBorder="1" applyAlignment="1">
      <alignment horizontal="center" vertical="center"/>
    </xf>
    <xf numFmtId="0" fontId="11" fillId="0" borderId="0" xfId="1" applyFont="1" applyAlignment="1">
      <alignment horizontal="right" vertical="center"/>
    </xf>
    <xf numFmtId="0" fontId="21" fillId="0" borderId="32" xfId="1" applyFont="1" applyBorder="1" applyAlignment="1">
      <alignment vertical="center" shrinkToFit="1"/>
    </xf>
    <xf numFmtId="0" fontId="21" fillId="0" borderId="22" xfId="1" applyFont="1" applyBorder="1" applyAlignment="1">
      <alignment vertical="center" shrinkToFit="1"/>
    </xf>
    <xf numFmtId="0" fontId="1" fillId="0" borderId="6" xfId="1" applyBorder="1">
      <alignment vertical="center"/>
    </xf>
    <xf numFmtId="0" fontId="1" fillId="0" borderId="7" xfId="1" applyBorder="1">
      <alignment vertical="center"/>
    </xf>
    <xf numFmtId="0" fontId="26" fillId="0" borderId="0" xfId="1" applyFont="1">
      <alignment vertical="center"/>
    </xf>
    <xf numFmtId="0" fontId="1" fillId="0" borderId="1" xfId="1" quotePrefix="1" applyBorder="1">
      <alignment vertical="center"/>
    </xf>
    <xf numFmtId="0" fontId="1" fillId="0" borderId="0" xfId="1" quotePrefix="1">
      <alignment vertical="center"/>
    </xf>
    <xf numFmtId="0" fontId="1" fillId="0" borderId="1" xfId="1" applyBorder="1">
      <alignment vertical="center"/>
    </xf>
    <xf numFmtId="49" fontId="18" fillId="0" borderId="1" xfId="1" applyNumberFormat="1" applyFont="1" applyBorder="1">
      <alignment vertical="center"/>
    </xf>
    <xf numFmtId="0" fontId="26" fillId="0" borderId="0" xfId="1" applyFont="1" applyAlignment="1">
      <alignment horizontal="right" vertical="center"/>
    </xf>
    <xf numFmtId="0" fontId="20" fillId="0" borderId="36" xfId="1" applyFont="1" applyBorder="1" applyAlignment="1">
      <alignment horizontal="left" vertical="center" indent="1"/>
    </xf>
    <xf numFmtId="0" fontId="21" fillId="0" borderId="37" xfId="1" applyFont="1" applyBorder="1" applyAlignment="1">
      <alignment horizontal="left" vertical="center" indent="1" shrinkToFit="1"/>
    </xf>
    <xf numFmtId="0" fontId="17" fillId="0" borderId="4" xfId="1" applyFont="1" applyBorder="1" applyAlignment="1">
      <alignment horizontal="center" vertical="center"/>
    </xf>
    <xf numFmtId="0" fontId="22" fillId="0" borderId="36" xfId="1" applyFont="1" applyBorder="1" applyAlignment="1">
      <alignment horizontal="left" vertical="center" indent="1" shrinkToFit="1"/>
    </xf>
    <xf numFmtId="0" fontId="23" fillId="0" borderId="34" xfId="1" applyFont="1" applyBorder="1" applyAlignment="1">
      <alignment horizontal="left" vertical="center" indent="1" shrinkToFit="1"/>
    </xf>
    <xf numFmtId="0" fontId="1" fillId="0" borderId="21" xfId="1" applyBorder="1">
      <alignment vertical="center"/>
    </xf>
    <xf numFmtId="0" fontId="1" fillId="0" borderId="22" xfId="1" applyBorder="1">
      <alignment vertical="center"/>
    </xf>
    <xf numFmtId="0" fontId="1" fillId="0" borderId="4" xfId="1" applyBorder="1" applyAlignment="1">
      <alignment horizontal="center" vertical="center"/>
    </xf>
    <xf numFmtId="0" fontId="14" fillId="0" borderId="31" xfId="1" applyFont="1" applyBorder="1" applyAlignment="1">
      <alignment horizontal="right" vertical="top"/>
    </xf>
    <xf numFmtId="0" fontId="24" fillId="0" borderId="30" xfId="1" applyFont="1" applyBorder="1" applyAlignment="1">
      <alignment horizontal="center"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38" fontId="0" fillId="0" borderId="2" xfId="2" applyFont="1" applyBorder="1" applyAlignment="1">
      <alignment horizontal="left" vertical="center"/>
    </xf>
    <xf numFmtId="0" fontId="1" fillId="0" borderId="2" xfId="1" applyBorder="1" applyAlignment="1">
      <alignment horizontal="center" vertical="center"/>
    </xf>
    <xf numFmtId="0" fontId="1" fillId="0" borderId="2" xfId="1" applyBorder="1" applyAlignment="1">
      <alignment horizontal="center" vertical="center" wrapText="1"/>
    </xf>
    <xf numFmtId="49" fontId="1" fillId="0" borderId="2" xfId="1" applyNumberFormat="1" applyBorder="1" applyAlignment="1">
      <alignment horizontal="left" vertical="center"/>
    </xf>
    <xf numFmtId="0" fontId="0" fillId="0" borderId="2" xfId="0" applyBorder="1" applyAlignment="1">
      <alignment horizontal="center" vertical="center" wrapText="1"/>
    </xf>
    <xf numFmtId="176" fontId="0" fillId="0" borderId="2" xfId="0" applyNumberFormat="1" applyBorder="1">
      <alignment vertical="center"/>
    </xf>
    <xf numFmtId="0" fontId="0" fillId="0" borderId="5" xfId="0" applyBorder="1">
      <alignment vertical="center"/>
    </xf>
    <xf numFmtId="38" fontId="0" fillId="0" borderId="2" xfId="2" applyFont="1" applyBorder="1" applyAlignment="1">
      <alignment horizontal="right" vertical="center"/>
    </xf>
    <xf numFmtId="0" fontId="27" fillId="0" borderId="0" xfId="0" applyFont="1" applyAlignment="1">
      <alignment vertical="top"/>
    </xf>
    <xf numFmtId="38" fontId="0" fillId="0" borderId="6" xfId="0" applyNumberFormat="1" applyBorder="1">
      <alignment vertical="center"/>
    </xf>
    <xf numFmtId="0" fontId="0" fillId="0" borderId="6" xfId="0" applyBorder="1">
      <alignment vertical="center"/>
    </xf>
    <xf numFmtId="38" fontId="0" fillId="0" borderId="21" xfId="0" applyNumberFormat="1" applyBorder="1">
      <alignment vertical="center"/>
    </xf>
    <xf numFmtId="0" fontId="0" fillId="0" borderId="2" xfId="0" applyBorder="1" applyAlignment="1">
      <alignment horizontal="left" vertical="center" shrinkToFit="1"/>
    </xf>
    <xf numFmtId="0" fontId="0" fillId="6" borderId="5" xfId="0" applyFill="1" applyBorder="1" applyAlignment="1">
      <alignment horizontal="center" vertical="center"/>
    </xf>
    <xf numFmtId="0" fontId="0" fillId="6" borderId="2" xfId="0" applyFill="1" applyBorder="1" applyAlignment="1">
      <alignment vertical="center" shrinkToFit="1"/>
    </xf>
    <xf numFmtId="0" fontId="0" fillId="6" borderId="12" xfId="0" applyFill="1" applyBorder="1" applyAlignment="1">
      <alignment horizontal="center" vertical="center"/>
    </xf>
    <xf numFmtId="0" fontId="0" fillId="0" borderId="0" xfId="0" applyFont="1" applyBorder="1" applyAlignment="1">
      <alignment vertical="center" shrinkToFit="1"/>
    </xf>
    <xf numFmtId="0" fontId="0" fillId="6" borderId="4" xfId="0" applyFill="1" applyBorder="1" applyAlignment="1">
      <alignment horizontal="center" vertical="center"/>
    </xf>
    <xf numFmtId="0" fontId="0" fillId="7" borderId="2" xfId="0" applyFill="1" applyBorder="1" applyAlignment="1">
      <alignment horizontal="center" vertical="center"/>
    </xf>
    <xf numFmtId="0" fontId="0" fillId="7" borderId="2" xfId="0" applyFill="1" applyBorder="1" applyAlignment="1">
      <alignment vertical="center" shrinkToFit="1"/>
    </xf>
    <xf numFmtId="0" fontId="0" fillId="7" borderId="2" xfId="0" applyFill="1" applyBorder="1" applyAlignment="1">
      <alignment horizontal="center" vertical="center" shrinkToFit="1"/>
    </xf>
  </cellXfs>
  <cellStyles count="3">
    <cellStyle name="標準" xfId="0" builtinId="0"/>
    <cellStyle name="標準_債権者登録票（H29.10公開版）" xfId="1"/>
    <cellStyle name="桁区切り" xfId="2" builtinId="6"/>
  </cellStyles>
  <tableStyles count="0" defaultTableStyle="TableStyleMedium2" defaultPivotStyle="PivotStyleLight16"/>
  <colors>
    <mruColors>
      <color rgb="FFA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390525</xdr:colOff>
      <xdr:row>6</xdr:row>
      <xdr:rowOff>254000</xdr:rowOff>
    </xdr:from>
    <xdr:to xmlns:xdr="http://schemas.openxmlformats.org/drawingml/2006/spreadsheetDrawing">
      <xdr:col>21</xdr:col>
      <xdr:colOff>551180</xdr:colOff>
      <xdr:row>9</xdr:row>
      <xdr:rowOff>210185</xdr:rowOff>
    </xdr:to>
    <xdr:sp macro="" textlink="">
      <xdr:nvSpPr>
        <xdr:cNvPr id="2" name="テキスト 1"/>
        <xdr:cNvSpPr txBox="1"/>
      </xdr:nvSpPr>
      <xdr:spPr>
        <a:xfrm>
          <a:off x="6915150" y="1797050"/>
          <a:ext cx="8047355" cy="11849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600">
              <a:solidFill>
                <a:srgbClr val="FF0000"/>
              </a:solidFill>
              <a:latin typeface="ＭＳ ゴシック"/>
              <a:ea typeface="ＭＳ ゴシック"/>
            </a:rPr>
            <a:t>申請書は他シートへの入力により自動入力されますので、このシートには直接入力しないでください。</a:t>
          </a:r>
        </a:p>
      </xdr:txBody>
    </xdr:sp>
    <xdr:clientData/>
  </xdr:twoCellAnchor>
  <xdr:twoCellAnchor>
    <xdr:from xmlns:xdr="http://schemas.openxmlformats.org/drawingml/2006/spreadsheetDrawing">
      <xdr:col>3</xdr:col>
      <xdr:colOff>1120775</xdr:colOff>
      <xdr:row>0</xdr:row>
      <xdr:rowOff>0</xdr:rowOff>
    </xdr:from>
    <xdr:to xmlns:xdr="http://schemas.openxmlformats.org/drawingml/2006/spreadsheetDrawing">
      <xdr:col>6</xdr:col>
      <xdr:colOff>625475</xdr:colOff>
      <xdr:row>1</xdr:row>
      <xdr:rowOff>147320</xdr:rowOff>
    </xdr:to>
    <xdr:sp macro="" textlink="">
      <xdr:nvSpPr>
        <xdr:cNvPr id="3" name="四角形 2"/>
        <xdr:cNvSpPr/>
      </xdr:nvSpPr>
      <xdr:spPr>
        <a:xfrm>
          <a:off x="2444750" y="0"/>
          <a:ext cx="1162050" cy="328295"/>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201295</xdr:colOff>
      <xdr:row>11</xdr:row>
      <xdr:rowOff>194945</xdr:rowOff>
    </xdr:from>
    <xdr:to xmlns:xdr="http://schemas.openxmlformats.org/drawingml/2006/spreadsheetDrawing">
      <xdr:col>1</xdr:col>
      <xdr:colOff>201295</xdr:colOff>
      <xdr:row>13</xdr:row>
      <xdr:rowOff>29845</xdr:rowOff>
    </xdr:to>
    <xdr:sp macro="" textlink="">
      <xdr:nvSpPr>
        <xdr:cNvPr id="2" name="直線 2"/>
        <xdr:cNvSpPr/>
      </xdr:nvSpPr>
      <xdr:spPr>
        <a:xfrm flipV="1">
          <a:off x="2449195" y="3528695"/>
          <a:ext cx="0" cy="311150"/>
        </a:xfrm>
        <a:prstGeom prst="line">
          <a:avLst/>
        </a:prstGeom>
        <a:noFill/>
        <a:ln w="4445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661670</xdr:colOff>
      <xdr:row>0</xdr:row>
      <xdr:rowOff>29845</xdr:rowOff>
    </xdr:from>
    <xdr:to xmlns:xdr="http://schemas.openxmlformats.org/drawingml/2006/spreadsheetDrawing">
      <xdr:col>1</xdr:col>
      <xdr:colOff>1823085</xdr:colOff>
      <xdr:row>0</xdr:row>
      <xdr:rowOff>362585</xdr:rowOff>
    </xdr:to>
    <xdr:sp macro="" textlink="">
      <xdr:nvSpPr>
        <xdr:cNvPr id="3" name="四角形 3"/>
        <xdr:cNvSpPr/>
      </xdr:nvSpPr>
      <xdr:spPr>
        <a:xfrm>
          <a:off x="2909570" y="29845"/>
          <a:ext cx="1161415" cy="332740"/>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473710</xdr:colOff>
      <xdr:row>144</xdr:row>
      <xdr:rowOff>196850</xdr:rowOff>
    </xdr:from>
    <xdr:to xmlns:xdr="http://schemas.openxmlformats.org/drawingml/2006/spreadsheetDrawing">
      <xdr:col>11</xdr:col>
      <xdr:colOff>185420</xdr:colOff>
      <xdr:row>167</xdr:row>
      <xdr:rowOff>117475</xdr:rowOff>
    </xdr:to>
    <xdr:sp macro="" textlink="">
      <xdr:nvSpPr>
        <xdr:cNvPr id="2" name="四角形 9"/>
        <xdr:cNvSpPr/>
      </xdr:nvSpPr>
      <xdr:spPr>
        <a:xfrm>
          <a:off x="11094085" y="14760575"/>
          <a:ext cx="6303010" cy="158750"/>
        </a:xfrm>
        <a:prstGeom prst="rect">
          <a:avLst/>
        </a:prstGeom>
        <a:solidFill>
          <a:srgbClr val="FF0000"/>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800">
              <a:solidFill>
                <a:schemeClr val="bg1"/>
              </a:solidFill>
            </a:rPr>
            <a:t>数式が壊れるので、絶対に触らないでください。</a:t>
          </a:r>
          <a:endParaRPr kumimoji="1" lang="ja-JP" altLang="en-US" sz="2800">
            <a:solidFill>
              <a:schemeClr val="bg1"/>
            </a:solidFill>
          </a:endParaRPr>
        </a:p>
      </xdr:txBody>
    </xdr:sp>
    <xdr:clientData/>
  </xdr:twoCellAnchor>
  <xdr:twoCellAnchor>
    <xdr:from xmlns:xdr="http://schemas.openxmlformats.org/drawingml/2006/spreadsheetDrawing">
      <xdr:col>1</xdr:col>
      <xdr:colOff>309245</xdr:colOff>
      <xdr:row>13</xdr:row>
      <xdr:rowOff>137795</xdr:rowOff>
    </xdr:from>
    <xdr:to xmlns:xdr="http://schemas.openxmlformats.org/drawingml/2006/spreadsheetDrawing">
      <xdr:col>4</xdr:col>
      <xdr:colOff>1309370</xdr:colOff>
      <xdr:row>17</xdr:row>
      <xdr:rowOff>316865</xdr:rowOff>
    </xdr:to>
    <xdr:sp macro="" textlink="">
      <xdr:nvSpPr>
        <xdr:cNvPr id="3" name="四角形 19"/>
        <xdr:cNvSpPr/>
      </xdr:nvSpPr>
      <xdr:spPr>
        <a:xfrm>
          <a:off x="661670" y="6843395"/>
          <a:ext cx="8505825" cy="21602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b="1"/>
            <a:t>※県実施要綱の別紙様式２「介護職員処遇改善計画書」の基本情報</a:t>
          </a:r>
          <a:r>
            <a:rPr kumimoji="1" lang="ja-JP" altLang="en-US" b="1"/>
            <a:t>入力シートの「３ 補助金の対象事業所に関する情報」と整合を</a:t>
          </a:r>
          <a:endParaRPr kumimoji="1" lang="ja-JP" altLang="en-US" b="1"/>
        </a:p>
        <a:p>
          <a:r>
            <a:rPr kumimoji="1" lang="ja-JP" altLang="en-US" b="1"/>
            <a:t>　と</a:t>
          </a:r>
          <a:r>
            <a:rPr kumimoji="1" lang="ja-JP" altLang="en-US" b="1"/>
            <a:t>って入力してください。</a:t>
          </a:r>
          <a:endParaRPr kumimoji="1" lang="ja-JP" altLang="en-US" b="1"/>
        </a:p>
        <a:p>
          <a:endParaRPr kumimoji="1" lang="ja-JP" altLang="en-US" b="1"/>
        </a:p>
        <a:p>
          <a:r>
            <a:rPr kumimoji="1" lang="ja-JP" altLang="en-US" b="1"/>
            <a:t>※「事業所名」「介護保険事業所番号」「サービス区分」</a:t>
          </a:r>
          <a:r>
            <a:rPr kumimoji="1" lang="ja-JP" altLang="en-US" b="1"/>
            <a:t>「補助基準額（円）」に入力してください。</a:t>
          </a:r>
          <a:endParaRPr kumimoji="1" lang="ja-JP" altLang="en-US" b="1"/>
        </a:p>
        <a:p>
          <a:r>
            <a:rPr kumimoji="1" lang="ja-JP" altLang="en-US" b="1"/>
            <a:t>　上記以外のグレー色のセルは自動計算で表示されますので、</a:t>
          </a:r>
          <a:r>
            <a:rPr kumimoji="1" lang="ja-JP" altLang="en-US" b="1"/>
            <a:t>変更しないでください。</a:t>
          </a:r>
          <a:endParaRPr kumimoji="1" lang="ja-JP" altLang="en-US" b="1"/>
        </a:p>
        <a:p>
          <a:r>
            <a:rPr kumimoji="1" lang="ja-JP" altLang="en-US" b="1"/>
            <a:t/>
          </a:r>
          <a:endParaRPr kumimoji="1" lang="ja-JP" altLang="en-US" b="1"/>
        </a:p>
        <a:p>
          <a:r>
            <a:rPr kumimoji="1" lang="ja-JP" altLang="en-US" b="1"/>
            <a:t>※「補助基準額（円）」の欄は、介護職員処遇改善計画書の別紙様式2-2の「介護職員処遇改善支援補助金の見込み額」（e）の欄</a:t>
          </a:r>
          <a:endParaRPr kumimoji="1" lang="ja-JP" altLang="en-US" b="1"/>
        </a:p>
        <a:p>
          <a:r>
            <a:rPr kumimoji="1" lang="ja-JP" altLang="en-US" b="1"/>
            <a:t>　の金額を記載してください。</a:t>
          </a:r>
          <a:endParaRPr kumimoji="1" lang="ja-JP" altLang="en-US" b="1"/>
        </a:p>
      </xdr:txBody>
    </xdr:sp>
    <xdr:clientData/>
  </xdr:twoCellAnchor>
  <xdr:twoCellAnchor>
    <xdr:from xmlns:xdr="http://schemas.openxmlformats.org/drawingml/2006/spreadsheetDrawing">
      <xdr:col>4</xdr:col>
      <xdr:colOff>188595</xdr:colOff>
      <xdr:row>0</xdr:row>
      <xdr:rowOff>140335</xdr:rowOff>
    </xdr:from>
    <xdr:to xmlns:xdr="http://schemas.openxmlformats.org/drawingml/2006/spreadsheetDrawing">
      <xdr:col>4</xdr:col>
      <xdr:colOff>1350010</xdr:colOff>
      <xdr:row>0</xdr:row>
      <xdr:rowOff>471170</xdr:rowOff>
    </xdr:to>
    <xdr:sp macro="" textlink="">
      <xdr:nvSpPr>
        <xdr:cNvPr id="4" name="四角形 20"/>
        <xdr:cNvSpPr/>
      </xdr:nvSpPr>
      <xdr:spPr>
        <a:xfrm>
          <a:off x="8046720" y="140335"/>
          <a:ext cx="1161415" cy="330835"/>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twoCellAnchor>
    <xdr:from xmlns:xdr="http://schemas.openxmlformats.org/drawingml/2006/spreadsheetDrawing">
      <xdr:col>5</xdr:col>
      <xdr:colOff>301625</xdr:colOff>
      <xdr:row>113</xdr:row>
      <xdr:rowOff>136525</xdr:rowOff>
    </xdr:from>
    <xdr:to xmlns:xdr="http://schemas.openxmlformats.org/drawingml/2006/spreadsheetDrawing">
      <xdr:col>11</xdr:col>
      <xdr:colOff>638175</xdr:colOff>
      <xdr:row>118</xdr:row>
      <xdr:rowOff>196850</xdr:rowOff>
    </xdr:to>
    <xdr:sp macro="" textlink="">
      <xdr:nvSpPr>
        <xdr:cNvPr id="5" name="四角形 5"/>
        <xdr:cNvSpPr/>
      </xdr:nvSpPr>
      <xdr:spPr>
        <a:xfrm>
          <a:off x="10236200" y="14700250"/>
          <a:ext cx="7613650" cy="298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600"/>
            <a:t>集計用です。自動的にリンク表示されますので、</a:t>
          </a:r>
          <a:endParaRPr kumimoji="1" lang="en-US" altLang="ja-JP" sz="2600"/>
        </a:p>
        <a:p>
          <a:r>
            <a:rPr kumimoji="1" lang="ja-JP" altLang="en-US" sz="2600"/>
            <a:t>いじらないでください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28575</xdr:colOff>
      <xdr:row>15</xdr:row>
      <xdr:rowOff>76200</xdr:rowOff>
    </xdr:from>
    <xdr:to xmlns:xdr="http://schemas.openxmlformats.org/drawingml/2006/spreadsheetDrawing">
      <xdr:col>36</xdr:col>
      <xdr:colOff>38100</xdr:colOff>
      <xdr:row>15</xdr:row>
      <xdr:rowOff>295275</xdr:rowOff>
    </xdr:to>
    <xdr:sp macro="" textlink="">
      <xdr:nvSpPr>
        <xdr:cNvPr id="2" name="円/楕円 1"/>
        <xdr:cNvSpPr/>
      </xdr:nvSpPr>
      <xdr:spPr>
        <a:xfrm>
          <a:off x="6696075" y="7656195"/>
          <a:ext cx="5810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53975</xdr:colOff>
      <xdr:row>13</xdr:row>
      <xdr:rowOff>91440</xdr:rowOff>
    </xdr:from>
    <xdr:to xmlns:xdr="http://schemas.openxmlformats.org/drawingml/2006/spreadsheetDrawing">
      <xdr:col>37</xdr:col>
      <xdr:colOff>71755</xdr:colOff>
      <xdr:row>13</xdr:row>
      <xdr:rowOff>1467485</xdr:rowOff>
    </xdr:to>
    <xdr:sp macro="" textlink="">
      <xdr:nvSpPr>
        <xdr:cNvPr id="4" name="四角形 3"/>
        <xdr:cNvSpPr/>
      </xdr:nvSpPr>
      <xdr:spPr>
        <a:xfrm>
          <a:off x="53975" y="5604510"/>
          <a:ext cx="7447280" cy="13760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b="1"/>
            <a:t>※振込は、法人ごとに一つの口座に対して行うこととなっており、その際、</a:t>
          </a:r>
          <a:r>
            <a:rPr kumimoji="1" lang="ja-JP" altLang="en-US" b="1" u="sng"/>
            <a:t>振込口座は、介護サービス事業者等が</a:t>
          </a:r>
          <a:endParaRPr kumimoji="1" lang="ja-JP" altLang="en-US" b="1" u="sng"/>
        </a:p>
        <a:p>
          <a:r>
            <a:rPr kumimoji="1" lang="ja-JP" altLang="en-US" b="1" u="none"/>
            <a:t>　</a:t>
          </a:r>
          <a:r>
            <a:rPr kumimoji="1" lang="ja-JP" altLang="en-US" b="1" u="sng"/>
            <a:t>秋田県国民健康保険団体連合会に介護給付費等の振込口座として登録している口座</a:t>
          </a:r>
          <a:r>
            <a:rPr kumimoji="1" lang="ja-JP" altLang="en-US" b="1"/>
            <a:t>となります。</a:t>
          </a:r>
          <a:endParaRPr kumimoji="1" lang="ja-JP" altLang="en-US" b="1"/>
        </a:p>
        <a:p>
          <a:r>
            <a:rPr kumimoji="1" lang="ja-JP" altLang="en-US" b="1"/>
            <a:t>※下欄に記載する振込口座は、県実施要綱の別紙様式２－２「介護職員処遇改善計画書（施設・事業所別個票」の</a:t>
          </a:r>
          <a:endParaRPr kumimoji="1" lang="ja-JP" altLang="en-US" b="1"/>
        </a:p>
        <a:p>
          <a:r>
            <a:rPr kumimoji="1" lang="ja-JP" altLang="en-US" b="1"/>
            <a:t>「②国保連合会に登録している口座のうち、振込先の希望」の欄と整合をとって入力してください。</a:t>
          </a:r>
          <a:endParaRPr kumimoji="1" lang="ja-JP" altLang="en-US" b="1"/>
        </a:p>
        <a:p>
          <a:r>
            <a:rPr kumimoji="1" lang="ja-JP" altLang="en-US" b="1"/>
            <a:t>※支払の都合上、振込口座の変更をお願いする場合があります。</a:t>
          </a:r>
          <a:endParaRPr kumimoji="1" lang="ja-JP" altLang="en-US" b="1"/>
        </a:p>
      </xdr:txBody>
    </xdr:sp>
    <xdr:clientData/>
  </xdr:twoCellAnchor>
  <xdr:twoCellAnchor>
    <xdr:from xmlns:xdr="http://schemas.openxmlformats.org/drawingml/2006/spreadsheetDrawing">
      <xdr:col>16</xdr:col>
      <xdr:colOff>116205</xdr:colOff>
      <xdr:row>13</xdr:row>
      <xdr:rowOff>1524000</xdr:rowOff>
    </xdr:from>
    <xdr:to xmlns:xdr="http://schemas.openxmlformats.org/drawingml/2006/spreadsheetDrawing">
      <xdr:col>17</xdr:col>
      <xdr:colOff>150495</xdr:colOff>
      <xdr:row>13</xdr:row>
      <xdr:rowOff>1776730</xdr:rowOff>
    </xdr:to>
    <xdr:sp macro="" textlink="">
      <xdr:nvSpPr>
        <xdr:cNvPr id="6" name="図形 5"/>
        <xdr:cNvSpPr/>
      </xdr:nvSpPr>
      <xdr:spPr>
        <a:xfrm rot="5460000">
          <a:off x="3545205" y="7037070"/>
          <a:ext cx="224790" cy="2527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55880</xdr:colOff>
      <xdr:row>1</xdr:row>
      <xdr:rowOff>43815</xdr:rowOff>
    </xdr:from>
    <xdr:to xmlns:xdr="http://schemas.openxmlformats.org/drawingml/2006/spreadsheetDrawing">
      <xdr:col>21</xdr:col>
      <xdr:colOff>70485</xdr:colOff>
      <xdr:row>2</xdr:row>
      <xdr:rowOff>18415</xdr:rowOff>
    </xdr:to>
    <xdr:sp macro="" textlink="">
      <xdr:nvSpPr>
        <xdr:cNvPr id="7" name="四角形 6"/>
        <xdr:cNvSpPr/>
      </xdr:nvSpPr>
      <xdr:spPr>
        <a:xfrm>
          <a:off x="3294380" y="405765"/>
          <a:ext cx="1157605" cy="336550"/>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twoCellAnchor>
    <xdr:from xmlns:xdr="http://schemas.openxmlformats.org/drawingml/2006/spreadsheetDrawing">
      <xdr:col>41</xdr:col>
      <xdr:colOff>1149350</xdr:colOff>
      <xdr:row>38</xdr:row>
      <xdr:rowOff>127000</xdr:rowOff>
    </xdr:from>
    <xdr:to xmlns:xdr="http://schemas.openxmlformats.org/drawingml/2006/spreadsheetDrawing">
      <xdr:col>50</xdr:col>
      <xdr:colOff>3164840</xdr:colOff>
      <xdr:row>42</xdr:row>
      <xdr:rowOff>142240</xdr:rowOff>
    </xdr:to>
    <xdr:sp macro="" textlink="">
      <xdr:nvSpPr>
        <xdr:cNvPr id="8" name="四角形 5"/>
        <xdr:cNvSpPr/>
      </xdr:nvSpPr>
      <xdr:spPr>
        <a:xfrm>
          <a:off x="10179050" y="12788900"/>
          <a:ext cx="12416790" cy="1866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600"/>
            <a:t>管理用です。自動的にリンク表示されますので、いじらないでください。</a:t>
          </a:r>
        </a:p>
        <a:p>
          <a:r>
            <a:rPr kumimoji="1" lang="ja-JP" altLang="en-US" sz="2600"/>
            <a:t>※県本庁で債権債務者登録データを作成するためのものです。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Y52"/>
  <sheetViews>
    <sheetView tabSelected="1" view="pageBreakPreview" zoomScale="85" zoomScaleSheetLayoutView="85" workbookViewId="0">
      <selection activeCell="L23" sqref="L23"/>
    </sheetView>
  </sheetViews>
  <sheetFormatPr defaultRowHeight="14.25"/>
  <cols>
    <col min="1" max="1" width="7" style="1" customWidth="1"/>
    <col min="2" max="2" width="1.375" style="1" customWidth="1"/>
    <col min="3" max="3" width="9" style="1" customWidth="1"/>
    <col min="4" max="4" width="15" style="1" customWidth="1"/>
    <col min="5" max="5" width="4.125" style="1" customWidth="1"/>
    <col min="6" max="6" width="2.625" style="1" customWidth="1"/>
    <col min="7" max="7" width="18.75" style="1" customWidth="1"/>
    <col min="8" max="8" width="10.75" style="1" customWidth="1"/>
    <col min="9" max="9" width="5.5" style="1" customWidth="1"/>
    <col min="10" max="10" width="11.5" style="1" customWidth="1"/>
    <col min="11" max="11" width="10.375" style="1" customWidth="1"/>
    <col min="12" max="12" width="12.125" style="1" bestFit="1" customWidth="1"/>
    <col min="13" max="16384" width="9" style="1" customWidth="1"/>
  </cols>
  <sheetData>
    <row r="1" spans="1:25">
      <c r="A1" s="1" t="s">
        <v>5</v>
      </c>
    </row>
    <row r="2" spans="1:25">
      <c r="A2" s="2"/>
      <c r="B2" s="2"/>
      <c r="C2" s="2"/>
      <c r="D2" s="2"/>
      <c r="E2" s="2"/>
      <c r="F2" s="2"/>
      <c r="G2" s="2"/>
      <c r="H2" s="3" t="str">
        <f>DBCS(TEXT(L2,"ggge年m月d日"))</f>
        <v>令和６年４月○日</v>
      </c>
      <c r="I2" s="3"/>
      <c r="J2" s="3"/>
      <c r="K2" s="20"/>
      <c r="L2" s="7" t="str">
        <f>'入力用シート（基本情報）'!B7</f>
        <v>令和６年４月○日</v>
      </c>
    </row>
    <row r="3" spans="1:25">
      <c r="A3" s="2"/>
      <c r="B3" s="2"/>
      <c r="C3" s="2"/>
      <c r="D3" s="2"/>
      <c r="E3" s="2"/>
      <c r="F3" s="2"/>
      <c r="G3" s="2"/>
      <c r="H3" s="2"/>
      <c r="I3" s="2"/>
      <c r="J3" s="2"/>
    </row>
    <row r="4" spans="1:25">
      <c r="A4" s="2"/>
      <c r="B4" s="2"/>
      <c r="C4" s="2"/>
      <c r="D4" s="2"/>
      <c r="E4" s="2"/>
      <c r="F4" s="2"/>
      <c r="G4" s="2"/>
      <c r="H4" s="2"/>
      <c r="I4" s="2"/>
      <c r="J4" s="2"/>
    </row>
    <row r="5" spans="1:25" ht="32.25">
      <c r="A5" s="2" t="s">
        <v>31</v>
      </c>
      <c r="B5" s="2"/>
      <c r="C5" s="2"/>
      <c r="D5" s="2"/>
      <c r="E5" s="2"/>
      <c r="F5" s="2"/>
      <c r="G5" s="2"/>
      <c r="H5" s="2"/>
      <c r="I5" s="2"/>
      <c r="J5" s="2"/>
      <c r="L5" s="22"/>
      <c r="M5" s="23"/>
      <c r="N5" s="23"/>
      <c r="O5" s="23"/>
      <c r="P5" s="23"/>
      <c r="Q5" s="23"/>
      <c r="R5" s="23"/>
      <c r="S5" s="23"/>
      <c r="T5" s="23"/>
      <c r="U5" s="23"/>
      <c r="V5" s="23"/>
      <c r="W5" s="23"/>
      <c r="X5" s="23"/>
      <c r="Y5" s="23"/>
    </row>
    <row r="6" spans="1:25" ht="32.25">
      <c r="A6" s="2"/>
      <c r="B6" s="2"/>
      <c r="C6" s="2"/>
      <c r="D6" s="2"/>
      <c r="E6" s="2"/>
      <c r="F6" s="2"/>
      <c r="G6" s="15" t="str">
        <f>'入力用シート（基本情報）'!B4</f>
        <v>秋田県秋田市山王三丁目１番１号
山王ビル２F</v>
      </c>
      <c r="H6" s="15"/>
      <c r="I6" s="15"/>
      <c r="J6" s="2"/>
      <c r="L6" s="22"/>
      <c r="M6" s="23"/>
      <c r="N6" s="23"/>
      <c r="O6" s="23"/>
      <c r="P6" s="23"/>
      <c r="Q6" s="23"/>
      <c r="R6" s="23"/>
      <c r="S6" s="23"/>
      <c r="T6" s="23"/>
      <c r="U6" s="23"/>
      <c r="V6" s="23"/>
      <c r="W6" s="23"/>
      <c r="X6" s="23"/>
      <c r="Y6" s="23"/>
    </row>
    <row r="7" spans="1:25" ht="32.25">
      <c r="A7" s="2"/>
      <c r="B7" s="2"/>
      <c r="C7" s="2"/>
      <c r="D7" s="2"/>
      <c r="E7" s="2"/>
      <c r="F7" s="2"/>
      <c r="G7" s="15" t="str">
        <f>'入力用シート（基本情報）'!B5</f>
        <v>社会福祉法人　秋田介護</v>
      </c>
      <c r="H7" s="15"/>
      <c r="I7" s="15"/>
      <c r="J7" s="2"/>
      <c r="L7" s="23"/>
      <c r="M7" s="23"/>
      <c r="N7" s="23"/>
      <c r="O7" s="23"/>
      <c r="P7" s="23"/>
      <c r="Q7" s="23"/>
      <c r="R7" s="23"/>
      <c r="S7" s="23"/>
      <c r="T7" s="23"/>
      <c r="U7" s="23"/>
      <c r="V7" s="23"/>
      <c r="W7" s="23"/>
      <c r="X7" s="23"/>
      <c r="Y7" s="23"/>
    </row>
    <row r="8" spans="1:25" ht="32.25">
      <c r="A8" s="2"/>
      <c r="B8" s="2"/>
      <c r="C8" s="2"/>
      <c r="D8" s="2"/>
      <c r="E8" s="2"/>
      <c r="F8" s="2"/>
      <c r="G8" s="16" t="str">
        <f>'入力用シート（基本情報）'!B6</f>
        <v>理事長　秋田　太郎</v>
      </c>
      <c r="H8" s="16"/>
      <c r="I8" s="16"/>
      <c r="J8" s="2"/>
      <c r="L8" s="23"/>
      <c r="M8" s="23"/>
      <c r="N8" s="23"/>
      <c r="O8" s="23"/>
      <c r="P8" s="23"/>
      <c r="Q8" s="23"/>
      <c r="R8" s="23"/>
      <c r="S8" s="23"/>
      <c r="T8" s="23"/>
      <c r="U8" s="23"/>
      <c r="V8" s="23"/>
      <c r="W8" s="23"/>
      <c r="X8" s="23"/>
      <c r="Y8" s="23"/>
    </row>
    <row r="9" spans="1:25" ht="32.25">
      <c r="A9" s="2"/>
      <c r="B9" s="2"/>
      <c r="C9" s="2"/>
      <c r="D9" s="2"/>
      <c r="E9" s="2"/>
      <c r="F9" s="2"/>
      <c r="G9" s="17"/>
      <c r="H9" s="17"/>
      <c r="I9" s="17"/>
      <c r="J9" s="2"/>
      <c r="L9" s="23"/>
      <c r="M9" s="23"/>
      <c r="N9" s="23"/>
      <c r="O9" s="23"/>
      <c r="P9" s="23"/>
      <c r="Q9" s="23"/>
      <c r="R9" s="23"/>
      <c r="S9" s="23"/>
      <c r="T9" s="23"/>
      <c r="U9" s="23"/>
      <c r="V9" s="23"/>
      <c r="W9" s="23"/>
      <c r="X9" s="23"/>
      <c r="Y9" s="23"/>
    </row>
    <row r="10" spans="1:25" ht="32.25">
      <c r="A10" s="3" t="s">
        <v>6</v>
      </c>
      <c r="B10" s="3"/>
      <c r="C10" s="3"/>
      <c r="D10" s="3"/>
      <c r="E10" s="3"/>
      <c r="F10" s="3"/>
      <c r="G10" s="3"/>
      <c r="H10" s="3"/>
      <c r="I10" s="3"/>
      <c r="J10" s="3"/>
      <c r="K10" s="20"/>
      <c r="L10" s="23"/>
      <c r="M10" s="23"/>
      <c r="N10" s="23"/>
      <c r="O10" s="23"/>
      <c r="P10" s="23"/>
      <c r="Q10" s="23"/>
      <c r="R10" s="23"/>
      <c r="S10" s="23"/>
      <c r="T10" s="23"/>
      <c r="U10" s="23"/>
      <c r="V10" s="23"/>
      <c r="W10" s="23"/>
      <c r="X10" s="23"/>
      <c r="Y10" s="23"/>
    </row>
    <row r="11" spans="1:25" ht="32.25">
      <c r="A11" s="3"/>
      <c r="B11" s="3"/>
      <c r="C11" s="3"/>
      <c r="D11" s="3"/>
      <c r="E11" s="3"/>
      <c r="F11" s="3"/>
      <c r="G11" s="3"/>
      <c r="H11" s="3"/>
      <c r="I11" s="3"/>
      <c r="J11" s="3"/>
      <c r="K11" s="20"/>
      <c r="L11" s="23"/>
      <c r="M11" s="23"/>
      <c r="N11" s="23"/>
      <c r="O11" s="23"/>
      <c r="P11" s="23"/>
      <c r="Q11" s="23"/>
      <c r="R11" s="23"/>
      <c r="S11" s="23"/>
      <c r="T11" s="23"/>
      <c r="U11" s="23"/>
      <c r="V11" s="23"/>
      <c r="W11" s="23"/>
      <c r="X11" s="23"/>
      <c r="Y11" s="23"/>
    </row>
    <row r="12" spans="1:25" ht="32.25">
      <c r="A12" s="2"/>
      <c r="B12" s="2"/>
      <c r="C12" s="2"/>
      <c r="D12" s="2"/>
      <c r="E12" s="2"/>
      <c r="F12" s="2"/>
      <c r="G12" s="2"/>
      <c r="H12" s="2"/>
      <c r="I12" s="2"/>
      <c r="J12" s="2"/>
      <c r="L12" s="23"/>
      <c r="M12" s="23"/>
      <c r="N12" s="23"/>
      <c r="O12" s="23"/>
      <c r="P12" s="23"/>
      <c r="Q12" s="23"/>
      <c r="R12" s="23"/>
      <c r="S12" s="23"/>
      <c r="T12" s="23"/>
      <c r="U12" s="23"/>
      <c r="V12" s="23"/>
      <c r="W12" s="23"/>
      <c r="X12" s="23"/>
      <c r="Y12" s="23"/>
    </row>
    <row r="13" spans="1:25" ht="32.25">
      <c r="A13" s="3" t="s">
        <v>50</v>
      </c>
      <c r="B13" s="3"/>
      <c r="C13" s="3"/>
      <c r="D13" s="3"/>
      <c r="E13" s="3"/>
      <c r="F13" s="3"/>
      <c r="G13" s="3"/>
      <c r="H13" s="3"/>
      <c r="I13" s="3"/>
      <c r="J13" s="3"/>
      <c r="K13" s="20"/>
      <c r="L13" s="23"/>
      <c r="M13" s="23"/>
      <c r="N13" s="23"/>
      <c r="O13" s="23"/>
      <c r="P13" s="23"/>
      <c r="Q13" s="23"/>
      <c r="R13" s="23"/>
      <c r="S13" s="23"/>
      <c r="T13" s="23"/>
      <c r="U13" s="23"/>
      <c r="V13" s="23"/>
      <c r="W13" s="23"/>
      <c r="X13" s="23"/>
      <c r="Y13" s="23"/>
    </row>
    <row r="14" spans="1:25">
      <c r="A14" s="4" t="s">
        <v>12</v>
      </c>
      <c r="B14" s="4"/>
      <c r="C14" s="4"/>
      <c r="D14" s="4"/>
      <c r="E14" s="4"/>
      <c r="F14" s="4"/>
      <c r="G14" s="4"/>
      <c r="H14" s="4"/>
      <c r="I14" s="4"/>
      <c r="J14" s="4"/>
      <c r="K14" s="20"/>
    </row>
    <row r="15" spans="1:25">
      <c r="A15" s="2"/>
      <c r="B15" s="2"/>
      <c r="C15" s="2"/>
      <c r="D15" s="2"/>
      <c r="E15" s="2"/>
      <c r="F15" s="2"/>
      <c r="G15" s="2"/>
      <c r="H15" s="2"/>
      <c r="I15" s="2"/>
      <c r="J15" s="2"/>
    </row>
    <row r="16" spans="1:25">
      <c r="A16" s="2"/>
      <c r="B16" s="2"/>
      <c r="C16" s="2"/>
      <c r="D16" s="2"/>
      <c r="E16" s="2"/>
      <c r="F16" s="2"/>
      <c r="G16" s="2"/>
      <c r="H16" s="2"/>
      <c r="I16" s="2"/>
      <c r="J16" s="2"/>
    </row>
    <row r="17" spans="1:12">
      <c r="A17" s="5" t="s">
        <v>7</v>
      </c>
      <c r="B17" s="5"/>
      <c r="C17" s="10" t="s">
        <v>4</v>
      </c>
      <c r="D17" s="10"/>
      <c r="E17" s="2"/>
      <c r="F17" s="4" t="s">
        <v>48</v>
      </c>
      <c r="G17" s="4"/>
      <c r="H17" s="4"/>
      <c r="I17" s="4"/>
      <c r="J17" s="4"/>
      <c r="K17" s="20"/>
    </row>
    <row r="18" spans="1:12">
      <c r="A18" s="5"/>
      <c r="B18" s="5"/>
      <c r="C18" s="10"/>
      <c r="D18" s="10"/>
      <c r="E18" s="2"/>
      <c r="F18" s="2"/>
      <c r="G18" s="2"/>
      <c r="H18" s="2"/>
      <c r="I18" s="2"/>
      <c r="J18" s="2"/>
    </row>
    <row r="19" spans="1:12">
      <c r="A19" s="5"/>
      <c r="B19" s="5"/>
      <c r="C19" s="3"/>
      <c r="D19" s="3"/>
      <c r="E19" s="2"/>
      <c r="F19" s="2"/>
      <c r="G19" s="2"/>
      <c r="H19" s="2"/>
      <c r="I19" s="2"/>
      <c r="J19" s="2"/>
    </row>
    <row r="20" spans="1:12">
      <c r="A20" s="5" t="s">
        <v>27</v>
      </c>
      <c r="B20" s="5"/>
      <c r="C20" s="10" t="s">
        <v>37</v>
      </c>
      <c r="D20" s="10"/>
      <c r="E20" s="2"/>
      <c r="F20" s="4" t="s">
        <v>45</v>
      </c>
      <c r="G20" s="4"/>
      <c r="H20" s="4"/>
      <c r="I20" s="4"/>
      <c r="J20" s="4"/>
      <c r="K20" s="21"/>
    </row>
    <row r="21" spans="1:12">
      <c r="A21" s="5"/>
      <c r="B21" s="5"/>
      <c r="C21" s="3"/>
      <c r="D21" s="3"/>
      <c r="E21" s="2"/>
      <c r="F21" s="2"/>
      <c r="G21" s="2"/>
      <c r="H21" s="2"/>
      <c r="I21" s="2"/>
      <c r="J21" s="2"/>
    </row>
    <row r="22" spans="1:12">
      <c r="A22" s="5"/>
      <c r="B22" s="5"/>
      <c r="C22" s="3"/>
      <c r="D22" s="3"/>
      <c r="E22" s="2"/>
      <c r="F22" s="2"/>
      <c r="G22" s="2"/>
      <c r="H22" s="2"/>
      <c r="I22" s="2"/>
      <c r="J22" s="2"/>
    </row>
    <row r="23" spans="1:12">
      <c r="A23" s="5" t="s">
        <v>0</v>
      </c>
      <c r="B23" s="5"/>
      <c r="C23" s="10" t="s">
        <v>15</v>
      </c>
      <c r="D23" s="10"/>
      <c r="E23" s="2"/>
      <c r="F23" s="12" t="s">
        <v>10</v>
      </c>
      <c r="G23" s="18" t="str">
        <f>DBCS(TEXT(L23,"#,##0"))</f>
        <v>７６７，２００</v>
      </c>
      <c r="H23" s="19"/>
      <c r="I23" s="12" t="s">
        <v>59</v>
      </c>
      <c r="J23" s="2"/>
      <c r="L23" s="24">
        <f>'入力・印刷用シート（交付申請額の内訳書）'!E2</f>
        <v>767200</v>
      </c>
    </row>
    <row r="24" spans="1:12">
      <c r="A24" s="5"/>
      <c r="B24" s="5"/>
      <c r="C24" s="10"/>
      <c r="D24" s="10"/>
      <c r="E24" s="2"/>
      <c r="F24" s="2"/>
      <c r="G24" s="3"/>
      <c r="H24" s="3"/>
      <c r="I24" s="2"/>
      <c r="J24" s="2"/>
    </row>
    <row r="25" spans="1:12">
      <c r="A25" s="5"/>
      <c r="B25" s="5"/>
      <c r="C25" s="10"/>
      <c r="D25" s="10"/>
      <c r="E25" s="2"/>
      <c r="F25" s="2"/>
      <c r="G25" s="3"/>
      <c r="H25" s="3"/>
      <c r="I25" s="2"/>
      <c r="J25" s="2"/>
    </row>
    <row r="26" spans="1:12">
      <c r="A26" s="5" t="s">
        <v>16</v>
      </c>
      <c r="B26" s="5"/>
      <c r="C26" s="10" t="s">
        <v>39</v>
      </c>
      <c r="D26" s="10"/>
      <c r="E26" s="2"/>
      <c r="F26" s="4" t="str">
        <f>'入力用シート（基本情報）'!B8</f>
        <v>令和６年２月分～令和６年５月分</v>
      </c>
      <c r="G26" s="4"/>
      <c r="H26" s="4"/>
      <c r="I26" s="4"/>
      <c r="J26" s="4"/>
    </row>
    <row r="27" spans="1:12">
      <c r="A27" s="5"/>
      <c r="B27" s="5"/>
      <c r="C27" s="10"/>
      <c r="D27" s="10"/>
      <c r="E27" s="2"/>
      <c r="F27" s="4"/>
      <c r="G27" s="4"/>
      <c r="H27" s="4"/>
      <c r="I27" s="4"/>
      <c r="J27" s="4"/>
      <c r="K27" s="21"/>
    </row>
    <row r="28" spans="1:12">
      <c r="A28" s="5"/>
      <c r="B28" s="5"/>
      <c r="C28" s="10"/>
      <c r="D28" s="10"/>
      <c r="E28" s="2"/>
      <c r="F28" s="4"/>
      <c r="G28" s="4"/>
      <c r="H28" s="4"/>
      <c r="I28" s="4"/>
      <c r="J28" s="4"/>
      <c r="K28" s="21"/>
    </row>
    <row r="29" spans="1:12">
      <c r="A29" s="5" t="s">
        <v>17</v>
      </c>
      <c r="B29" s="5"/>
      <c r="C29" s="10" t="s">
        <v>40</v>
      </c>
      <c r="D29" s="10"/>
      <c r="E29" s="2"/>
      <c r="F29" s="8"/>
      <c r="G29" s="4"/>
      <c r="H29" s="4"/>
      <c r="I29" s="4"/>
      <c r="J29" s="4"/>
      <c r="K29" s="21"/>
    </row>
    <row r="30" spans="1:12">
      <c r="A30" s="5"/>
      <c r="B30" s="5"/>
      <c r="C30" s="10"/>
      <c r="D30" s="10"/>
      <c r="E30" s="2"/>
      <c r="F30" s="4"/>
      <c r="G30" s="4" t="s">
        <v>22</v>
      </c>
      <c r="H30" s="4"/>
      <c r="I30" s="4"/>
      <c r="J30" s="4"/>
      <c r="K30" s="21"/>
    </row>
    <row r="31" spans="1:12">
      <c r="A31" s="5"/>
      <c r="B31" s="8" t="s">
        <v>103</v>
      </c>
      <c r="C31" s="8"/>
      <c r="D31" s="8"/>
      <c r="E31" s="8"/>
      <c r="F31" s="8"/>
      <c r="G31" s="8"/>
      <c r="H31" s="8"/>
      <c r="I31" s="8"/>
      <c r="J31" s="8"/>
      <c r="K31" s="21"/>
    </row>
    <row r="32" spans="1:12">
      <c r="A32" s="5"/>
      <c r="B32" s="5"/>
      <c r="C32" s="8"/>
      <c r="D32" s="8"/>
      <c r="E32" s="8"/>
      <c r="F32" s="8"/>
      <c r="G32" s="8"/>
      <c r="H32" s="8"/>
      <c r="I32" s="8"/>
      <c r="J32" s="8"/>
      <c r="K32" s="21"/>
    </row>
    <row r="33" spans="1:11">
      <c r="A33" s="5"/>
      <c r="B33" s="9" t="s">
        <v>62</v>
      </c>
      <c r="C33" s="9"/>
      <c r="D33" s="9"/>
      <c r="E33" s="9"/>
      <c r="F33" s="9"/>
      <c r="G33" s="9"/>
      <c r="H33" s="9"/>
      <c r="I33" s="9"/>
      <c r="J33" s="9"/>
    </row>
    <row r="34" spans="1:11">
      <c r="A34" s="6"/>
      <c r="B34" s="6"/>
      <c r="C34" s="10"/>
      <c r="D34" s="10"/>
      <c r="E34" s="2"/>
      <c r="F34" s="2"/>
      <c r="G34" s="2"/>
      <c r="H34" s="2"/>
      <c r="I34" s="2"/>
      <c r="J34" s="2"/>
    </row>
    <row r="35" spans="1:11">
      <c r="A35" s="6"/>
      <c r="B35" s="6"/>
      <c r="C35" s="10"/>
      <c r="D35" s="10"/>
      <c r="E35" s="2"/>
      <c r="F35" s="2"/>
      <c r="G35" s="2"/>
      <c r="H35" s="2"/>
      <c r="I35" s="2"/>
      <c r="J35" s="2"/>
    </row>
    <row r="36" spans="1:11">
      <c r="A36" s="6"/>
      <c r="B36" s="6"/>
      <c r="C36" s="10"/>
      <c r="D36" s="10"/>
      <c r="E36" s="2"/>
      <c r="F36" s="2"/>
      <c r="G36" s="2"/>
      <c r="H36" s="2"/>
      <c r="I36" s="2"/>
      <c r="J36" s="2"/>
    </row>
    <row r="37" spans="1:11">
      <c r="A37" s="5"/>
      <c r="B37" s="6"/>
      <c r="C37" s="10"/>
      <c r="D37" s="10"/>
      <c r="E37" s="2"/>
      <c r="F37" s="13"/>
      <c r="G37" s="14"/>
      <c r="H37" s="14"/>
      <c r="I37" s="14"/>
      <c r="J37" s="14"/>
      <c r="K37" s="21"/>
    </row>
    <row r="38" spans="1:11">
      <c r="A38" s="6"/>
      <c r="B38" s="6"/>
      <c r="C38" s="10"/>
      <c r="D38" s="10"/>
      <c r="E38" s="2"/>
      <c r="F38" s="14"/>
      <c r="G38" s="14"/>
      <c r="H38" s="14"/>
      <c r="I38" s="14"/>
      <c r="J38" s="14"/>
    </row>
    <row r="39" spans="1:11">
      <c r="A39" s="6"/>
      <c r="B39" s="6"/>
      <c r="C39" s="10"/>
      <c r="D39" s="10"/>
      <c r="E39" s="2"/>
      <c r="F39" s="2"/>
      <c r="G39" s="2"/>
      <c r="H39" s="2"/>
      <c r="I39" s="2"/>
      <c r="J39" s="2"/>
    </row>
    <row r="40" spans="1:11">
      <c r="A40" s="7"/>
      <c r="B40" s="7"/>
      <c r="C40" s="11"/>
      <c r="D40" s="11"/>
    </row>
    <row r="41" spans="1:11">
      <c r="A41" s="7"/>
      <c r="B41" s="7"/>
      <c r="C41" s="11"/>
      <c r="D41" s="11"/>
    </row>
    <row r="42" spans="1:11">
      <c r="A42" s="7"/>
      <c r="B42" s="7"/>
      <c r="C42" s="11"/>
      <c r="D42" s="11"/>
    </row>
    <row r="43" spans="1:11">
      <c r="A43" s="7"/>
      <c r="B43" s="7"/>
      <c r="C43" s="11"/>
      <c r="D43" s="11"/>
    </row>
    <row r="44" spans="1:11">
      <c r="A44" s="7"/>
      <c r="B44" s="7"/>
      <c r="C44" s="11"/>
      <c r="D44" s="11"/>
    </row>
    <row r="45" spans="1:11">
      <c r="C45" s="11"/>
      <c r="D45" s="11"/>
    </row>
    <row r="46" spans="1:11">
      <c r="C46" s="11"/>
      <c r="D46" s="11"/>
    </row>
    <row r="47" spans="1:11">
      <c r="C47" s="11"/>
      <c r="D47" s="11"/>
    </row>
    <row r="48" spans="1:11">
      <c r="C48" s="11"/>
      <c r="D48" s="11"/>
    </row>
    <row r="49" spans="3:4">
      <c r="C49" s="11"/>
      <c r="D49" s="11"/>
    </row>
    <row r="50" spans="3:4">
      <c r="C50" s="11"/>
      <c r="D50" s="11"/>
    </row>
    <row r="51" spans="3:4">
      <c r="C51" s="11"/>
      <c r="D51" s="11"/>
    </row>
    <row r="52" spans="3:4">
      <c r="C52" s="11"/>
      <c r="D52" s="11"/>
    </row>
  </sheetData>
  <mergeCells count="41">
    <mergeCell ref="H2:J2"/>
    <mergeCell ref="G6:I6"/>
    <mergeCell ref="G7:I7"/>
    <mergeCell ref="G8:I8"/>
    <mergeCell ref="G9:I9"/>
    <mergeCell ref="A10:J10"/>
    <mergeCell ref="A13:J13"/>
    <mergeCell ref="A14:J14"/>
    <mergeCell ref="C17:D17"/>
    <mergeCell ref="F17:J17"/>
    <mergeCell ref="C18:D18"/>
    <mergeCell ref="C19:D19"/>
    <mergeCell ref="C20:D20"/>
    <mergeCell ref="F20:J20"/>
    <mergeCell ref="C23:D23"/>
    <mergeCell ref="G23:H23"/>
    <mergeCell ref="C26:D26"/>
    <mergeCell ref="F26:J26"/>
    <mergeCell ref="C27:D27"/>
    <mergeCell ref="F27:J27"/>
    <mergeCell ref="C29:D29"/>
    <mergeCell ref="B31:J31"/>
    <mergeCell ref="B33:J33"/>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F37:J38"/>
  </mergeCells>
  <phoneticPr fontId="2"/>
  <pageMargins left="0.50314960629921257" right="0.50314960629921257" top="0.75" bottom="0.75" header="0.3" footer="0.3"/>
  <pageSetup paperSize="9" scale="9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2:D11"/>
  <sheetViews>
    <sheetView view="pageBreakPreview" zoomScale="130" zoomScaleSheetLayoutView="130" workbookViewId="0">
      <selection activeCell="D6" sqref="D6"/>
    </sheetView>
  </sheetViews>
  <sheetFormatPr defaultRowHeight="18.75"/>
  <cols>
    <col min="1" max="1" width="29.5" customWidth="1"/>
    <col min="2" max="2" width="30.75" customWidth="1"/>
    <col min="3" max="3" width="46" customWidth="1"/>
  </cols>
  <sheetData>
    <row r="1" spans="1:4" ht="37.5" customHeight="1"/>
    <row r="2" spans="1:4">
      <c r="A2" s="25" t="s">
        <v>19</v>
      </c>
      <c r="B2" s="25" t="s">
        <v>28</v>
      </c>
      <c r="C2" s="25" t="s">
        <v>29</v>
      </c>
    </row>
    <row r="3" spans="1:4">
      <c r="A3" s="26" t="s">
        <v>125</v>
      </c>
      <c r="B3" s="29" t="s">
        <v>24</v>
      </c>
      <c r="C3" s="26"/>
    </row>
    <row r="4" spans="1:4" ht="37.5">
      <c r="A4" s="27" t="s">
        <v>46</v>
      </c>
      <c r="B4" s="30" t="s">
        <v>150</v>
      </c>
      <c r="C4" s="28"/>
    </row>
    <row r="5" spans="1:4">
      <c r="A5" s="27" t="s">
        <v>43</v>
      </c>
      <c r="B5" s="31" t="s">
        <v>101</v>
      </c>
      <c r="C5" s="28"/>
    </row>
    <row r="6" spans="1:4">
      <c r="A6" s="26" t="s">
        <v>18</v>
      </c>
      <c r="B6" s="31" t="s">
        <v>2</v>
      </c>
      <c r="C6" s="28"/>
    </row>
    <row r="7" spans="1:4">
      <c r="A7" s="27" t="s">
        <v>30</v>
      </c>
      <c r="B7" s="32" t="s">
        <v>154</v>
      </c>
      <c r="C7" s="28"/>
    </row>
    <row r="8" spans="1:4" ht="37.5">
      <c r="A8" s="27" t="s">
        <v>21</v>
      </c>
      <c r="B8" s="33" t="s">
        <v>57</v>
      </c>
      <c r="C8" s="35" t="s">
        <v>161</v>
      </c>
      <c r="D8" s="36"/>
    </row>
    <row r="9" spans="1:4">
      <c r="A9" s="28" t="s">
        <v>156</v>
      </c>
      <c r="B9" s="34" t="s">
        <v>94</v>
      </c>
      <c r="C9" s="28"/>
    </row>
    <row r="10" spans="1:4">
      <c r="A10" s="28" t="s">
        <v>155</v>
      </c>
      <c r="B10" s="34" t="s">
        <v>157</v>
      </c>
      <c r="C10" s="28"/>
    </row>
    <row r="11" spans="1:4">
      <c r="A11" s="28" t="s">
        <v>115</v>
      </c>
      <c r="B11" s="34" t="s">
        <v>52</v>
      </c>
      <c r="C11" s="28"/>
    </row>
  </sheetData>
  <phoneticPr fontId="2"/>
  <pageMargins left="0.7" right="0.7" top="0.75" bottom="0.75" header="0.3" footer="0.3"/>
  <pageSetup paperSize="9" scale="73" fitToWidth="1" fitToHeight="1" orientation="portrait"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K173"/>
  <sheetViews>
    <sheetView view="pageBreakPreview" zoomScale="85" zoomScaleSheetLayoutView="85" workbookViewId="0">
      <selection activeCell="H4" sqref="H4"/>
    </sheetView>
  </sheetViews>
  <sheetFormatPr defaultRowHeight="18.75"/>
  <cols>
    <col min="1" max="1" width="4.625" customWidth="1"/>
    <col min="2" max="2" width="26.625" style="37" customWidth="1"/>
    <col min="3" max="3" width="20.125" style="37" customWidth="1"/>
    <col min="4" max="4" width="51.75" style="37" customWidth="1"/>
    <col min="5" max="5" width="27.25" customWidth="1"/>
    <col min="8" max="8" width="46.5" bestFit="1" customWidth="1"/>
    <col min="10" max="10" width="13" bestFit="1" customWidth="1"/>
  </cols>
  <sheetData>
    <row r="1" spans="1:5" s="37" customFormat="1" ht="49.5" customHeight="1">
      <c r="A1" s="38" t="s">
        <v>60</v>
      </c>
    </row>
    <row r="2" spans="1:5" ht="47.25" customHeight="1">
      <c r="A2" s="39" t="s">
        <v>153</v>
      </c>
      <c r="B2" s="39"/>
      <c r="C2" s="39"/>
      <c r="D2" s="39"/>
      <c r="E2" s="47">
        <f>E106</f>
        <v>767200</v>
      </c>
    </row>
    <row r="3" spans="1:5" s="37" customFormat="1" ht="39" customHeight="1">
      <c r="A3" s="38"/>
    </row>
    <row r="4" spans="1:5" s="37" customFormat="1" ht="41.25" customHeight="1">
      <c r="A4" s="40" t="s">
        <v>169</v>
      </c>
    </row>
    <row r="5" spans="1:5" ht="39" customHeight="1">
      <c r="A5" s="28"/>
      <c r="B5" s="42" t="s">
        <v>23</v>
      </c>
      <c r="C5" s="43" t="s">
        <v>25</v>
      </c>
      <c r="D5" s="42" t="s">
        <v>38</v>
      </c>
      <c r="E5" s="43" t="s">
        <v>34</v>
      </c>
    </row>
    <row r="6" spans="1:5" ht="39" customHeight="1">
      <c r="A6" s="28">
        <v>1</v>
      </c>
      <c r="B6" s="31" t="s">
        <v>54</v>
      </c>
      <c r="C6" s="44" t="s">
        <v>104</v>
      </c>
      <c r="D6" s="33" t="s">
        <v>130</v>
      </c>
      <c r="E6" s="48">
        <v>200000</v>
      </c>
    </row>
    <row r="7" spans="1:5" ht="39" customHeight="1">
      <c r="A7" s="28">
        <v>2</v>
      </c>
      <c r="B7" s="31" t="s">
        <v>54</v>
      </c>
      <c r="C7" s="44" t="s">
        <v>104</v>
      </c>
      <c r="D7" s="33" t="s">
        <v>131</v>
      </c>
      <c r="E7" s="48">
        <v>31200</v>
      </c>
    </row>
    <row r="8" spans="1:5" ht="39" customHeight="1">
      <c r="A8" s="28">
        <v>3</v>
      </c>
      <c r="B8" s="31" t="s">
        <v>54</v>
      </c>
      <c r="C8" s="44" t="s">
        <v>104</v>
      </c>
      <c r="D8" s="33" t="s">
        <v>51</v>
      </c>
      <c r="E8" s="48">
        <v>78000</v>
      </c>
    </row>
    <row r="9" spans="1:5" ht="39" customHeight="1">
      <c r="A9" s="28">
        <v>4</v>
      </c>
      <c r="B9" s="31" t="s">
        <v>20</v>
      </c>
      <c r="C9" s="44" t="s">
        <v>105</v>
      </c>
      <c r="D9" s="33" t="s">
        <v>33</v>
      </c>
      <c r="E9" s="48">
        <v>72000</v>
      </c>
    </row>
    <row r="10" spans="1:5" ht="39" customHeight="1">
      <c r="A10" s="28">
        <v>5</v>
      </c>
      <c r="B10" s="31" t="s">
        <v>35</v>
      </c>
      <c r="C10" s="44" t="s">
        <v>63</v>
      </c>
      <c r="D10" s="33" t="s">
        <v>132</v>
      </c>
      <c r="E10" s="48">
        <v>56000</v>
      </c>
    </row>
    <row r="11" spans="1:5" ht="39" customHeight="1">
      <c r="A11" s="28">
        <v>6</v>
      </c>
      <c r="B11" s="31" t="s">
        <v>49</v>
      </c>
      <c r="C11" s="44" t="s">
        <v>106</v>
      </c>
      <c r="D11" s="33" t="s">
        <v>133</v>
      </c>
      <c r="E11" s="48">
        <v>42000</v>
      </c>
    </row>
    <row r="12" spans="1:5" ht="39" customHeight="1">
      <c r="A12" s="28">
        <v>7</v>
      </c>
      <c r="B12" s="31" t="s">
        <v>41</v>
      </c>
      <c r="C12" s="44" t="s">
        <v>107</v>
      </c>
      <c r="D12" s="33" t="s">
        <v>139</v>
      </c>
      <c r="E12" s="48">
        <v>287999.99999999994</v>
      </c>
    </row>
    <row r="13" spans="1:5" ht="39" customHeight="1">
      <c r="A13" s="28">
        <v>8</v>
      </c>
      <c r="B13" s="31"/>
      <c r="C13" s="45"/>
      <c r="D13" s="30"/>
      <c r="E13" s="48"/>
    </row>
    <row r="14" spans="1:5" ht="39" customHeight="1">
      <c r="A14" s="28">
        <v>9</v>
      </c>
      <c r="B14" s="31"/>
      <c r="C14" s="45"/>
      <c r="D14" s="30"/>
      <c r="E14" s="48"/>
    </row>
    <row r="15" spans="1:5" ht="39" customHeight="1">
      <c r="A15" s="28">
        <v>10</v>
      </c>
      <c r="B15" s="31"/>
      <c r="C15" s="45"/>
      <c r="D15" s="30"/>
      <c r="E15" s="48"/>
    </row>
    <row r="16" spans="1:5" ht="39" customHeight="1">
      <c r="A16" s="28">
        <v>11</v>
      </c>
      <c r="B16" s="31"/>
      <c r="C16" s="45"/>
      <c r="D16" s="30"/>
      <c r="E16" s="48"/>
    </row>
    <row r="17" spans="1:5" ht="39" customHeight="1">
      <c r="A17" s="28">
        <v>12</v>
      </c>
      <c r="B17" s="31"/>
      <c r="C17" s="45"/>
      <c r="D17" s="30"/>
      <c r="E17" s="48"/>
    </row>
    <row r="18" spans="1:5" ht="39" customHeight="1">
      <c r="A18" s="28">
        <v>13</v>
      </c>
      <c r="B18" s="31"/>
      <c r="C18" s="45"/>
      <c r="D18" s="30"/>
      <c r="E18" s="48"/>
    </row>
    <row r="19" spans="1:5" ht="39" customHeight="1">
      <c r="A19" s="28">
        <v>14</v>
      </c>
      <c r="B19" s="31"/>
      <c r="C19" s="45"/>
      <c r="D19" s="30"/>
      <c r="E19" s="48"/>
    </row>
    <row r="20" spans="1:5" ht="39" customHeight="1">
      <c r="A20" s="28">
        <v>15</v>
      </c>
      <c r="B20" s="31"/>
      <c r="C20" s="45"/>
      <c r="D20" s="30"/>
      <c r="E20" s="48"/>
    </row>
    <row r="21" spans="1:5" ht="39" customHeight="1">
      <c r="A21" s="28">
        <v>16</v>
      </c>
      <c r="B21" s="31"/>
      <c r="C21" s="45"/>
      <c r="D21" s="30"/>
      <c r="E21" s="48"/>
    </row>
    <row r="22" spans="1:5" ht="39" customHeight="1">
      <c r="A22" s="28">
        <v>17</v>
      </c>
      <c r="B22" s="31"/>
      <c r="C22" s="45"/>
      <c r="D22" s="30"/>
      <c r="E22" s="48"/>
    </row>
    <row r="23" spans="1:5" ht="39" customHeight="1">
      <c r="A23" s="28">
        <v>18</v>
      </c>
      <c r="B23" s="31"/>
      <c r="C23" s="45"/>
      <c r="D23" s="30"/>
      <c r="E23" s="48"/>
    </row>
    <row r="24" spans="1:5" ht="39" customHeight="1">
      <c r="A24" s="28">
        <v>19</v>
      </c>
      <c r="B24" s="31"/>
      <c r="C24" s="45"/>
      <c r="D24" s="30"/>
      <c r="E24" s="48"/>
    </row>
    <row r="25" spans="1:5" ht="39" customHeight="1">
      <c r="A25" s="28">
        <v>20</v>
      </c>
      <c r="B25" s="31"/>
      <c r="C25" s="45"/>
      <c r="D25" s="30"/>
      <c r="E25" s="48"/>
    </row>
    <row r="26" spans="1:5" ht="39" hidden="1" customHeight="1">
      <c r="A26" s="28">
        <v>21</v>
      </c>
      <c r="B26" s="31"/>
      <c r="C26" s="45"/>
      <c r="D26" s="30"/>
      <c r="E26" s="48"/>
    </row>
    <row r="27" spans="1:5" ht="39" hidden="1" customHeight="1">
      <c r="A27" s="28">
        <v>22</v>
      </c>
      <c r="B27" s="31"/>
      <c r="C27" s="45"/>
      <c r="D27" s="30"/>
      <c r="E27" s="48"/>
    </row>
    <row r="28" spans="1:5" ht="39" hidden="1" customHeight="1">
      <c r="A28" s="28">
        <v>23</v>
      </c>
      <c r="B28" s="31"/>
      <c r="C28" s="45"/>
      <c r="D28" s="30"/>
      <c r="E28" s="48"/>
    </row>
    <row r="29" spans="1:5" ht="39" hidden="1" customHeight="1">
      <c r="A29" s="28">
        <v>24</v>
      </c>
      <c r="B29" s="31"/>
      <c r="C29" s="45"/>
      <c r="D29" s="30"/>
      <c r="E29" s="48"/>
    </row>
    <row r="30" spans="1:5" ht="39" hidden="1" customHeight="1">
      <c r="A30" s="28">
        <v>25</v>
      </c>
      <c r="B30" s="31"/>
      <c r="C30" s="45"/>
      <c r="D30" s="30"/>
      <c r="E30" s="48"/>
    </row>
    <row r="31" spans="1:5" ht="39" hidden="1" customHeight="1">
      <c r="A31" s="28">
        <v>26</v>
      </c>
      <c r="B31" s="31"/>
      <c r="C31" s="45"/>
      <c r="D31" s="30"/>
      <c r="E31" s="48"/>
    </row>
    <row r="32" spans="1:5" ht="39" hidden="1" customHeight="1">
      <c r="A32" s="28">
        <v>27</v>
      </c>
      <c r="B32" s="31"/>
      <c r="C32" s="45"/>
      <c r="D32" s="30"/>
      <c r="E32" s="48"/>
    </row>
    <row r="33" spans="1:5" ht="39" hidden="1" customHeight="1">
      <c r="A33" s="28">
        <v>28</v>
      </c>
      <c r="B33" s="31"/>
      <c r="C33" s="45"/>
      <c r="D33" s="30"/>
      <c r="E33" s="48"/>
    </row>
    <row r="34" spans="1:5" ht="39" hidden="1" customHeight="1">
      <c r="A34" s="28">
        <v>29</v>
      </c>
      <c r="B34" s="31"/>
      <c r="C34" s="45"/>
      <c r="D34" s="30"/>
      <c r="E34" s="48"/>
    </row>
    <row r="35" spans="1:5" ht="39" hidden="1" customHeight="1">
      <c r="A35" s="28">
        <v>30</v>
      </c>
      <c r="B35" s="31"/>
      <c r="C35" s="45"/>
      <c r="D35" s="30"/>
      <c r="E35" s="48"/>
    </row>
    <row r="36" spans="1:5" ht="39" hidden="1" customHeight="1">
      <c r="A36" s="28">
        <v>31</v>
      </c>
      <c r="B36" s="31"/>
      <c r="C36" s="45"/>
      <c r="D36" s="30"/>
      <c r="E36" s="48"/>
    </row>
    <row r="37" spans="1:5" ht="39" hidden="1" customHeight="1">
      <c r="A37" s="28">
        <v>32</v>
      </c>
      <c r="B37" s="31"/>
      <c r="C37" s="45"/>
      <c r="D37" s="30"/>
      <c r="E37" s="48"/>
    </row>
    <row r="38" spans="1:5" ht="39" hidden="1" customHeight="1">
      <c r="A38" s="28">
        <v>33</v>
      </c>
      <c r="B38" s="31"/>
      <c r="C38" s="45"/>
      <c r="D38" s="30"/>
      <c r="E38" s="48"/>
    </row>
    <row r="39" spans="1:5" ht="39" hidden="1" customHeight="1">
      <c r="A39" s="28">
        <v>34</v>
      </c>
      <c r="B39" s="31"/>
      <c r="C39" s="45"/>
      <c r="D39" s="30"/>
      <c r="E39" s="48"/>
    </row>
    <row r="40" spans="1:5" ht="39" hidden="1" customHeight="1">
      <c r="A40" s="28">
        <v>35</v>
      </c>
      <c r="B40" s="31"/>
      <c r="C40" s="45"/>
      <c r="D40" s="30"/>
      <c r="E40" s="48"/>
    </row>
    <row r="41" spans="1:5" ht="39" hidden="1" customHeight="1">
      <c r="A41" s="28">
        <v>36</v>
      </c>
      <c r="B41" s="31"/>
      <c r="C41" s="45"/>
      <c r="D41" s="30"/>
      <c r="E41" s="48"/>
    </row>
    <row r="42" spans="1:5" ht="39" hidden="1" customHeight="1">
      <c r="A42" s="28">
        <v>37</v>
      </c>
      <c r="B42" s="31"/>
      <c r="C42" s="45"/>
      <c r="D42" s="30"/>
      <c r="E42" s="48"/>
    </row>
    <row r="43" spans="1:5" ht="39" hidden="1" customHeight="1">
      <c r="A43" s="28">
        <v>38</v>
      </c>
      <c r="B43" s="31"/>
      <c r="C43" s="45"/>
      <c r="D43" s="30"/>
      <c r="E43" s="48"/>
    </row>
    <row r="44" spans="1:5" ht="39" hidden="1" customHeight="1">
      <c r="A44" s="28">
        <v>39</v>
      </c>
      <c r="B44" s="31"/>
      <c r="C44" s="45"/>
      <c r="D44" s="30"/>
      <c r="E44" s="48"/>
    </row>
    <row r="45" spans="1:5" ht="39" hidden="1" customHeight="1">
      <c r="A45" s="28">
        <v>40</v>
      </c>
      <c r="B45" s="31"/>
      <c r="C45" s="45"/>
      <c r="D45" s="30"/>
      <c r="E45" s="48"/>
    </row>
    <row r="46" spans="1:5" ht="39" hidden="1" customHeight="1">
      <c r="A46" s="28">
        <v>41</v>
      </c>
      <c r="B46" s="31"/>
      <c r="C46" s="45"/>
      <c r="D46" s="30"/>
      <c r="E46" s="48"/>
    </row>
    <row r="47" spans="1:5" ht="39" hidden="1" customHeight="1">
      <c r="A47" s="28">
        <v>42</v>
      </c>
      <c r="B47" s="31"/>
      <c r="C47" s="45"/>
      <c r="D47" s="30"/>
      <c r="E47" s="48"/>
    </row>
    <row r="48" spans="1:5" ht="39" hidden="1" customHeight="1">
      <c r="A48" s="28">
        <v>43</v>
      </c>
      <c r="B48" s="31"/>
      <c r="C48" s="45"/>
      <c r="D48" s="30"/>
      <c r="E48" s="48"/>
    </row>
    <row r="49" spans="1:5" ht="39" hidden="1" customHeight="1">
      <c r="A49" s="28">
        <v>44</v>
      </c>
      <c r="B49" s="31"/>
      <c r="C49" s="45"/>
      <c r="D49" s="30"/>
      <c r="E49" s="48"/>
    </row>
    <row r="50" spans="1:5" ht="39" hidden="1" customHeight="1">
      <c r="A50" s="28">
        <v>45</v>
      </c>
      <c r="B50" s="31"/>
      <c r="C50" s="45"/>
      <c r="D50" s="30"/>
      <c r="E50" s="48"/>
    </row>
    <row r="51" spans="1:5" ht="39" hidden="1" customHeight="1">
      <c r="A51" s="28">
        <v>46</v>
      </c>
      <c r="B51" s="31"/>
      <c r="C51" s="45"/>
      <c r="D51" s="30"/>
      <c r="E51" s="48"/>
    </row>
    <row r="52" spans="1:5" ht="39" hidden="1" customHeight="1">
      <c r="A52" s="28">
        <v>47</v>
      </c>
      <c r="B52" s="31"/>
      <c r="C52" s="45"/>
      <c r="D52" s="30"/>
      <c r="E52" s="48"/>
    </row>
    <row r="53" spans="1:5" ht="39" hidden="1" customHeight="1">
      <c r="A53" s="28">
        <v>48</v>
      </c>
      <c r="B53" s="31"/>
      <c r="C53" s="45"/>
      <c r="D53" s="30"/>
      <c r="E53" s="48"/>
    </row>
    <row r="54" spans="1:5" ht="39" hidden="1" customHeight="1">
      <c r="A54" s="28">
        <v>49</v>
      </c>
      <c r="B54" s="31"/>
      <c r="C54" s="45"/>
      <c r="D54" s="30"/>
      <c r="E54" s="48"/>
    </row>
    <row r="55" spans="1:5" ht="39" hidden="1" customHeight="1">
      <c r="A55" s="28">
        <v>50</v>
      </c>
      <c r="B55" s="31"/>
      <c r="C55" s="45"/>
      <c r="D55" s="30"/>
      <c r="E55" s="48"/>
    </row>
    <row r="56" spans="1:5" ht="39" hidden="1" customHeight="1">
      <c r="A56" s="28">
        <v>51</v>
      </c>
      <c r="B56" s="31"/>
      <c r="C56" s="45"/>
      <c r="D56" s="30"/>
      <c r="E56" s="48"/>
    </row>
    <row r="57" spans="1:5" ht="39" hidden="1" customHeight="1">
      <c r="A57" s="28">
        <v>52</v>
      </c>
      <c r="B57" s="31"/>
      <c r="C57" s="45"/>
      <c r="D57" s="30"/>
      <c r="E57" s="48"/>
    </row>
    <row r="58" spans="1:5" ht="39" hidden="1" customHeight="1">
      <c r="A58" s="28">
        <v>53</v>
      </c>
      <c r="B58" s="31"/>
      <c r="C58" s="45"/>
      <c r="D58" s="30"/>
      <c r="E58" s="48"/>
    </row>
    <row r="59" spans="1:5" ht="39" hidden="1" customHeight="1">
      <c r="A59" s="28">
        <v>54</v>
      </c>
      <c r="B59" s="31"/>
      <c r="C59" s="45"/>
      <c r="D59" s="30"/>
      <c r="E59" s="48"/>
    </row>
    <row r="60" spans="1:5" ht="39" hidden="1" customHeight="1">
      <c r="A60" s="28">
        <v>55</v>
      </c>
      <c r="B60" s="31"/>
      <c r="C60" s="45"/>
      <c r="D60" s="30"/>
      <c r="E60" s="48"/>
    </row>
    <row r="61" spans="1:5" ht="39" hidden="1" customHeight="1">
      <c r="A61" s="28">
        <v>56</v>
      </c>
      <c r="B61" s="31"/>
      <c r="C61" s="45"/>
      <c r="D61" s="30"/>
      <c r="E61" s="48"/>
    </row>
    <row r="62" spans="1:5" ht="39" hidden="1" customHeight="1">
      <c r="A62" s="28">
        <v>57</v>
      </c>
      <c r="B62" s="31"/>
      <c r="C62" s="45"/>
      <c r="D62" s="30"/>
      <c r="E62" s="48"/>
    </row>
    <row r="63" spans="1:5" ht="39" hidden="1" customHeight="1">
      <c r="A63" s="28">
        <v>58</v>
      </c>
      <c r="B63" s="31"/>
      <c r="C63" s="45"/>
      <c r="D63" s="30"/>
      <c r="E63" s="48"/>
    </row>
    <row r="64" spans="1:5" ht="39" hidden="1" customHeight="1">
      <c r="A64" s="28">
        <v>59</v>
      </c>
      <c r="B64" s="31"/>
      <c r="C64" s="45"/>
      <c r="D64" s="30"/>
      <c r="E64" s="48"/>
    </row>
    <row r="65" spans="1:5" ht="39" hidden="1" customHeight="1">
      <c r="A65" s="28">
        <v>60</v>
      </c>
      <c r="B65" s="31"/>
      <c r="C65" s="45"/>
      <c r="D65" s="30"/>
      <c r="E65" s="48"/>
    </row>
    <row r="66" spans="1:5" ht="39" hidden="1" customHeight="1">
      <c r="A66" s="28">
        <v>61</v>
      </c>
      <c r="B66" s="31"/>
      <c r="C66" s="45"/>
      <c r="D66" s="30"/>
      <c r="E66" s="48"/>
    </row>
    <row r="67" spans="1:5" ht="39" hidden="1" customHeight="1">
      <c r="A67" s="28">
        <v>62</v>
      </c>
      <c r="B67" s="31"/>
      <c r="C67" s="45"/>
      <c r="D67" s="30"/>
      <c r="E67" s="48"/>
    </row>
    <row r="68" spans="1:5" ht="39" hidden="1" customHeight="1">
      <c r="A68" s="28">
        <v>63</v>
      </c>
      <c r="B68" s="31"/>
      <c r="C68" s="45"/>
      <c r="D68" s="30"/>
      <c r="E68" s="48"/>
    </row>
    <row r="69" spans="1:5" ht="39" hidden="1" customHeight="1">
      <c r="A69" s="28">
        <v>64</v>
      </c>
      <c r="B69" s="31"/>
      <c r="C69" s="45"/>
      <c r="D69" s="30"/>
      <c r="E69" s="48"/>
    </row>
    <row r="70" spans="1:5" ht="39" hidden="1" customHeight="1">
      <c r="A70" s="28">
        <v>65</v>
      </c>
      <c r="B70" s="31"/>
      <c r="C70" s="45"/>
      <c r="D70" s="30"/>
      <c r="E70" s="48"/>
    </row>
    <row r="71" spans="1:5" ht="39" hidden="1" customHeight="1">
      <c r="A71" s="28">
        <v>66</v>
      </c>
      <c r="B71" s="31"/>
      <c r="C71" s="45"/>
      <c r="D71" s="30"/>
      <c r="E71" s="48"/>
    </row>
    <row r="72" spans="1:5" ht="39" hidden="1" customHeight="1">
      <c r="A72" s="28">
        <v>67</v>
      </c>
      <c r="B72" s="31"/>
      <c r="C72" s="45"/>
      <c r="D72" s="30"/>
      <c r="E72" s="48"/>
    </row>
    <row r="73" spans="1:5" ht="39" hidden="1" customHeight="1">
      <c r="A73" s="28">
        <v>68</v>
      </c>
      <c r="B73" s="31"/>
      <c r="C73" s="45"/>
      <c r="D73" s="30"/>
      <c r="E73" s="48"/>
    </row>
    <row r="74" spans="1:5" ht="39" hidden="1" customHeight="1">
      <c r="A74" s="28">
        <v>69</v>
      </c>
      <c r="B74" s="31"/>
      <c r="C74" s="45"/>
      <c r="D74" s="30"/>
      <c r="E74" s="48"/>
    </row>
    <row r="75" spans="1:5" ht="39" hidden="1" customHeight="1">
      <c r="A75" s="28">
        <v>70</v>
      </c>
      <c r="B75" s="31"/>
      <c r="C75" s="45"/>
      <c r="D75" s="30"/>
      <c r="E75" s="48"/>
    </row>
    <row r="76" spans="1:5" ht="39" hidden="1" customHeight="1">
      <c r="A76" s="28">
        <v>71</v>
      </c>
      <c r="B76" s="31"/>
      <c r="C76" s="45"/>
      <c r="D76" s="30"/>
      <c r="E76" s="48"/>
    </row>
    <row r="77" spans="1:5" ht="39" hidden="1" customHeight="1">
      <c r="A77" s="28">
        <v>72</v>
      </c>
      <c r="B77" s="31"/>
      <c r="C77" s="45"/>
      <c r="D77" s="30"/>
      <c r="E77" s="48"/>
    </row>
    <row r="78" spans="1:5" ht="39" hidden="1" customHeight="1">
      <c r="A78" s="28">
        <v>73</v>
      </c>
      <c r="B78" s="31"/>
      <c r="C78" s="45"/>
      <c r="D78" s="30"/>
      <c r="E78" s="48"/>
    </row>
    <row r="79" spans="1:5" ht="39" hidden="1" customHeight="1">
      <c r="A79" s="28">
        <v>74</v>
      </c>
      <c r="B79" s="31"/>
      <c r="C79" s="45"/>
      <c r="D79" s="30"/>
      <c r="E79" s="48"/>
    </row>
    <row r="80" spans="1:5" ht="39" hidden="1" customHeight="1">
      <c r="A80" s="28">
        <v>75</v>
      </c>
      <c r="B80" s="31"/>
      <c r="C80" s="45"/>
      <c r="D80" s="30"/>
      <c r="E80" s="48"/>
    </row>
    <row r="81" spans="1:5" ht="39" hidden="1" customHeight="1">
      <c r="A81" s="28">
        <v>76</v>
      </c>
      <c r="B81" s="31"/>
      <c r="C81" s="45"/>
      <c r="D81" s="30"/>
      <c r="E81" s="48"/>
    </row>
    <row r="82" spans="1:5" ht="39" hidden="1" customHeight="1">
      <c r="A82" s="28">
        <v>77</v>
      </c>
      <c r="B82" s="31"/>
      <c r="C82" s="45"/>
      <c r="D82" s="30"/>
      <c r="E82" s="48"/>
    </row>
    <row r="83" spans="1:5" ht="39" hidden="1" customHeight="1">
      <c r="A83" s="28">
        <v>78</v>
      </c>
      <c r="B83" s="31"/>
      <c r="C83" s="45"/>
      <c r="D83" s="30"/>
      <c r="E83" s="48"/>
    </row>
    <row r="84" spans="1:5" ht="39" hidden="1" customHeight="1">
      <c r="A84" s="28">
        <v>79</v>
      </c>
      <c r="B84" s="31"/>
      <c r="C84" s="45"/>
      <c r="D84" s="30"/>
      <c r="E84" s="48"/>
    </row>
    <row r="85" spans="1:5" ht="39" hidden="1" customHeight="1">
      <c r="A85" s="28">
        <v>80</v>
      </c>
      <c r="B85" s="31"/>
      <c r="C85" s="45"/>
      <c r="D85" s="30"/>
      <c r="E85" s="48"/>
    </row>
    <row r="86" spans="1:5" ht="39" hidden="1" customHeight="1">
      <c r="A86" s="28">
        <v>81</v>
      </c>
      <c r="B86" s="31"/>
      <c r="C86" s="45"/>
      <c r="D86" s="30"/>
      <c r="E86" s="48"/>
    </row>
    <row r="87" spans="1:5" ht="39" hidden="1" customHeight="1">
      <c r="A87" s="28">
        <v>82</v>
      </c>
      <c r="B87" s="31"/>
      <c r="C87" s="45"/>
      <c r="D87" s="30"/>
      <c r="E87" s="48"/>
    </row>
    <row r="88" spans="1:5" ht="39" hidden="1" customHeight="1">
      <c r="A88" s="28">
        <v>83</v>
      </c>
      <c r="B88" s="31"/>
      <c r="C88" s="45"/>
      <c r="D88" s="30"/>
      <c r="E88" s="48"/>
    </row>
    <row r="89" spans="1:5" ht="39" hidden="1" customHeight="1">
      <c r="A89" s="28">
        <v>84</v>
      </c>
      <c r="B89" s="31"/>
      <c r="C89" s="45"/>
      <c r="D89" s="30"/>
      <c r="E89" s="48"/>
    </row>
    <row r="90" spans="1:5" ht="39" hidden="1" customHeight="1">
      <c r="A90" s="28">
        <v>85</v>
      </c>
      <c r="B90" s="31"/>
      <c r="C90" s="45"/>
      <c r="D90" s="30"/>
      <c r="E90" s="48"/>
    </row>
    <row r="91" spans="1:5" ht="39" hidden="1" customHeight="1">
      <c r="A91" s="28">
        <v>86</v>
      </c>
      <c r="B91" s="31"/>
      <c r="C91" s="45"/>
      <c r="D91" s="30"/>
      <c r="E91" s="48"/>
    </row>
    <row r="92" spans="1:5" ht="39" hidden="1" customHeight="1">
      <c r="A92" s="28">
        <v>87</v>
      </c>
      <c r="B92" s="31"/>
      <c r="C92" s="45"/>
      <c r="D92" s="30"/>
      <c r="E92" s="48"/>
    </row>
    <row r="93" spans="1:5" ht="39" hidden="1" customHeight="1">
      <c r="A93" s="28">
        <v>88</v>
      </c>
      <c r="B93" s="31"/>
      <c r="C93" s="45"/>
      <c r="D93" s="30"/>
      <c r="E93" s="48"/>
    </row>
    <row r="94" spans="1:5" ht="39" hidden="1" customHeight="1">
      <c r="A94" s="28">
        <v>89</v>
      </c>
      <c r="B94" s="31"/>
      <c r="C94" s="45"/>
      <c r="D94" s="30"/>
      <c r="E94" s="48"/>
    </row>
    <row r="95" spans="1:5" ht="39" hidden="1" customHeight="1">
      <c r="A95" s="28">
        <v>90</v>
      </c>
      <c r="B95" s="31"/>
      <c r="C95" s="45"/>
      <c r="D95" s="30"/>
      <c r="E95" s="48"/>
    </row>
    <row r="96" spans="1:5" ht="39" hidden="1" customHeight="1">
      <c r="A96" s="28">
        <v>91</v>
      </c>
      <c r="B96" s="31"/>
      <c r="C96" s="45"/>
      <c r="D96" s="30"/>
      <c r="E96" s="48"/>
    </row>
    <row r="97" spans="1:5" ht="39" hidden="1" customHeight="1">
      <c r="A97" s="28">
        <v>92</v>
      </c>
      <c r="B97" s="31"/>
      <c r="C97" s="45"/>
      <c r="D97" s="30"/>
      <c r="E97" s="48"/>
    </row>
    <row r="98" spans="1:5" ht="39" hidden="1" customHeight="1">
      <c r="A98" s="28">
        <v>93</v>
      </c>
      <c r="B98" s="31"/>
      <c r="C98" s="45"/>
      <c r="D98" s="30"/>
      <c r="E98" s="48"/>
    </row>
    <row r="99" spans="1:5" ht="39" hidden="1" customHeight="1">
      <c r="A99" s="28">
        <v>94</v>
      </c>
      <c r="B99" s="31"/>
      <c r="C99" s="45"/>
      <c r="D99" s="30"/>
      <c r="E99" s="48"/>
    </row>
    <row r="100" spans="1:5" ht="39" hidden="1" customHeight="1">
      <c r="A100" s="28">
        <v>95</v>
      </c>
      <c r="B100" s="31"/>
      <c r="C100" s="45"/>
      <c r="D100" s="30"/>
      <c r="E100" s="48"/>
    </row>
    <row r="101" spans="1:5" ht="39" hidden="1" customHeight="1">
      <c r="A101" s="28">
        <v>96</v>
      </c>
      <c r="B101" s="31"/>
      <c r="C101" s="45"/>
      <c r="D101" s="30"/>
      <c r="E101" s="48"/>
    </row>
    <row r="102" spans="1:5" ht="39" hidden="1" customHeight="1">
      <c r="A102" s="28">
        <v>97</v>
      </c>
      <c r="B102" s="31"/>
      <c r="C102" s="45"/>
      <c r="D102" s="30"/>
      <c r="E102" s="48"/>
    </row>
    <row r="103" spans="1:5" ht="39" hidden="1" customHeight="1">
      <c r="A103" s="28">
        <v>98</v>
      </c>
      <c r="B103" s="31"/>
      <c r="C103" s="45"/>
      <c r="D103" s="30"/>
      <c r="E103" s="48"/>
    </row>
    <row r="104" spans="1:5" ht="39" hidden="1" customHeight="1">
      <c r="A104" s="28">
        <v>99</v>
      </c>
      <c r="B104" s="31"/>
      <c r="C104" s="45"/>
      <c r="D104" s="30"/>
      <c r="E104" s="48"/>
    </row>
    <row r="105" spans="1:5" ht="39" hidden="1" customHeight="1">
      <c r="A105" s="28">
        <v>100</v>
      </c>
      <c r="B105" s="31"/>
      <c r="C105" s="45"/>
      <c r="D105" s="30"/>
      <c r="E105" s="48"/>
    </row>
    <row r="106" spans="1:5" ht="39" customHeight="1">
      <c r="A106" s="41"/>
      <c r="B106" s="41"/>
      <c r="C106" s="41"/>
      <c r="D106" s="46" t="s">
        <v>44</v>
      </c>
      <c r="E106" s="49">
        <f>SUM(E6:E105)</f>
        <v>767200</v>
      </c>
    </row>
    <row r="107" spans="1:5" ht="24">
      <c r="A107" s="37"/>
      <c r="E107" s="50"/>
    </row>
    <row r="109" spans="1:5" ht="12.75" customHeight="1">
      <c r="A109" s="37"/>
      <c r="E109" s="51"/>
    </row>
    <row r="110" spans="1:5">
      <c r="E110" s="52"/>
    </row>
    <row r="111" spans="1:5">
      <c r="E111" s="52"/>
    </row>
    <row r="112" spans="1:5">
      <c r="E112" s="52"/>
    </row>
    <row r="113" spans="5:10" hidden="1">
      <c r="E113" s="52"/>
    </row>
    <row r="114" spans="5:10" hidden="1">
      <c r="E114" s="52"/>
      <c r="H114" s="42" t="s">
        <v>38</v>
      </c>
      <c r="I114" s="34" t="s">
        <v>14</v>
      </c>
      <c r="J114" s="34" t="s">
        <v>144</v>
      </c>
    </row>
    <row r="115" spans="5:10" hidden="1">
      <c r="E115" s="52"/>
      <c r="H115" s="34" t="s">
        <v>33</v>
      </c>
      <c r="I115" s="34">
        <f t="shared" ref="I115:I138" si="0">COUNTIF($D$5:$D$105,H115)</f>
        <v>1</v>
      </c>
      <c r="J115" s="57">
        <f t="shared" ref="J115:J138" si="1">SUMIF($D$5:$D$105,H115,$E$5:$E$105)</f>
        <v>72000</v>
      </c>
    </row>
    <row r="116" spans="5:10" hidden="1">
      <c r="E116" s="52"/>
      <c r="H116" s="34" t="s">
        <v>134</v>
      </c>
      <c r="I116" s="34">
        <f t="shared" si="0"/>
        <v>0</v>
      </c>
      <c r="J116" s="57">
        <f t="shared" si="1"/>
        <v>0</v>
      </c>
    </row>
    <row r="117" spans="5:10" hidden="1">
      <c r="E117" s="52"/>
      <c r="H117" s="34" t="s">
        <v>111</v>
      </c>
      <c r="I117" s="34">
        <f t="shared" si="0"/>
        <v>0</v>
      </c>
      <c r="J117" s="57">
        <f t="shared" si="1"/>
        <v>0</v>
      </c>
    </row>
    <row r="118" spans="5:10" hidden="1">
      <c r="E118" s="52"/>
      <c r="H118" s="34" t="s">
        <v>133</v>
      </c>
      <c r="I118" s="34">
        <f t="shared" si="0"/>
        <v>1</v>
      </c>
      <c r="J118" s="57">
        <f t="shared" si="1"/>
        <v>42000</v>
      </c>
    </row>
    <row r="119" spans="5:10" hidden="1">
      <c r="E119" s="52"/>
      <c r="H119" s="34" t="s">
        <v>132</v>
      </c>
      <c r="I119" s="34">
        <f t="shared" si="0"/>
        <v>1</v>
      </c>
      <c r="J119" s="57">
        <f t="shared" si="1"/>
        <v>56000</v>
      </c>
    </row>
    <row r="120" spans="5:10" hidden="1">
      <c r="E120" s="52"/>
      <c r="H120" s="34" t="s">
        <v>11</v>
      </c>
      <c r="I120" s="34">
        <f t="shared" si="0"/>
        <v>0</v>
      </c>
      <c r="J120" s="57">
        <f t="shared" si="1"/>
        <v>0</v>
      </c>
    </row>
    <row r="121" spans="5:10" hidden="1">
      <c r="E121" s="52"/>
      <c r="H121" s="34" t="s">
        <v>131</v>
      </c>
      <c r="I121" s="34">
        <f t="shared" si="0"/>
        <v>1</v>
      </c>
      <c r="J121" s="57">
        <f t="shared" si="1"/>
        <v>31200</v>
      </c>
    </row>
    <row r="122" spans="5:10" hidden="1">
      <c r="E122" s="52"/>
      <c r="H122" s="34" t="s">
        <v>135</v>
      </c>
      <c r="I122" s="34">
        <f t="shared" si="0"/>
        <v>0</v>
      </c>
      <c r="J122" s="57">
        <f t="shared" si="1"/>
        <v>0</v>
      </c>
    </row>
    <row r="123" spans="5:10" hidden="1">
      <c r="E123" s="52"/>
      <c r="H123" s="34" t="s">
        <v>136</v>
      </c>
      <c r="I123" s="34">
        <f t="shared" si="0"/>
        <v>0</v>
      </c>
      <c r="J123" s="57">
        <f t="shared" si="1"/>
        <v>0</v>
      </c>
    </row>
    <row r="124" spans="5:10" hidden="1">
      <c r="E124" s="52"/>
      <c r="H124" s="34" t="s">
        <v>36</v>
      </c>
      <c r="I124" s="34">
        <f t="shared" si="0"/>
        <v>0</v>
      </c>
      <c r="J124" s="57">
        <f t="shared" si="1"/>
        <v>0</v>
      </c>
    </row>
    <row r="125" spans="5:10" hidden="1">
      <c r="E125" s="52"/>
      <c r="H125" s="34" t="s">
        <v>137</v>
      </c>
      <c r="I125" s="34">
        <f t="shared" si="0"/>
        <v>0</v>
      </c>
      <c r="J125" s="57">
        <f t="shared" si="1"/>
        <v>0</v>
      </c>
    </row>
    <row r="126" spans="5:10" hidden="1">
      <c r="E126" s="52"/>
      <c r="H126" s="34" t="s">
        <v>88</v>
      </c>
      <c r="I126" s="34">
        <f t="shared" si="0"/>
        <v>0</v>
      </c>
      <c r="J126" s="57">
        <f t="shared" si="1"/>
        <v>0</v>
      </c>
    </row>
    <row r="127" spans="5:10" hidden="1">
      <c r="E127" s="52"/>
      <c r="H127" s="34" t="s">
        <v>51</v>
      </c>
      <c r="I127" s="34">
        <f t="shared" si="0"/>
        <v>1</v>
      </c>
      <c r="J127" s="57">
        <f t="shared" si="1"/>
        <v>78000</v>
      </c>
    </row>
    <row r="128" spans="5:10" hidden="1">
      <c r="E128" s="52"/>
      <c r="H128" s="34" t="s">
        <v>138</v>
      </c>
      <c r="I128" s="34">
        <f t="shared" si="0"/>
        <v>0</v>
      </c>
      <c r="J128" s="57">
        <f t="shared" si="1"/>
        <v>0</v>
      </c>
    </row>
    <row r="129" spans="5:10" hidden="1">
      <c r="E129" s="52"/>
      <c r="H129" s="34" t="s">
        <v>113</v>
      </c>
      <c r="I129" s="34">
        <f t="shared" si="0"/>
        <v>0</v>
      </c>
      <c r="J129" s="57">
        <f t="shared" si="1"/>
        <v>0</v>
      </c>
    </row>
    <row r="130" spans="5:10" hidden="1">
      <c r="E130" s="52"/>
      <c r="H130" s="34" t="s">
        <v>139</v>
      </c>
      <c r="I130" s="34">
        <f t="shared" si="0"/>
        <v>1</v>
      </c>
      <c r="J130" s="57">
        <f t="shared" si="1"/>
        <v>287999.99999999994</v>
      </c>
    </row>
    <row r="131" spans="5:10" hidden="1">
      <c r="E131" s="52"/>
      <c r="H131" s="34" t="s">
        <v>130</v>
      </c>
      <c r="I131" s="34">
        <f t="shared" si="0"/>
        <v>1</v>
      </c>
      <c r="J131" s="57">
        <f t="shared" si="1"/>
        <v>200000</v>
      </c>
    </row>
    <row r="132" spans="5:10" hidden="1">
      <c r="E132" s="52"/>
      <c r="H132" s="34" t="s">
        <v>141</v>
      </c>
      <c r="I132" s="34">
        <f t="shared" si="0"/>
        <v>0</v>
      </c>
      <c r="J132" s="57">
        <f t="shared" si="1"/>
        <v>0</v>
      </c>
    </row>
    <row r="133" spans="5:10" hidden="1">
      <c r="E133" s="52"/>
      <c r="H133" s="34" t="s">
        <v>143</v>
      </c>
      <c r="I133" s="34">
        <f t="shared" si="0"/>
        <v>0</v>
      </c>
      <c r="J133" s="57">
        <f t="shared" si="1"/>
        <v>0</v>
      </c>
    </row>
    <row r="134" spans="5:10" hidden="1">
      <c r="E134" s="52"/>
      <c r="H134" s="34" t="s">
        <v>109</v>
      </c>
      <c r="I134" s="34">
        <f t="shared" si="0"/>
        <v>0</v>
      </c>
      <c r="J134" s="57">
        <f t="shared" si="1"/>
        <v>0</v>
      </c>
    </row>
    <row r="135" spans="5:10" hidden="1">
      <c r="E135" s="52"/>
      <c r="H135" s="53" t="s">
        <v>164</v>
      </c>
      <c r="I135" s="34">
        <f t="shared" si="0"/>
        <v>0</v>
      </c>
      <c r="J135" s="57">
        <f t="shared" si="1"/>
        <v>0</v>
      </c>
    </row>
    <row r="136" spans="5:10" hidden="1">
      <c r="E136" s="52"/>
      <c r="H136" s="53" t="s">
        <v>168</v>
      </c>
      <c r="I136" s="34">
        <f t="shared" si="0"/>
        <v>0</v>
      </c>
      <c r="J136" s="57">
        <f t="shared" si="1"/>
        <v>0</v>
      </c>
    </row>
    <row r="137" spans="5:10" hidden="1">
      <c r="E137" s="52"/>
      <c r="H137" s="53" t="s">
        <v>165</v>
      </c>
      <c r="I137" s="34">
        <f t="shared" si="0"/>
        <v>0</v>
      </c>
      <c r="J137" s="57">
        <f t="shared" si="1"/>
        <v>0</v>
      </c>
    </row>
    <row r="138" spans="5:10" hidden="1">
      <c r="E138" s="52"/>
      <c r="H138" s="53" t="s">
        <v>167</v>
      </c>
      <c r="I138" s="34">
        <f t="shared" si="0"/>
        <v>0</v>
      </c>
      <c r="J138" s="57">
        <f t="shared" si="1"/>
        <v>0</v>
      </c>
    </row>
    <row r="139" spans="5:10" hidden="1">
      <c r="E139" s="52"/>
      <c r="H139" s="54" t="s">
        <v>44</v>
      </c>
      <c r="I139" s="34">
        <f>SUM(I115:I138)</f>
        <v>7</v>
      </c>
      <c r="J139" s="57">
        <f>SUM(J115:J138)</f>
        <v>767200</v>
      </c>
    </row>
    <row r="140" spans="5:10" hidden="1">
      <c r="E140" s="52"/>
    </row>
    <row r="141" spans="5:10" hidden="1">
      <c r="E141" s="52"/>
    </row>
    <row r="142" spans="5:10" hidden="1">
      <c r="E142" s="52"/>
    </row>
    <row r="143" spans="5:10" hidden="1">
      <c r="E143" s="52"/>
    </row>
    <row r="144" spans="5:10" hidden="1">
      <c r="E144" s="52"/>
    </row>
    <row r="145" spans="5:11" hidden="1">
      <c r="E145" s="52"/>
    </row>
    <row r="146" spans="5:11" hidden="1"/>
    <row r="147" spans="5:11" hidden="1"/>
    <row r="148" spans="5:11" hidden="1"/>
    <row r="149" spans="5:11" hidden="1">
      <c r="H149" s="55" t="s">
        <v>38</v>
      </c>
      <c r="I149" s="55" t="s">
        <v>53</v>
      </c>
      <c r="K149" t="s">
        <v>32</v>
      </c>
    </row>
    <row r="150" spans="5:11" hidden="1">
      <c r="H150" s="54" t="s">
        <v>33</v>
      </c>
      <c r="I150" s="56">
        <v>1.2e-002</v>
      </c>
      <c r="K150">
        <v>1</v>
      </c>
    </row>
    <row r="151" spans="5:11" hidden="1">
      <c r="H151" s="54" t="s">
        <v>134</v>
      </c>
      <c r="I151" s="56">
        <v>1.2e-002</v>
      </c>
      <c r="K151">
        <v>2</v>
      </c>
    </row>
    <row r="152" spans="5:11" hidden="1">
      <c r="H152" s="54" t="s">
        <v>111</v>
      </c>
      <c r="I152" s="56">
        <v>1.2e-002</v>
      </c>
      <c r="K152">
        <v>3</v>
      </c>
    </row>
    <row r="153" spans="5:11" hidden="1">
      <c r="H153" s="54" t="s">
        <v>133</v>
      </c>
      <c r="I153" s="56">
        <v>7.0000000000000001e-003</v>
      </c>
      <c r="K153">
        <v>4</v>
      </c>
    </row>
    <row r="154" spans="5:11" hidden="1">
      <c r="H154" s="54" t="s">
        <v>132</v>
      </c>
      <c r="I154" s="56">
        <v>7.0000000000000001e-003</v>
      </c>
    </row>
    <row r="155" spans="5:11" hidden="1">
      <c r="H155" s="54" t="s">
        <v>11</v>
      </c>
      <c r="I155" s="56">
        <v>7.0000000000000001e-003</v>
      </c>
    </row>
    <row r="156" spans="5:11" hidden="1">
      <c r="H156" s="54" t="s">
        <v>131</v>
      </c>
      <c r="I156" s="56">
        <v>6.0000000000000001e-003</v>
      </c>
    </row>
    <row r="157" spans="5:11" hidden="1">
      <c r="H157" s="54" t="s">
        <v>135</v>
      </c>
      <c r="I157" s="56">
        <v>8.0000000000000002e-003</v>
      </c>
    </row>
    <row r="158" spans="5:11" hidden="1">
      <c r="H158" s="54" t="s">
        <v>136</v>
      </c>
      <c r="I158" s="56">
        <v>8.0000000000000002e-003</v>
      </c>
    </row>
    <row r="159" spans="5:11" hidden="1">
      <c r="H159" s="54" t="s">
        <v>36</v>
      </c>
      <c r="I159" s="56">
        <v>1.4e-002</v>
      </c>
    </row>
    <row r="160" spans="5:11" hidden="1">
      <c r="H160" s="54" t="s">
        <v>137</v>
      </c>
      <c r="I160" s="56">
        <v>1.e-002</v>
      </c>
    </row>
    <row r="161" spans="8:9" hidden="1">
      <c r="H161" s="54" t="s">
        <v>88</v>
      </c>
      <c r="I161" s="56">
        <v>1.e-002</v>
      </c>
    </row>
    <row r="162" spans="8:9" hidden="1">
      <c r="H162" s="54" t="s">
        <v>51</v>
      </c>
      <c r="I162" s="56">
        <v>1.2999999999999999e-002</v>
      </c>
    </row>
    <row r="163" spans="8:9" hidden="1">
      <c r="H163" s="54" t="s">
        <v>138</v>
      </c>
      <c r="I163" s="56">
        <v>8.9999999999999993e-003</v>
      </c>
    </row>
    <row r="164" spans="8:9" hidden="1">
      <c r="H164" s="54" t="s">
        <v>113</v>
      </c>
      <c r="I164" s="56">
        <v>8.9999999999999993e-003</v>
      </c>
    </row>
    <row r="165" spans="8:9" hidden="1">
      <c r="H165" s="54" t="s">
        <v>139</v>
      </c>
      <c r="I165" s="56">
        <v>8.9999999999999993e-003</v>
      </c>
    </row>
    <row r="166" spans="8:9" hidden="1">
      <c r="H166" s="54" t="s">
        <v>130</v>
      </c>
      <c r="I166" s="56">
        <v>5.0000000000000001e-003</v>
      </c>
    </row>
    <row r="167" spans="8:9" hidden="1">
      <c r="H167" s="54" t="s">
        <v>141</v>
      </c>
      <c r="I167" s="56">
        <v>5.0000000000000001e-003</v>
      </c>
    </row>
    <row r="168" spans="8:9" hidden="1">
      <c r="H168" s="54" t="s">
        <v>143</v>
      </c>
      <c r="I168" s="56">
        <v>3.0000000000000001e-003</v>
      </c>
    </row>
    <row r="169" spans="8:9" hidden="1">
      <c r="H169" s="54" t="s">
        <v>109</v>
      </c>
      <c r="I169" s="56">
        <v>3.0000000000000001e-003</v>
      </c>
    </row>
    <row r="170" spans="8:9" hidden="1">
      <c r="H170" s="53" t="s">
        <v>163</v>
      </c>
      <c r="I170" s="56">
        <v>1.2e-002</v>
      </c>
    </row>
    <row r="171" spans="8:9" hidden="1">
      <c r="H171" s="53" t="s">
        <v>166</v>
      </c>
      <c r="I171" s="56">
        <v>1.2e-002</v>
      </c>
    </row>
    <row r="172" spans="8:9" hidden="1">
      <c r="H172" s="53" t="s">
        <v>162</v>
      </c>
      <c r="I172" s="56">
        <v>6.9999999999999993e-003</v>
      </c>
    </row>
    <row r="173" spans="8:9" hidden="1">
      <c r="H173" s="53" t="s">
        <v>167</v>
      </c>
      <c r="I173" s="56">
        <v>6.9999999999999993e-003</v>
      </c>
    </row>
    <row r="174" spans="8:9" hidden="1"/>
    <row r="175" spans="8:9" hidden="1"/>
  </sheetData>
  <mergeCells count="2">
    <mergeCell ref="A2:D2"/>
    <mergeCell ref="A106:C106"/>
  </mergeCells>
  <phoneticPr fontId="2" type="Hiragana"/>
  <dataValidations count="1">
    <dataValidation type="list" allowBlank="1" showDropDown="0" showInputMessage="1" showErrorMessage="1" sqref="D6:D105">
      <formula1>$H$150:$H$173</formula1>
    </dataValidation>
  </dataValidations>
  <pageMargins left="0.59055118110236215" right="0.59055118110236215" top="0.59055118110236215" bottom="0.59055118110236215" header="0.3" footer="0.3"/>
  <pageSetup paperSize="9" scale="63" fitToWidth="1" fitToHeight="0" orientation="portrait" usePrinterDefaults="1" cellComments="asDisplayed" r:id="rId1"/>
  <headerFooter>
    <oddHeader>&amp;R&amp;16（添付資料）</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Y42"/>
  <sheetViews>
    <sheetView showGridLines="0" view="pageBreakPreview" topLeftCell="A9" zoomScale="110" zoomScaleNormal="85" zoomScaleSheetLayoutView="110" workbookViewId="0">
      <selection activeCell="AP14" sqref="AP14"/>
    </sheetView>
  </sheetViews>
  <sheetFormatPr defaultRowHeight="13.5"/>
  <cols>
    <col min="1" max="8" width="3.125" style="58" customWidth="1"/>
    <col min="9" max="39" width="2.5" style="58" customWidth="1"/>
    <col min="40" max="40" width="7" style="58" customWidth="1"/>
    <col min="41" max="41" width="9" style="58" customWidth="1"/>
    <col min="42" max="43" width="23.625" style="58" bestFit="1" customWidth="1"/>
    <col min="44" max="47" width="13.75" style="58" bestFit="1" customWidth="1"/>
    <col min="48" max="48" width="18.5" style="58" bestFit="1" customWidth="1"/>
    <col min="49" max="49" width="9.125" style="58" bestFit="1" customWidth="1"/>
    <col min="50" max="50" width="6.625" style="58" bestFit="1" customWidth="1"/>
    <col min="51" max="51" width="55.25" style="58" bestFit="1" customWidth="1"/>
    <col min="52" max="16384" width="9" style="58" customWidth="1"/>
  </cols>
  <sheetData>
    <row r="1" spans="1:39" ht="28.5" customHeight="1">
      <c r="A1" s="61" t="s">
        <v>64</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row>
    <row r="2" spans="1:39" s="59" customFormat="1" ht="28.5" customHeight="1">
      <c r="A2" s="62"/>
      <c r="B2" s="62"/>
      <c r="C2" s="62"/>
    </row>
    <row r="3" spans="1:39" s="59" customFormat="1" ht="28.5" customHeight="1">
      <c r="AC3" s="151"/>
      <c r="AD3" s="151"/>
      <c r="AE3" s="156"/>
      <c r="AF3" s="156"/>
      <c r="AH3" s="156"/>
      <c r="AI3" s="156"/>
      <c r="AK3" s="161" t="s">
        <v>95</v>
      </c>
      <c r="AL3" s="156"/>
    </row>
    <row r="4" spans="1:39" s="59" customFormat="1" ht="28.5" customHeight="1">
      <c r="A4" s="59" t="s">
        <v>65</v>
      </c>
      <c r="V4" s="144"/>
    </row>
    <row r="5" spans="1:39" ht="28.5" customHeight="1">
      <c r="E5" s="100"/>
      <c r="V5" s="145"/>
    </row>
    <row r="6" spans="1:39" ht="25.5" customHeight="1">
      <c r="A6" s="63" t="s">
        <v>47</v>
      </c>
      <c r="B6" s="77"/>
      <c r="C6" s="77"/>
      <c r="D6" s="77"/>
      <c r="E6" s="77"/>
      <c r="F6" s="102"/>
      <c r="G6" s="105" t="s">
        <v>86</v>
      </c>
      <c r="H6" s="111"/>
      <c r="I6" s="111"/>
      <c r="J6" s="111"/>
      <c r="K6" s="132" t="s">
        <v>75</v>
      </c>
      <c r="L6" s="111" t="s">
        <v>90</v>
      </c>
      <c r="M6" s="111"/>
      <c r="N6" s="111"/>
      <c r="O6" s="111"/>
      <c r="P6" s="111"/>
      <c r="Q6" s="111"/>
      <c r="R6" s="135"/>
      <c r="S6" s="136"/>
      <c r="T6" s="136"/>
      <c r="U6" s="136"/>
      <c r="V6" s="146"/>
      <c r="W6" s="148"/>
      <c r="X6" s="148"/>
      <c r="Y6" s="148"/>
      <c r="Z6" s="146"/>
      <c r="AA6" s="146"/>
      <c r="AB6" s="148"/>
      <c r="AC6" s="148"/>
      <c r="AD6" s="148"/>
      <c r="AE6" s="148"/>
      <c r="AF6" s="146"/>
      <c r="AG6" s="146"/>
      <c r="AH6" s="160"/>
      <c r="AI6" s="160"/>
      <c r="AJ6" s="160"/>
      <c r="AK6" s="160"/>
      <c r="AL6" s="160"/>
    </row>
    <row r="7" spans="1:39" ht="21.95" customHeight="1">
      <c r="A7" s="64"/>
      <c r="B7" s="78"/>
      <c r="C7" s="78"/>
      <c r="D7" s="96" t="s">
        <v>72</v>
      </c>
      <c r="E7" s="101"/>
      <c r="F7" s="101"/>
      <c r="G7" s="106" t="s">
        <v>87</v>
      </c>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62"/>
    </row>
    <row r="8" spans="1:39" ht="39" customHeight="1">
      <c r="A8" s="65" t="s">
        <v>66</v>
      </c>
      <c r="B8" s="80"/>
      <c r="C8" s="80"/>
      <c r="D8" s="80"/>
      <c r="E8" s="80"/>
      <c r="F8" s="103"/>
      <c r="G8" s="107" t="s">
        <v>102</v>
      </c>
      <c r="H8" s="113"/>
      <c r="I8" s="113"/>
      <c r="J8" s="113"/>
      <c r="K8" s="113"/>
      <c r="L8" s="113"/>
      <c r="M8" s="113"/>
      <c r="N8" s="113"/>
      <c r="O8" s="113"/>
      <c r="P8" s="113"/>
      <c r="Q8" s="113"/>
      <c r="R8" s="113"/>
      <c r="S8" s="113"/>
      <c r="T8" s="113"/>
      <c r="U8" s="141"/>
      <c r="V8" s="141"/>
      <c r="W8" s="141"/>
      <c r="X8" s="141"/>
      <c r="Y8" s="141"/>
      <c r="Z8" s="141"/>
      <c r="AA8" s="141"/>
      <c r="AB8" s="141"/>
      <c r="AC8" s="141"/>
      <c r="AD8" s="141"/>
      <c r="AE8" s="141"/>
      <c r="AF8" s="141"/>
      <c r="AG8" s="141"/>
      <c r="AH8" s="141"/>
      <c r="AI8" s="141"/>
      <c r="AJ8" s="141"/>
      <c r="AK8" s="141"/>
      <c r="AL8" s="163"/>
    </row>
    <row r="9" spans="1:39" ht="39" customHeight="1">
      <c r="A9" s="66"/>
      <c r="B9" s="79"/>
      <c r="C9" s="79"/>
      <c r="D9" s="79"/>
      <c r="E9" s="79"/>
      <c r="F9" s="104"/>
      <c r="G9" s="108" t="s">
        <v>118</v>
      </c>
      <c r="H9" s="114"/>
      <c r="I9" s="114"/>
      <c r="J9" s="114"/>
      <c r="K9" s="114"/>
      <c r="L9" s="114"/>
      <c r="M9" s="114"/>
      <c r="N9" s="114"/>
      <c r="O9" s="114"/>
      <c r="P9" s="114"/>
      <c r="Q9" s="114"/>
      <c r="R9" s="114"/>
      <c r="S9" s="114"/>
      <c r="T9" s="139"/>
      <c r="U9" s="82" t="s">
        <v>77</v>
      </c>
      <c r="V9" s="147"/>
      <c r="W9" s="147"/>
      <c r="X9" s="147"/>
      <c r="Y9" s="149"/>
      <c r="Z9" s="105" t="s">
        <v>121</v>
      </c>
      <c r="AA9" s="150"/>
      <c r="AB9" s="150"/>
      <c r="AC9" s="150"/>
      <c r="AD9" s="150"/>
      <c r="AE9" s="150"/>
      <c r="AF9" s="150"/>
      <c r="AG9" s="150"/>
      <c r="AH9" s="150"/>
      <c r="AI9" s="150"/>
      <c r="AJ9" s="150"/>
      <c r="AK9" s="150"/>
      <c r="AL9" s="164"/>
    </row>
    <row r="10" spans="1:39" ht="21.95" customHeight="1">
      <c r="A10" s="64"/>
      <c r="B10" s="78"/>
      <c r="C10" s="78"/>
      <c r="D10" s="96" t="s">
        <v>72</v>
      </c>
      <c r="E10" s="101"/>
      <c r="F10" s="101"/>
      <c r="G10" s="109" t="s">
        <v>170</v>
      </c>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65"/>
    </row>
    <row r="11" spans="1:39" ht="61.5" customHeight="1">
      <c r="A11" s="67" t="s">
        <v>67</v>
      </c>
      <c r="B11" s="81"/>
      <c r="C11" s="81"/>
      <c r="D11" s="97"/>
      <c r="E11" s="97"/>
      <c r="F11" s="97"/>
      <c r="G11" s="110" t="s">
        <v>171</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66"/>
    </row>
    <row r="12" spans="1:39" ht="21.95" customHeight="1">
      <c r="A12" s="64"/>
      <c r="B12" s="78"/>
      <c r="C12" s="78"/>
      <c r="D12" s="96" t="s">
        <v>72</v>
      </c>
      <c r="E12" s="101"/>
      <c r="F12" s="101"/>
      <c r="G12" s="109" t="s">
        <v>82</v>
      </c>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65"/>
    </row>
    <row r="13" spans="1:39" ht="60.75" customHeight="1">
      <c r="A13" s="67" t="s">
        <v>1</v>
      </c>
      <c r="B13" s="81"/>
      <c r="C13" s="81"/>
      <c r="D13" s="97"/>
      <c r="E13" s="97"/>
      <c r="F13" s="97"/>
      <c r="G13" s="110" t="s">
        <v>100</v>
      </c>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66"/>
    </row>
    <row r="14" spans="1:39" ht="141" customHeight="1">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row>
    <row r="15" spans="1:39" ht="21.75" customHeight="1">
      <c r="A15" s="68" t="s">
        <v>68</v>
      </c>
      <c r="B15" s="82" t="s">
        <v>61</v>
      </c>
      <c r="C15" s="90"/>
      <c r="D15" s="90"/>
      <c r="E15" s="90"/>
      <c r="F15" s="82" t="s">
        <v>42</v>
      </c>
      <c r="G15" s="90"/>
      <c r="H15" s="117"/>
      <c r="I15" s="82" t="s">
        <v>73</v>
      </c>
      <c r="J15" s="90"/>
      <c r="K15" s="90"/>
      <c r="L15" s="90"/>
      <c r="M15" s="90"/>
      <c r="N15" s="90"/>
      <c r="O15" s="90"/>
      <c r="P15" s="90"/>
      <c r="Q15" s="90"/>
      <c r="R15" s="90"/>
      <c r="S15" s="117"/>
      <c r="T15" s="82" t="s">
        <v>76</v>
      </c>
      <c r="U15" s="90"/>
      <c r="V15" s="90"/>
      <c r="W15" s="90"/>
      <c r="X15" s="90"/>
      <c r="Y15" s="90"/>
      <c r="Z15" s="90"/>
      <c r="AA15" s="90"/>
      <c r="AB15" s="90"/>
      <c r="AC15" s="117"/>
      <c r="AD15" s="82" t="s">
        <v>78</v>
      </c>
      <c r="AE15" s="90"/>
      <c r="AF15" s="90"/>
      <c r="AG15" s="90"/>
      <c r="AH15" s="90"/>
      <c r="AI15" s="90"/>
      <c r="AJ15" s="90"/>
      <c r="AK15" s="90"/>
      <c r="AL15" s="117"/>
    </row>
    <row r="16" spans="1:39" ht="24" customHeight="1">
      <c r="A16" s="69"/>
      <c r="B16" s="83">
        <v>0</v>
      </c>
      <c r="C16" s="91">
        <v>1</v>
      </c>
      <c r="D16" s="91">
        <v>2</v>
      </c>
      <c r="E16" s="91">
        <v>0</v>
      </c>
      <c r="F16" s="83">
        <v>0</v>
      </c>
      <c r="G16" s="91">
        <v>0</v>
      </c>
      <c r="H16" s="118">
        <v>1</v>
      </c>
      <c r="I16" s="124" t="s">
        <v>85</v>
      </c>
      <c r="J16" s="128"/>
      <c r="K16" s="128"/>
      <c r="L16" s="128"/>
      <c r="M16" s="128"/>
      <c r="N16" s="128"/>
      <c r="O16" s="128"/>
      <c r="P16" s="128"/>
      <c r="Q16" s="128"/>
      <c r="R16" s="128"/>
      <c r="S16" s="137"/>
      <c r="T16" s="124" t="s">
        <v>93</v>
      </c>
      <c r="U16" s="142"/>
      <c r="V16" s="142"/>
      <c r="W16" s="142"/>
      <c r="X16" s="142"/>
      <c r="Y16" s="142"/>
      <c r="Z16" s="142"/>
      <c r="AA16" s="142"/>
      <c r="AB16" s="142"/>
      <c r="AC16" s="152"/>
      <c r="AD16" s="154"/>
      <c r="AE16" s="158">
        <v>1</v>
      </c>
      <c r="AF16" s="58" t="s">
        <v>79</v>
      </c>
      <c r="AH16" s="58">
        <v>2</v>
      </c>
      <c r="AI16" s="158" t="s">
        <v>83</v>
      </c>
      <c r="AK16" s="158"/>
      <c r="AL16" s="167"/>
    </row>
    <row r="17" spans="1:39" ht="24" customHeight="1">
      <c r="A17" s="69"/>
      <c r="B17" s="84"/>
      <c r="C17" s="92"/>
      <c r="D17" s="92"/>
      <c r="E17" s="92"/>
      <c r="F17" s="84"/>
      <c r="G17" s="92"/>
      <c r="H17" s="119"/>
      <c r="I17" s="125"/>
      <c r="J17" s="129"/>
      <c r="K17" s="129"/>
      <c r="L17" s="129"/>
      <c r="M17" s="129"/>
      <c r="N17" s="129"/>
      <c r="O17" s="129"/>
      <c r="P17" s="129"/>
      <c r="Q17" s="129"/>
      <c r="R17" s="129"/>
      <c r="S17" s="138"/>
      <c r="T17" s="140"/>
      <c r="U17" s="143"/>
      <c r="V17" s="143"/>
      <c r="W17" s="143"/>
      <c r="X17" s="143"/>
      <c r="Y17" s="143"/>
      <c r="Z17" s="143"/>
      <c r="AA17" s="143"/>
      <c r="AB17" s="143"/>
      <c r="AC17" s="153"/>
      <c r="AD17" s="155"/>
      <c r="AE17" s="157">
        <v>4</v>
      </c>
      <c r="AF17" s="159" t="s">
        <v>80</v>
      </c>
      <c r="AG17" s="159"/>
      <c r="AH17" s="159">
        <v>9</v>
      </c>
      <c r="AI17" s="157" t="s">
        <v>84</v>
      </c>
      <c r="AJ17" s="159"/>
      <c r="AK17" s="157"/>
      <c r="AL17" s="168"/>
    </row>
    <row r="18" spans="1:39" ht="21.75" customHeight="1">
      <c r="A18" s="69"/>
      <c r="B18" s="85" t="s">
        <v>71</v>
      </c>
      <c r="C18" s="93"/>
      <c r="D18" s="93"/>
      <c r="E18" s="93"/>
      <c r="F18" s="93"/>
      <c r="G18" s="93"/>
      <c r="H18" s="120"/>
      <c r="I18" s="85" t="s">
        <v>74</v>
      </c>
      <c r="J18" s="93"/>
      <c r="K18" s="93"/>
      <c r="L18" s="93"/>
      <c r="M18" s="93"/>
      <c r="N18" s="93"/>
      <c r="O18" s="93"/>
      <c r="P18" s="93"/>
      <c r="Q18" s="134"/>
      <c r="R18" s="134"/>
      <c r="S18" s="134"/>
      <c r="T18" s="134"/>
      <c r="U18" s="134"/>
      <c r="V18" s="134"/>
      <c r="W18" s="134"/>
      <c r="X18" s="134"/>
      <c r="Y18" s="134"/>
      <c r="Z18" s="134"/>
      <c r="AA18" s="134"/>
      <c r="AB18" s="134"/>
      <c r="AC18" s="134"/>
      <c r="AD18" s="134"/>
      <c r="AE18" s="134"/>
      <c r="AF18" s="134"/>
      <c r="AG18" s="134"/>
      <c r="AH18" s="134"/>
      <c r="AI18" s="134"/>
      <c r="AJ18" s="134"/>
      <c r="AK18" s="134"/>
      <c r="AL18" s="169"/>
    </row>
    <row r="19" spans="1:39">
      <c r="A19" s="70"/>
      <c r="B19" s="86">
        <v>9</v>
      </c>
      <c r="C19" s="94">
        <v>1</v>
      </c>
      <c r="D19" s="94">
        <v>8</v>
      </c>
      <c r="E19" s="94">
        <v>2</v>
      </c>
      <c r="F19" s="94">
        <v>7</v>
      </c>
      <c r="G19" s="94">
        <v>3</v>
      </c>
      <c r="H19" s="121">
        <v>6</v>
      </c>
      <c r="I19" s="126">
        <v>1</v>
      </c>
      <c r="J19" s="130"/>
      <c r="K19" s="130"/>
      <c r="L19" s="130"/>
      <c r="M19" s="130">
        <v>5</v>
      </c>
      <c r="N19" s="130"/>
      <c r="O19" s="130"/>
      <c r="P19" s="130"/>
      <c r="Q19" s="130"/>
      <c r="R19" s="130">
        <v>10</v>
      </c>
      <c r="S19" s="130"/>
      <c r="T19" s="130"/>
      <c r="U19" s="130"/>
      <c r="V19" s="130"/>
      <c r="W19" s="130">
        <v>15</v>
      </c>
      <c r="X19" s="130"/>
      <c r="Y19" s="130"/>
      <c r="Z19" s="130"/>
      <c r="AA19" s="130"/>
      <c r="AB19" s="130">
        <v>20</v>
      </c>
      <c r="AC19" s="130"/>
      <c r="AD19" s="130"/>
      <c r="AE19" s="130"/>
      <c r="AF19" s="130"/>
      <c r="AG19" s="130">
        <v>25</v>
      </c>
      <c r="AH19" s="130"/>
      <c r="AI19" s="130"/>
      <c r="AJ19" s="130"/>
      <c r="AK19" s="130"/>
      <c r="AL19" s="170">
        <v>30</v>
      </c>
    </row>
    <row r="20" spans="1:39" ht="36.950000000000003" customHeight="1">
      <c r="A20" s="71"/>
      <c r="B20" s="87"/>
      <c r="C20" s="95"/>
      <c r="D20" s="95"/>
      <c r="E20" s="95"/>
      <c r="F20" s="95"/>
      <c r="G20" s="95"/>
      <c r="H20" s="119"/>
      <c r="I20" s="127" t="s">
        <v>152</v>
      </c>
      <c r="J20" s="131" t="s">
        <v>140</v>
      </c>
      <c r="K20" s="131" t="s">
        <v>89</v>
      </c>
      <c r="L20" s="131" t="s">
        <v>92</v>
      </c>
      <c r="M20" s="133" t="s">
        <v>110</v>
      </c>
      <c r="N20" s="133" t="s">
        <v>127</v>
      </c>
      <c r="O20" s="133" t="s">
        <v>152</v>
      </c>
      <c r="P20" s="133" t="s">
        <v>172</v>
      </c>
      <c r="Q20" s="133" t="s">
        <v>3</v>
      </c>
      <c r="R20" s="133" t="s">
        <v>112</v>
      </c>
      <c r="S20" s="133" t="s">
        <v>151</v>
      </c>
      <c r="T20" s="133" t="s">
        <v>97</v>
      </c>
      <c r="U20" s="133" t="s">
        <v>81</v>
      </c>
      <c r="V20" s="133" t="s">
        <v>98</v>
      </c>
      <c r="W20" s="133" t="s">
        <v>89</v>
      </c>
      <c r="X20" s="133" t="s">
        <v>92</v>
      </c>
      <c r="Y20" s="133" t="s">
        <v>99</v>
      </c>
      <c r="Z20" s="133"/>
      <c r="AA20" s="133"/>
      <c r="AB20" s="133"/>
      <c r="AC20" s="133"/>
      <c r="AD20" s="133"/>
      <c r="AE20" s="133"/>
      <c r="AF20" s="133"/>
      <c r="AG20" s="133"/>
      <c r="AH20" s="133"/>
      <c r="AI20" s="133"/>
      <c r="AJ20" s="133"/>
      <c r="AK20" s="133"/>
      <c r="AL20" s="171"/>
    </row>
    <row r="21" spans="1:39">
      <c r="A21" s="72"/>
      <c r="B21" s="88"/>
      <c r="C21" s="88"/>
      <c r="D21" s="88"/>
      <c r="E21" s="88"/>
      <c r="F21" s="88"/>
      <c r="G21" s="88"/>
      <c r="H21" s="122"/>
      <c r="I21" s="126">
        <v>31</v>
      </c>
      <c r="J21" s="130"/>
      <c r="K21" s="130"/>
      <c r="L21" s="130"/>
      <c r="M21" s="130">
        <v>35</v>
      </c>
      <c r="N21" s="130"/>
      <c r="O21" s="130"/>
      <c r="P21" s="130"/>
      <c r="Q21" s="130"/>
      <c r="R21" s="130"/>
      <c r="S21" s="130"/>
      <c r="T21" s="130"/>
      <c r="U21" s="130"/>
      <c r="V21" s="130"/>
      <c r="W21" s="130">
        <v>45</v>
      </c>
      <c r="X21" s="130"/>
      <c r="Y21" s="130"/>
      <c r="Z21" s="130"/>
      <c r="AA21" s="130"/>
      <c r="AB21" s="130">
        <v>50</v>
      </c>
      <c r="AC21" s="130"/>
      <c r="AD21" s="130"/>
      <c r="AE21" s="130"/>
      <c r="AF21" s="130"/>
      <c r="AG21" s="130">
        <v>55</v>
      </c>
      <c r="AH21" s="130"/>
      <c r="AI21" s="130"/>
      <c r="AJ21" s="130"/>
      <c r="AK21" s="130"/>
      <c r="AL21" s="170">
        <v>60</v>
      </c>
    </row>
    <row r="22" spans="1:39" ht="36.950000000000003" customHeight="1">
      <c r="A22" s="73"/>
      <c r="B22" s="89"/>
      <c r="C22" s="89"/>
      <c r="D22" s="89"/>
      <c r="E22" s="89"/>
      <c r="F22" s="89"/>
      <c r="G22" s="89"/>
      <c r="H22" s="123"/>
      <c r="I22" s="127"/>
      <c r="J22" s="131"/>
      <c r="K22" s="131"/>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71"/>
    </row>
    <row r="23" spans="1:39">
      <c r="A23" s="74"/>
      <c r="B23" s="74"/>
      <c r="C23" s="74"/>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89"/>
    </row>
    <row r="24" spans="1:39">
      <c r="A24" s="74"/>
      <c r="B24" s="74"/>
      <c r="C24" s="74"/>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89"/>
    </row>
    <row r="25" spans="1:39">
      <c r="A25" s="74"/>
      <c r="B25" s="74"/>
      <c r="C25" s="74"/>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89"/>
    </row>
    <row r="26" spans="1:39" ht="22.5" customHeight="1">
      <c r="A26" s="75" t="s">
        <v>69</v>
      </c>
    </row>
    <row r="27" spans="1:39" ht="22.5" customHeight="1">
      <c r="A27" s="75" t="s">
        <v>70</v>
      </c>
    </row>
    <row r="28" spans="1:39" ht="22.5" customHeight="1">
      <c r="A28" s="75"/>
    </row>
    <row r="38" spans="42:51" hidden="1"/>
    <row r="39" spans="42:51" hidden="1">
      <c r="AP39" s="58" t="s">
        <v>128</v>
      </c>
    </row>
    <row r="40" spans="42:51" s="60" customFormat="1" ht="27.75" hidden="1" customHeight="1">
      <c r="AP40" s="55" t="s">
        <v>122</v>
      </c>
      <c r="AQ40" s="55" t="s">
        <v>58</v>
      </c>
      <c r="AR40" s="55" t="s">
        <v>120</v>
      </c>
      <c r="AS40" s="55" t="s">
        <v>61</v>
      </c>
      <c r="AT40" s="55"/>
      <c r="AU40" s="55" t="s">
        <v>71</v>
      </c>
      <c r="AV40" s="55" t="s">
        <v>126</v>
      </c>
      <c r="AW40" s="175" t="s">
        <v>114</v>
      </c>
      <c r="AX40" s="175"/>
      <c r="AY40" s="178" t="s">
        <v>119</v>
      </c>
    </row>
    <row r="41" spans="42:51" s="60" customFormat="1" ht="27.75" hidden="1" customHeight="1">
      <c r="AP41" s="55"/>
      <c r="AQ41" s="55"/>
      <c r="AR41" s="55"/>
      <c r="AS41" s="55" t="s">
        <v>123</v>
      </c>
      <c r="AT41" s="55" t="s">
        <v>124</v>
      </c>
      <c r="AU41" s="55"/>
      <c r="AV41" s="55"/>
      <c r="AW41" s="176" t="s">
        <v>117</v>
      </c>
      <c r="AX41" s="175" t="s">
        <v>116</v>
      </c>
      <c r="AY41" s="55"/>
    </row>
    <row r="42" spans="42:51" s="60" customFormat="1" ht="27.75" hidden="1" customHeight="1">
      <c r="AP42" s="172" t="str">
        <f>G11</f>
        <v>社会福祉法人　秋田介護</v>
      </c>
      <c r="AQ42" s="172" t="str">
        <f>G10</f>
        <v>シャカイフクシホウジン　アキタカイゴ</v>
      </c>
      <c r="AR42" s="173" t="str">
        <f>Z9</f>
        <v>018-860-2713</v>
      </c>
      <c r="AS42" s="174" t="str">
        <f>B16&amp;C16&amp;D16&amp;$E$16</f>
        <v>0120</v>
      </c>
      <c r="AT42" s="174" t="str">
        <f>F16&amp;G16&amp;$H$16</f>
        <v>001</v>
      </c>
      <c r="AU42" s="174" t="str">
        <f>B19&amp;C19&amp;D19&amp;E19&amp;F19&amp;G19&amp;H19</f>
        <v>9182736</v>
      </c>
      <c r="AV42" s="174" t="str">
        <f>I20&amp;J20&amp;K20&amp;L20&amp;M20&amp;N20&amp;O20&amp;P20&amp;Q20&amp;R20&amp;S20&amp;T20&amp;U20&amp;V20&amp;W20&amp;X20&amp;Y20&amp;Z20&amp;AA20&amp;AB20&amp;AC20&amp;AD20&amp;AE20&amp;AF20&amp;AG20&amp;AH20&amp;AI20&amp;AJ20&amp;AK20&amp;AL20</f>
        <v>シャカイフクシホウジンアキタカイゴ</v>
      </c>
      <c r="AW42" s="177" t="str">
        <f>G6</f>
        <v>010</v>
      </c>
      <c r="AX42" s="173" t="str">
        <f>L6</f>
        <v>8580</v>
      </c>
      <c r="AY42" s="172" t="str">
        <f>G8&amp;G9</f>
        <v>秋田県秋田市山王三丁目１番１号山王ビル２F山王ビル２F</v>
      </c>
    </row>
    <row r="43" spans="42:51" ht="27.75" hidden="1" customHeight="1"/>
    <row r="44" spans="42:51" ht="27.75" customHeight="1"/>
    <row r="45" spans="42:51" ht="27.75" customHeight="1"/>
    <row r="46" spans="42:51" ht="27.75" customHeight="1"/>
    <row r="47" spans="42:51" ht="27.75" customHeight="1"/>
    <row r="48" spans="42:51" ht="27.75" customHeight="1"/>
    <row r="49" ht="27.75" customHeight="1"/>
  </sheetData>
  <mergeCells count="55">
    <mergeCell ref="A1:AL1"/>
    <mergeCell ref="A6:F6"/>
    <mergeCell ref="G6:J6"/>
    <mergeCell ref="L6:Q6"/>
    <mergeCell ref="R6:U6"/>
    <mergeCell ref="V6:Y6"/>
    <mergeCell ref="AA6:AE6"/>
    <mergeCell ref="AG6:AL6"/>
    <mergeCell ref="D7:F7"/>
    <mergeCell ref="G7:AL7"/>
    <mergeCell ref="G8:AL8"/>
    <mergeCell ref="G9:T9"/>
    <mergeCell ref="U9:Y9"/>
    <mergeCell ref="Z9:AL9"/>
    <mergeCell ref="D10:F10"/>
    <mergeCell ref="G10:AL10"/>
    <mergeCell ref="A11:F11"/>
    <mergeCell ref="G11:AL11"/>
    <mergeCell ref="D12:F12"/>
    <mergeCell ref="G12:AL12"/>
    <mergeCell ref="A13:F13"/>
    <mergeCell ref="G13:AL13"/>
    <mergeCell ref="B15:E15"/>
    <mergeCell ref="F15:H15"/>
    <mergeCell ref="I15:S15"/>
    <mergeCell ref="T15:AC15"/>
    <mergeCell ref="AD15:AL15"/>
    <mergeCell ref="B18:H18"/>
    <mergeCell ref="I18:AL18"/>
    <mergeCell ref="AS40:AT40"/>
    <mergeCell ref="AW40:AX40"/>
    <mergeCell ref="A8:F9"/>
    <mergeCell ref="A15:A20"/>
    <mergeCell ref="B16:B17"/>
    <mergeCell ref="C16:C17"/>
    <mergeCell ref="D16:D17"/>
    <mergeCell ref="E16:E17"/>
    <mergeCell ref="F16:F17"/>
    <mergeCell ref="G16:G17"/>
    <mergeCell ref="H16:H17"/>
    <mergeCell ref="I16:S17"/>
    <mergeCell ref="T16:AC17"/>
    <mergeCell ref="B19:B20"/>
    <mergeCell ref="C19:C20"/>
    <mergeCell ref="D19:D20"/>
    <mergeCell ref="E19:E20"/>
    <mergeCell ref="F19:F20"/>
    <mergeCell ref="G19:G20"/>
    <mergeCell ref="H19:H20"/>
    <mergeCell ref="AP40:AP41"/>
    <mergeCell ref="AQ40:AQ41"/>
    <mergeCell ref="AR40:AR41"/>
    <mergeCell ref="AU40:AU41"/>
    <mergeCell ref="AV40:AV41"/>
    <mergeCell ref="AY40:AY41"/>
  </mergeCells>
  <phoneticPr fontId="10"/>
  <pageMargins left="0.6692913385826772" right="0.39370078740157483" top="0.82677165354330717" bottom="0.15748031496062992" header="0.6692913385826772" footer="0.31496062992125984"/>
  <pageSetup paperSize="9" scale="85"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BT8"/>
  <sheetViews>
    <sheetView workbookViewId="0">
      <selection activeCell="D21" sqref="D21"/>
    </sheetView>
  </sheetViews>
  <sheetFormatPr defaultRowHeight="18.75"/>
  <cols>
    <col min="1" max="1" width="16.625" customWidth="1"/>
    <col min="2" max="3" width="21.5" bestFit="1" customWidth="1"/>
    <col min="4" max="4" width="19.5" bestFit="1" customWidth="1"/>
    <col min="5" max="5" width="20.875" customWidth="1"/>
    <col min="6" max="6" width="22.5" customWidth="1"/>
    <col min="7" max="7" width="3.5" customWidth="1"/>
    <col min="8" max="8" width="10.875" customWidth="1"/>
    <col min="9" max="10" width="14.75" customWidth="1"/>
    <col min="11" max="11" width="3.625" customWidth="1"/>
    <col min="12" max="16" width="22.5" customWidth="1"/>
    <col min="17" max="17" width="10.125" customWidth="1"/>
    <col min="18" max="18" width="17.375" customWidth="1"/>
    <col min="19" max="21" width="22.5" customWidth="1"/>
  </cols>
  <sheetData>
    <row r="1" spans="1:72">
      <c r="A1" t="s">
        <v>148</v>
      </c>
      <c r="H1" t="s">
        <v>158</v>
      </c>
      <c r="L1" t="s">
        <v>147</v>
      </c>
      <c r="W1" t="s">
        <v>149</v>
      </c>
    </row>
    <row r="2" spans="1:72">
      <c r="L2" s="55" t="s">
        <v>122</v>
      </c>
      <c r="M2" s="55" t="s">
        <v>58</v>
      </c>
      <c r="N2" s="55" t="s">
        <v>120</v>
      </c>
      <c r="O2" s="55" t="s">
        <v>61</v>
      </c>
      <c r="P2" s="55"/>
      <c r="Q2" s="55" t="s">
        <v>71</v>
      </c>
      <c r="R2" s="55" t="s">
        <v>126</v>
      </c>
      <c r="S2" s="175" t="s">
        <v>114</v>
      </c>
      <c r="T2" s="175"/>
      <c r="U2" s="178" t="s">
        <v>119</v>
      </c>
      <c r="W2" s="187" t="s">
        <v>142</v>
      </c>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91"/>
      <c r="AV2" s="192" t="s">
        <v>145</v>
      </c>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row>
    <row r="3" spans="1:72">
      <c r="A3" s="34" t="s">
        <v>159</v>
      </c>
      <c r="B3" s="34" t="s">
        <v>55</v>
      </c>
      <c r="C3" s="34" t="s">
        <v>26</v>
      </c>
      <c r="D3" s="34" t="s">
        <v>56</v>
      </c>
      <c r="E3" s="34" t="s">
        <v>13</v>
      </c>
      <c r="F3" s="180" t="s">
        <v>129</v>
      </c>
      <c r="G3" s="184"/>
      <c r="H3" s="34" t="s">
        <v>8</v>
      </c>
      <c r="I3" s="34" t="s">
        <v>160</v>
      </c>
      <c r="J3" s="34" t="s">
        <v>9</v>
      </c>
      <c r="L3" s="55"/>
      <c r="M3" s="55"/>
      <c r="N3" s="55"/>
      <c r="O3" s="55" t="s">
        <v>123</v>
      </c>
      <c r="P3" s="55" t="s">
        <v>124</v>
      </c>
      <c r="Q3" s="55"/>
      <c r="R3" s="55"/>
      <c r="S3" s="176" t="s">
        <v>117</v>
      </c>
      <c r="T3" s="175" t="s">
        <v>116</v>
      </c>
      <c r="U3" s="55"/>
      <c r="W3" s="188" t="s">
        <v>33</v>
      </c>
      <c r="X3" s="188" t="s">
        <v>134</v>
      </c>
      <c r="Y3" s="188" t="s">
        <v>111</v>
      </c>
      <c r="Z3" s="188" t="s">
        <v>133</v>
      </c>
      <c r="AA3" s="188" t="s">
        <v>132</v>
      </c>
      <c r="AB3" s="188" t="s">
        <v>11</v>
      </c>
      <c r="AC3" s="188" t="s">
        <v>131</v>
      </c>
      <c r="AD3" s="188" t="s">
        <v>135</v>
      </c>
      <c r="AE3" s="188" t="s">
        <v>136</v>
      </c>
      <c r="AF3" s="188" t="s">
        <v>36</v>
      </c>
      <c r="AG3" s="188" t="s">
        <v>137</v>
      </c>
      <c r="AH3" s="188" t="s">
        <v>88</v>
      </c>
      <c r="AI3" s="188" t="s">
        <v>51</v>
      </c>
      <c r="AJ3" s="188" t="s">
        <v>138</v>
      </c>
      <c r="AK3" s="188" t="s">
        <v>113</v>
      </c>
      <c r="AL3" s="188" t="s">
        <v>139</v>
      </c>
      <c r="AM3" s="188" t="s">
        <v>130</v>
      </c>
      <c r="AN3" s="188" t="s">
        <v>141</v>
      </c>
      <c r="AO3" s="188" t="s">
        <v>143</v>
      </c>
      <c r="AP3" s="188" t="s">
        <v>109</v>
      </c>
      <c r="AQ3" s="188" t="s">
        <v>164</v>
      </c>
      <c r="AR3" s="188" t="s">
        <v>168</v>
      </c>
      <c r="AS3" s="188" t="s">
        <v>165</v>
      </c>
      <c r="AT3" s="188" t="s">
        <v>167</v>
      </c>
      <c r="AU3" s="188" t="s">
        <v>146</v>
      </c>
      <c r="AV3" s="193" t="s">
        <v>33</v>
      </c>
      <c r="AW3" s="193" t="s">
        <v>134</v>
      </c>
      <c r="AX3" s="193" t="s">
        <v>111</v>
      </c>
      <c r="AY3" s="193" t="s">
        <v>133</v>
      </c>
      <c r="AZ3" s="193" t="s">
        <v>132</v>
      </c>
      <c r="BA3" s="193" t="s">
        <v>11</v>
      </c>
      <c r="BB3" s="193" t="s">
        <v>131</v>
      </c>
      <c r="BC3" s="193" t="s">
        <v>135</v>
      </c>
      <c r="BD3" s="193" t="s">
        <v>136</v>
      </c>
      <c r="BE3" s="193" t="s">
        <v>36</v>
      </c>
      <c r="BF3" s="193" t="s">
        <v>137</v>
      </c>
      <c r="BG3" s="193" t="s">
        <v>88</v>
      </c>
      <c r="BH3" s="193" t="s">
        <v>51</v>
      </c>
      <c r="BI3" s="193" t="s">
        <v>138</v>
      </c>
      <c r="BJ3" s="193" t="s">
        <v>113</v>
      </c>
      <c r="BK3" s="193" t="s">
        <v>139</v>
      </c>
      <c r="BL3" s="193" t="s">
        <v>130</v>
      </c>
      <c r="BM3" s="193" t="s">
        <v>141</v>
      </c>
      <c r="BN3" s="193" t="s">
        <v>143</v>
      </c>
      <c r="BO3" s="193" t="s">
        <v>109</v>
      </c>
      <c r="BP3" s="193" t="s">
        <v>164</v>
      </c>
      <c r="BQ3" s="193" t="s">
        <v>168</v>
      </c>
      <c r="BR3" s="193" t="s">
        <v>165</v>
      </c>
      <c r="BS3" s="193" t="s">
        <v>167</v>
      </c>
      <c r="BT3" s="194" t="s">
        <v>146</v>
      </c>
    </row>
    <row r="4" spans="1:72">
      <c r="A4" s="179" t="str">
        <f>ASC('入力用シート（基本情報）'!B3)</f>
        <v>010-0951</v>
      </c>
      <c r="B4" s="34" t="str">
        <f>CLEAN('入力用シート（基本情報）'!B4)</f>
        <v>秋田県秋田市山王三丁目１番１号山王ビル２F</v>
      </c>
      <c r="C4" s="34" t="str">
        <f>CLEAN('入力用シート（基本情報）'!B5)</f>
        <v>社会福祉法人　秋田介護</v>
      </c>
      <c r="D4" s="34" t="str">
        <f>CLEAN('入力用シート（基本情報）'!B6)</f>
        <v>理事長　秋田　太郎</v>
      </c>
      <c r="E4" s="34" t="str">
        <f>DBCS(TEXT('入力用シート（基本情報）'!B7,"ggge年m月d日"))</f>
        <v>令和６年４月○日</v>
      </c>
      <c r="F4" s="181">
        <f>'入力・印刷用シート（交付申請額の内訳書）'!E2</f>
        <v>767200</v>
      </c>
      <c r="G4" s="183"/>
      <c r="H4" s="57" t="str">
        <f>'入力用シート（基本情報）'!B9</f>
        <v>厚労 花子</v>
      </c>
      <c r="I4" s="57" t="str">
        <f>ASC('入力用シート（基本情報）'!B10)</f>
        <v>018-860-XXXX</v>
      </c>
      <c r="J4" s="57" t="str">
        <f>ASC('入力用シート（基本情報）'!B11)</f>
        <v>aaa@aaa.aa.jp</v>
      </c>
      <c r="K4" s="185"/>
      <c r="L4" s="172" t="str">
        <f>'入力・印刷用シート（債権者登録）'!AP42</f>
        <v>社会福祉法人　秋田介護</v>
      </c>
      <c r="M4" s="172" t="str">
        <f>'入力・印刷用シート（債権者登録）'!AQ42</f>
        <v>シャカイフクシホウジン　アキタカイゴ</v>
      </c>
      <c r="N4" s="172" t="str">
        <f>LOWER(TEXT('入力・印刷用シート（債権者登録）'!AR42,"#,###"))</f>
        <v>018-860-2713</v>
      </c>
      <c r="O4" s="172" t="str">
        <f>'入力・印刷用シート（債権者登録）'!AS42</f>
        <v>0120</v>
      </c>
      <c r="P4" s="172" t="str">
        <f>'入力・印刷用シート（債権者登録）'!AT42</f>
        <v>001</v>
      </c>
      <c r="Q4" s="172" t="str">
        <f>'入力・印刷用シート（債権者登録）'!AU42</f>
        <v>9182736</v>
      </c>
      <c r="R4" s="172" t="str">
        <f>'入力・印刷用シート（債権者登録）'!AV42</f>
        <v>シャカイフクシホウジンアキタカイゴ</v>
      </c>
      <c r="S4" s="172" t="str">
        <f>'入力・印刷用シート（債権者登録）'!AW42</f>
        <v>010</v>
      </c>
      <c r="T4" s="172" t="str">
        <f>'入力・印刷用シート（債権者登録）'!AX42</f>
        <v>8580</v>
      </c>
      <c r="U4" s="186" t="str">
        <f>'入力・印刷用シート（債権者登録）'!AY42</f>
        <v>秋田県秋田市山王三丁目１番１号山王ビル２F山王ビル２F</v>
      </c>
      <c r="W4" s="34">
        <f>'入力・印刷用シート（交付申請額の内訳書）'!I115</f>
        <v>1</v>
      </c>
      <c r="X4" s="34">
        <f>'入力・印刷用シート（交付申請額の内訳書）'!I116</f>
        <v>0</v>
      </c>
      <c r="Y4" s="34">
        <f>'入力・印刷用シート（交付申請額の内訳書）'!I117</f>
        <v>0</v>
      </c>
      <c r="Z4" s="34">
        <f>'入力・印刷用シート（交付申請額の内訳書）'!I118</f>
        <v>1</v>
      </c>
      <c r="AA4" s="34">
        <f>'入力・印刷用シート（交付申請額の内訳書）'!I119</f>
        <v>1</v>
      </c>
      <c r="AB4" s="34">
        <f>'入力・印刷用シート（交付申請額の内訳書）'!I120</f>
        <v>0</v>
      </c>
      <c r="AC4" s="34">
        <f>'入力・印刷用シート（交付申請額の内訳書）'!I121</f>
        <v>1</v>
      </c>
      <c r="AD4" s="34">
        <f>'入力・印刷用シート（交付申請額の内訳書）'!I122</f>
        <v>0</v>
      </c>
      <c r="AE4" s="34">
        <f>'入力・印刷用シート（交付申請額の内訳書）'!I123</f>
        <v>0</v>
      </c>
      <c r="AF4" s="34">
        <f>'入力・印刷用シート（交付申請額の内訳書）'!I124</f>
        <v>0</v>
      </c>
      <c r="AG4" s="34">
        <f>'入力・印刷用シート（交付申請額の内訳書）'!I125</f>
        <v>0</v>
      </c>
      <c r="AH4" s="34">
        <f>'入力・印刷用シート（交付申請額の内訳書）'!I126</f>
        <v>0</v>
      </c>
      <c r="AI4" s="34">
        <f>'入力・印刷用シート（交付申請額の内訳書）'!I127</f>
        <v>1</v>
      </c>
      <c r="AJ4" s="34">
        <f>'入力・印刷用シート（交付申請額の内訳書）'!I128</f>
        <v>0</v>
      </c>
      <c r="AK4" s="34">
        <f>'入力・印刷用シート（交付申請額の内訳書）'!I129</f>
        <v>0</v>
      </c>
      <c r="AL4" s="34">
        <f>'入力・印刷用シート（交付申請額の内訳書）'!I130</f>
        <v>1</v>
      </c>
      <c r="AM4" s="34">
        <f>'入力・印刷用シート（交付申請額の内訳書）'!I131</f>
        <v>1</v>
      </c>
      <c r="AN4" s="34">
        <f>'入力・印刷用シート（交付申請額の内訳書）'!I132</f>
        <v>0</v>
      </c>
      <c r="AO4" s="34">
        <f>'入力・印刷用シート（交付申請額の内訳書）'!I133</f>
        <v>0</v>
      </c>
      <c r="AP4" s="34">
        <f>'入力・印刷用シート（交付申請額の内訳書）'!I134</f>
        <v>0</v>
      </c>
      <c r="AQ4" s="34">
        <f>'入力・印刷用シート（交付申請額の内訳書）'!I135</f>
        <v>0</v>
      </c>
      <c r="AR4" s="34">
        <f>'入力・印刷用シート（交付申請額の内訳書）'!I136</f>
        <v>0</v>
      </c>
      <c r="AS4" s="34">
        <f>'入力・印刷用シート（交付申請額の内訳書）'!I137</f>
        <v>0</v>
      </c>
      <c r="AT4" s="34">
        <f>'入力・印刷用シート（交付申請額の内訳書）'!I138</f>
        <v>0</v>
      </c>
      <c r="AU4" s="34">
        <f>SUM(W4:AT4)</f>
        <v>7</v>
      </c>
      <c r="AV4" s="57">
        <f>'入力・印刷用シート（交付申請額の内訳書）'!J115</f>
        <v>72000</v>
      </c>
      <c r="AW4" s="57">
        <f>'入力・印刷用シート（交付申請額の内訳書）'!J116</f>
        <v>0</v>
      </c>
      <c r="AX4" s="57">
        <f>'入力・印刷用シート（交付申請額の内訳書）'!J117</f>
        <v>0</v>
      </c>
      <c r="AY4" s="57">
        <f>'入力・印刷用シート（交付申請額の内訳書）'!J118</f>
        <v>42000</v>
      </c>
      <c r="AZ4" s="57">
        <f>'入力・印刷用シート（交付申請額の内訳書）'!J119</f>
        <v>56000</v>
      </c>
      <c r="BA4" s="57">
        <f>'入力・印刷用シート（交付申請額の内訳書）'!J120</f>
        <v>0</v>
      </c>
      <c r="BB4" s="57">
        <f>'入力・印刷用シート（交付申請額の内訳書）'!J121</f>
        <v>31200</v>
      </c>
      <c r="BC4" s="57">
        <f>'入力・印刷用シート（交付申請額の内訳書）'!J122</f>
        <v>0</v>
      </c>
      <c r="BD4" s="57">
        <f>'入力・印刷用シート（交付申請額の内訳書）'!J123</f>
        <v>0</v>
      </c>
      <c r="BE4" s="57">
        <f>'入力・印刷用シート（交付申請額の内訳書）'!J124</f>
        <v>0</v>
      </c>
      <c r="BF4" s="57">
        <f>'入力・印刷用シート（交付申請額の内訳書）'!J125</f>
        <v>0</v>
      </c>
      <c r="BG4" s="57">
        <f>'入力・印刷用シート（交付申請額の内訳書）'!J126</f>
        <v>0</v>
      </c>
      <c r="BH4" s="57">
        <f>'入力・印刷用シート（交付申請額の内訳書）'!J127</f>
        <v>78000</v>
      </c>
      <c r="BI4" s="57">
        <f>'入力・印刷用シート（交付申請額の内訳書）'!J128</f>
        <v>0</v>
      </c>
      <c r="BJ4" s="57">
        <f>'入力・印刷用シート（交付申請額の内訳書）'!J129</f>
        <v>0</v>
      </c>
      <c r="BK4" s="57">
        <f>'入力・印刷用シート（交付申請額の内訳書）'!J130</f>
        <v>287999.99999999994</v>
      </c>
      <c r="BL4" s="57">
        <f>'入力・印刷用シート（交付申請額の内訳書）'!J131</f>
        <v>200000</v>
      </c>
      <c r="BM4" s="57">
        <f>'入力・印刷用シート（交付申請額の内訳書）'!J132</f>
        <v>0</v>
      </c>
      <c r="BN4" s="57">
        <f>'入力・印刷用シート（交付申請額の内訳書）'!J133</f>
        <v>0</v>
      </c>
      <c r="BO4" s="57">
        <f>'入力・印刷用シート（交付申請額の内訳書）'!J134</f>
        <v>0</v>
      </c>
      <c r="BP4" s="57">
        <f>'入力・印刷用シート（交付申請額の内訳書）'!J135</f>
        <v>0</v>
      </c>
      <c r="BQ4" s="57">
        <f>'入力・印刷用シート（交付申請額の内訳書）'!J136</f>
        <v>0</v>
      </c>
      <c r="BR4" s="57">
        <f>'入力・印刷用シート（交付申請額の内訳書）'!J137</f>
        <v>0</v>
      </c>
      <c r="BS4" s="57">
        <f>'入力・印刷用シート（交付申請額の内訳書）'!J138</f>
        <v>0</v>
      </c>
      <c r="BT4" s="57">
        <f>SUM(AV4:BS4)</f>
        <v>767200</v>
      </c>
    </row>
    <row r="5" spans="1:72">
      <c r="F5" s="182" t="s">
        <v>91</v>
      </c>
    </row>
    <row r="8" spans="1:72">
      <c r="AQ8" s="190"/>
      <c r="AR8" s="190"/>
      <c r="AS8" s="190"/>
      <c r="AT8" s="190"/>
    </row>
  </sheetData>
  <mergeCells count="10">
    <mergeCell ref="O2:P2"/>
    <mergeCell ref="S2:T2"/>
    <mergeCell ref="W2:AU2"/>
    <mergeCell ref="AV2:BT2"/>
    <mergeCell ref="L2:L3"/>
    <mergeCell ref="M2:M3"/>
    <mergeCell ref="N2:N3"/>
    <mergeCell ref="Q2:Q3"/>
    <mergeCell ref="R2:R3"/>
    <mergeCell ref="U2:U3"/>
  </mergeCells>
  <phoneticPr fontId="2" type="Hiragana"/>
  <pageMargins left="0.7" right="0.7" top="0.75" bottom="0.75" header="0.3" footer="0.3"/>
  <pageSetup paperSize="9" fitToWidth="1" fitToHeight="1"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B25"/>
  <sheetViews>
    <sheetView workbookViewId="0">
      <selection activeCell="C24" sqref="C24"/>
    </sheetView>
  </sheetViews>
  <sheetFormatPr defaultRowHeight="18.75"/>
  <cols>
    <col min="1" max="1" width="46.5" bestFit="1" customWidth="1"/>
  </cols>
  <sheetData>
    <row r="1" spans="1:2">
      <c r="A1" s="55" t="s">
        <v>38</v>
      </c>
      <c r="B1" s="55" t="s">
        <v>53</v>
      </c>
    </row>
    <row r="2" spans="1:2">
      <c r="A2" s="34" t="s">
        <v>33</v>
      </c>
      <c r="B2" s="56">
        <v>1.2e-002</v>
      </c>
    </row>
    <row r="3" spans="1:2">
      <c r="A3" s="34" t="s">
        <v>134</v>
      </c>
      <c r="B3" s="56">
        <v>1.2e-002</v>
      </c>
    </row>
    <row r="4" spans="1:2">
      <c r="A4" s="34" t="s">
        <v>96</v>
      </c>
      <c r="B4" s="56">
        <v>1.2e-002</v>
      </c>
    </row>
    <row r="5" spans="1:2">
      <c r="A5" s="34" t="s">
        <v>133</v>
      </c>
      <c r="B5" s="56">
        <v>7.0000000000000001e-003</v>
      </c>
    </row>
    <row r="6" spans="1:2">
      <c r="A6" s="34" t="s">
        <v>132</v>
      </c>
      <c r="B6" s="56">
        <v>7.0000000000000001e-003</v>
      </c>
    </row>
    <row r="7" spans="1:2">
      <c r="A7" s="34" t="s">
        <v>11</v>
      </c>
      <c r="B7" s="56">
        <v>7.0000000000000001e-003</v>
      </c>
    </row>
    <row r="8" spans="1:2">
      <c r="A8" s="34" t="s">
        <v>131</v>
      </c>
      <c r="B8" s="56">
        <v>6.0000000000000001e-003</v>
      </c>
    </row>
    <row r="9" spans="1:2">
      <c r="A9" s="34" t="s">
        <v>135</v>
      </c>
      <c r="B9" s="56">
        <v>8.0000000000000002e-003</v>
      </c>
    </row>
    <row r="10" spans="1:2">
      <c r="A10" s="34" t="s">
        <v>136</v>
      </c>
      <c r="B10" s="56">
        <v>8.0000000000000002e-003</v>
      </c>
    </row>
    <row r="11" spans="1:2">
      <c r="A11" s="34" t="s">
        <v>36</v>
      </c>
      <c r="B11" s="56">
        <v>1.4e-002</v>
      </c>
    </row>
    <row r="12" spans="1:2">
      <c r="A12" s="34" t="s">
        <v>137</v>
      </c>
      <c r="B12" s="56">
        <v>1.e-002</v>
      </c>
    </row>
    <row r="13" spans="1:2">
      <c r="A13" s="34" t="s">
        <v>88</v>
      </c>
      <c r="B13" s="56">
        <v>1.e-002</v>
      </c>
    </row>
    <row r="14" spans="1:2">
      <c r="A14" s="34" t="s">
        <v>51</v>
      </c>
      <c r="B14" s="56">
        <v>1.2999999999999999e-002</v>
      </c>
    </row>
    <row r="15" spans="1:2">
      <c r="A15" s="34" t="s">
        <v>138</v>
      </c>
      <c r="B15" s="56">
        <v>8.9999999999999993e-003</v>
      </c>
    </row>
    <row r="16" spans="1:2">
      <c r="A16" s="34" t="s">
        <v>113</v>
      </c>
      <c r="B16" s="56">
        <v>8.9999999999999993e-003</v>
      </c>
    </row>
    <row r="17" spans="1:2">
      <c r="A17" s="34" t="s">
        <v>139</v>
      </c>
      <c r="B17" s="56">
        <v>8.9999999999999993e-003</v>
      </c>
    </row>
    <row r="18" spans="1:2">
      <c r="A18" s="34" t="s">
        <v>130</v>
      </c>
      <c r="B18" s="56">
        <v>5.0000000000000001e-003</v>
      </c>
    </row>
    <row r="19" spans="1:2">
      <c r="A19" s="34" t="s">
        <v>141</v>
      </c>
      <c r="B19" s="56">
        <v>5.0000000000000001e-003</v>
      </c>
    </row>
    <row r="20" spans="1:2">
      <c r="A20" s="34" t="s">
        <v>143</v>
      </c>
      <c r="B20" s="56">
        <v>3.0000000000000001e-003</v>
      </c>
    </row>
    <row r="21" spans="1:2">
      <c r="A21" s="34" t="s">
        <v>108</v>
      </c>
      <c r="B21" s="56">
        <v>3.0000000000000001e-003</v>
      </c>
    </row>
    <row r="22" spans="1:2">
      <c r="A22" s="53" t="s">
        <v>164</v>
      </c>
      <c r="B22" s="56">
        <v>1.2e-002</v>
      </c>
    </row>
    <row r="23" spans="1:2">
      <c r="A23" s="53" t="s">
        <v>168</v>
      </c>
      <c r="B23" s="56">
        <v>1.2e-002</v>
      </c>
    </row>
    <row r="24" spans="1:2">
      <c r="A24" s="53" t="s">
        <v>165</v>
      </c>
      <c r="B24" s="56">
        <v>7.0000000000000001e-003</v>
      </c>
    </row>
    <row r="25" spans="1:2">
      <c r="A25" s="53" t="s">
        <v>167</v>
      </c>
      <c r="B25" s="56">
        <v>7.0000000000000001e-003</v>
      </c>
    </row>
  </sheetData>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印刷用シート（申請書）</vt:lpstr>
      <vt:lpstr>入力用シート（基本情報）</vt:lpstr>
      <vt:lpstr>入力・印刷用シート（交付申請額の内訳書）</vt:lpstr>
      <vt:lpstr>入力・印刷用シート（債権者登録）</vt:lpstr>
      <vt:lpstr>管理用（入力しないこと）</vt:lpstr>
      <vt:lpstr>（参考）交付率（入力しないこと）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菊地　大介</cp:lastModifiedBy>
  <dcterms:created xsi:type="dcterms:W3CDTF">2024-04-10T01:12:12Z</dcterms:created>
  <dcterms:modified xsi:type="dcterms:W3CDTF">2024-04-10T05:15:04Z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2024-04-10T05:15:04Z</vt:filetime>
  </property>
</Properties>
</file>