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8920" yWindow="-3315" windowWidth="29040" windowHeight="16440" tabRatio="866" activeTab="1"/>
  </bookViews>
  <sheets>
    <sheet name="申請書様式第１号" sheetId="2" r:id="rId1"/>
    <sheet name="様式第２号（送迎バス）" sheetId="1" r:id="rId2"/>
    <sheet name="様式第２号（ICT・登降園管理）" sheetId="3" r:id="rId3"/>
    <sheet name="様式第３号" sheetId="4" r:id="rId4"/>
    <sheet name="口座登録票" sheetId="5" r:id="rId5"/>
    <sheet name="【集計用】→修正不要" sheetId="6" r:id="rId6"/>
  </sheets>
  <definedNames>
    <definedName name="_xlnm.Print_Area" localSheetId="1">'様式第２号（送迎バス）'!$A$4:$R$53</definedName>
    <definedName name="_xlnm.Print_Area" localSheetId="0">申請書様式第１号!$A$2:$AK$41</definedName>
    <definedName name="_xlnm.Print_Area" localSheetId="2">'様式第２号（ICT・登降園管理）'!$A$4:$R$54</definedName>
    <definedName name="_xlnm.Print_Area" localSheetId="3">様式第３号!$A$1:$G$25</definedName>
    <definedName name="_xlnm.Print_Area" localSheetId="4">口座登録票!$A$1:$AL$25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進藤　龍平</author>
  </authors>
  <commentList>
    <comment ref="R24" authorId="0">
      <text>
        <r>
          <rPr>
            <sz val="12"/>
            <color auto="1"/>
            <rFont val="ＭＳ ゴシック"/>
          </rPr>
          <t>様式第２号から転記されます。</t>
        </r>
      </text>
    </comment>
    <comment ref="Y15" authorId="0">
      <text>
        <r>
          <rPr>
            <sz val="12"/>
            <color auto="1"/>
            <rFont val="ＭＳ ゴシック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中西　真菜美</author>
  </authors>
  <commentList>
    <comment ref="A1" authorId="0">
      <text>
        <r>
          <rPr>
            <sz val="12"/>
            <color auto="1"/>
            <rFont val="ＭＳ ゴシック"/>
          </rPr>
          <t>過去の事業等で登録済みの場合もありますが、確認のために、改めてご記入をお願いします。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<sst xmlns="http://schemas.openxmlformats.org/spreadsheetml/2006/main" xmlns:r="http://schemas.openxmlformats.org/officeDocument/2006/relationships" count="198" uniqueCount="198">
  <si>
    <t>様式第１号</t>
    <rPh sb="0" eb="2">
      <t>ヨウシキ</t>
    </rPh>
    <rPh sb="2" eb="3">
      <t>ダイ</t>
    </rPh>
    <rPh sb="4" eb="5">
      <t>ゴウ</t>
    </rPh>
    <phoneticPr fontId="30"/>
  </si>
  <si>
    <t>令和　年　月　日　～　令和5年3月31日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0"/>
  </si>
  <si>
    <t>２　事業の内容及び経費の配分</t>
    <rPh sb="2" eb="4">
      <t>ジギョウ</t>
    </rPh>
    <rPh sb="5" eb="7">
      <t>ナイヨウ</t>
    </rPh>
    <rPh sb="7" eb="8">
      <t>オヨ</t>
    </rPh>
    <rPh sb="9" eb="11">
      <t>ケイヒ</t>
    </rPh>
    <rPh sb="12" eb="14">
      <t>ハイブン</t>
    </rPh>
    <phoneticPr fontId="30"/>
  </si>
  <si>
    <t>補助金等交付申請書</t>
    <rPh sb="0" eb="3">
      <t>ホジョキン</t>
    </rPh>
    <rPh sb="3" eb="4">
      <t>トウ</t>
    </rPh>
    <rPh sb="4" eb="6">
      <t>コウフ</t>
    </rPh>
    <rPh sb="6" eb="9">
      <t>シンセイショ</t>
    </rPh>
    <phoneticPr fontId="30"/>
  </si>
  <si>
    <t>⑭</t>
  </si>
  <si>
    <t>１　事業等の目的</t>
    <rPh sb="2" eb="4">
      <t>ジギョウ</t>
    </rPh>
    <rPh sb="4" eb="5">
      <t>トウ</t>
    </rPh>
    <rPh sb="6" eb="8">
      <t>モクテキ</t>
    </rPh>
    <phoneticPr fontId="30"/>
  </si>
  <si>
    <t>収支予算書</t>
    <rPh sb="0" eb="1">
      <t>オサム</t>
    </rPh>
    <rPh sb="1" eb="2">
      <t>ササ</t>
    </rPh>
    <rPh sb="2" eb="3">
      <t>ヨ</t>
    </rPh>
    <rPh sb="3" eb="4">
      <t>サン</t>
    </rPh>
    <rPh sb="4" eb="5">
      <t>ショ</t>
    </rPh>
    <phoneticPr fontId="30"/>
  </si>
  <si>
    <t>並びに連絡先</t>
  </si>
  <si>
    <t>（宛先）秋田県知事</t>
    <rPh sb="1" eb="3">
      <t>アテサキ</t>
    </rPh>
    <rPh sb="4" eb="5">
      <t>アキ</t>
    </rPh>
    <rPh sb="5" eb="6">
      <t>タ</t>
    </rPh>
    <rPh sb="6" eb="7">
      <t>ケン</t>
    </rPh>
    <rPh sb="7" eb="8">
      <t>チ</t>
    </rPh>
    <rPh sb="8" eb="9">
      <t>コト</t>
    </rPh>
    <phoneticPr fontId="30"/>
  </si>
  <si>
    <t>④</t>
  </si>
  <si>
    <t>車両a：A-001
車両b：C-001
車両c：C-001</t>
    <rPh sb="0" eb="2">
      <t>シャリョウ</t>
    </rPh>
    <rPh sb="10" eb="12">
      <t>シャリョウ</t>
    </rPh>
    <rPh sb="20" eb="22">
      <t>シャリョウ</t>
    </rPh>
    <phoneticPr fontId="31"/>
  </si>
  <si>
    <t>様式第３号</t>
    <rPh sb="0" eb="2">
      <t>ヨウシキ</t>
    </rPh>
    <rPh sb="2" eb="3">
      <t>ダイ</t>
    </rPh>
    <rPh sb="4" eb="5">
      <t>ゴウ</t>
    </rPh>
    <phoneticPr fontId="30"/>
  </si>
  <si>
    <t>１</t>
  </si>
  <si>
    <t>補助金等の名称</t>
    <rPh sb="0" eb="3">
      <t>ホジョキン</t>
    </rPh>
    <rPh sb="3" eb="4">
      <t>トウ</t>
    </rPh>
    <rPh sb="5" eb="7">
      <t>メイショウ</t>
    </rPh>
    <phoneticPr fontId="30"/>
  </si>
  <si>
    <t>前年度</t>
    <rPh sb="0" eb="3">
      <t>ゼンネンド</t>
    </rPh>
    <phoneticPr fontId="30"/>
  </si>
  <si>
    <t>２</t>
  </si>
  <si>
    <t>シ</t>
  </si>
  <si>
    <t>予算額</t>
    <rPh sb="0" eb="3">
      <t>ヨサンガク</t>
    </rPh>
    <phoneticPr fontId="30"/>
  </si>
  <si>
    <t>こどもの安心・安全対策支援事業費補助金</t>
    <rPh sb="4" eb="6">
      <t>あんしん</t>
    </rPh>
    <rPh sb="7" eb="9">
      <t>あんぜん</t>
    </rPh>
    <rPh sb="9" eb="11">
      <t>たいさく</t>
    </rPh>
    <rPh sb="11" eb="13">
      <t>しえん</t>
    </rPh>
    <phoneticPr fontId="2" type="Hiragana"/>
  </si>
  <si>
    <t>金</t>
    <rPh sb="0" eb="1">
      <t>キン</t>
    </rPh>
    <phoneticPr fontId="30"/>
  </si>
  <si>
    <t>円</t>
    <rPh sb="0" eb="1">
      <t>エン</t>
    </rPh>
    <phoneticPr fontId="30"/>
  </si>
  <si>
    <t>３</t>
  </si>
  <si>
    <t>　送迎用バス等への安全装置等の設置など、子どもの安全を守るための万全の対策を講じるとともに、子どもを預けている保護者の不安解消を図る。</t>
    <rPh sb="6" eb="7">
      <t>とう</t>
    </rPh>
    <phoneticPr fontId="2" type="Hiragana"/>
  </si>
  <si>
    <t>令和５年度において次のとおり補助金を交付されるよう申請します。</t>
  </si>
  <si>
    <t>４</t>
  </si>
  <si>
    <t>⑯</t>
  </si>
  <si>
    <t>所在市区町村名</t>
    <rPh sb="0" eb="2">
      <t>ショザイ</t>
    </rPh>
    <rPh sb="2" eb="6">
      <t>シクチョウソン</t>
    </rPh>
    <rPh sb="6" eb="7">
      <t>メイ</t>
    </rPh>
    <phoneticPr fontId="30"/>
  </si>
  <si>
    <t>こどもの安心・安全対策支援事業費補助金</t>
    <rPh sb="4" eb="6">
      <t>あんしん</t>
    </rPh>
    <rPh sb="7" eb="9">
      <t>あんぜん</t>
    </rPh>
    <rPh sb="9" eb="11">
      <t>たいさく</t>
    </rPh>
    <rPh sb="11" eb="13">
      <t>しえん</t>
    </rPh>
    <rPh sb="13" eb="16">
      <t>じぎょうひ</t>
    </rPh>
    <rPh sb="16" eb="19">
      <t>ほじょきん</t>
    </rPh>
    <phoneticPr fontId="2" type="Hiragana"/>
  </si>
  <si>
    <t>事業実施計画書（②ICTを活用した子どもの見守り事業／③登降園管理システム事業）</t>
    <rPh sb="0" eb="2">
      <t>ジギョウ</t>
    </rPh>
    <rPh sb="2" eb="4">
      <t>ジッシ</t>
    </rPh>
    <rPh sb="4" eb="6">
      <t>ケイカク</t>
    </rPh>
    <rPh sb="6" eb="7">
      <t>ショ</t>
    </rPh>
    <rPh sb="13" eb="15">
      <t>カツヨウ</t>
    </rPh>
    <rPh sb="17" eb="18">
      <t>コ</t>
    </rPh>
    <rPh sb="21" eb="23">
      <t>ミマモ</t>
    </rPh>
    <rPh sb="24" eb="26">
      <t>ジギョウ</t>
    </rPh>
    <rPh sb="28" eb="31">
      <t>トウコウエン</t>
    </rPh>
    <rPh sb="31" eb="33">
      <t>カンリ</t>
    </rPh>
    <rPh sb="37" eb="39">
      <t>ジギョウ</t>
    </rPh>
    <phoneticPr fontId="30"/>
  </si>
  <si>
    <t>添付書類</t>
    <rPh sb="0" eb="2">
      <t>テンプ</t>
    </rPh>
    <rPh sb="2" eb="4">
      <t>ショルイ</t>
    </rPh>
    <phoneticPr fontId="30"/>
  </si>
  <si>
    <t>事業等実施計画（実績）書（様式第２号）</t>
  </si>
  <si>
    <t>５</t>
  </si>
  <si>
    <t>収支予算書（様式第３号）</t>
  </si>
  <si>
    <t>本件の責任者及び担当者</t>
  </si>
  <si>
    <t>８．⑮欄は、装置リスト（内閣府ホームページ　https://www8.cao.go.jp/shoushi/shinseido/meeting/anzen/list.html　に掲載）に記載された認定番号を、車両ごとに記載すること。</t>
  </si>
  <si>
    <t>５．⑫欄は、⑪欄の額（１，０００円未満の端数が生じた場合でも、これを切り捨てず、円単位とする。）を記載すること。</t>
    <rPh sb="3" eb="4">
      <t>ラン</t>
    </rPh>
    <rPh sb="7" eb="8">
      <t>ラン</t>
    </rPh>
    <rPh sb="9" eb="10">
      <t>ガク</t>
    </rPh>
    <rPh sb="49" eb="51">
      <t>キサイ</t>
    </rPh>
    <phoneticPr fontId="31"/>
  </si>
  <si>
    <t>差引増減</t>
    <rPh sb="0" eb="2">
      <t>サシヒキ</t>
    </rPh>
    <rPh sb="2" eb="4">
      <t>ゾウゲン</t>
    </rPh>
    <phoneticPr fontId="30"/>
  </si>
  <si>
    <t>様式第２号</t>
    <rPh sb="0" eb="2">
      <t>ヨウシキ</t>
    </rPh>
    <rPh sb="2" eb="3">
      <t>ダイ</t>
    </rPh>
    <rPh sb="4" eb="5">
      <t>ゴウ</t>
    </rPh>
    <phoneticPr fontId="30"/>
  </si>
  <si>
    <t>計</t>
    <rPh sb="0" eb="1">
      <t>ケイ</t>
    </rPh>
    <phoneticPr fontId="30"/>
  </si>
  <si>
    <t>⑦（⑤－⑥）</t>
  </si>
  <si>
    <t>（２）事業の概要</t>
    <rPh sb="3" eb="5">
      <t>ジギョウ</t>
    </rPh>
    <rPh sb="6" eb="8">
      <t>ガイヨウ</t>
    </rPh>
    <phoneticPr fontId="30"/>
  </si>
  <si>
    <t>一般財源</t>
    <rPh sb="0" eb="2">
      <t>イッパン</t>
    </rPh>
    <rPh sb="2" eb="4">
      <t>ザイゲン</t>
    </rPh>
    <phoneticPr fontId="30"/>
  </si>
  <si>
    <t>⑮</t>
  </si>
  <si>
    <t>（単位：円）</t>
    <rPh sb="1" eb="3">
      <t>タンイ</t>
    </rPh>
    <rPh sb="4" eb="5">
      <t>エン</t>
    </rPh>
    <phoneticPr fontId="30"/>
  </si>
  <si>
    <t>「③登降園管理システム導入支援事業」</t>
  </si>
  <si>
    <t>装置を装備する車両の台数</t>
    <rPh sb="10" eb="12">
      <t>ダイスウ</t>
    </rPh>
    <phoneticPr fontId="30"/>
  </si>
  <si>
    <t>収入の部</t>
    <rPh sb="0" eb="2">
      <t>シュウニュウ</t>
    </rPh>
    <rPh sb="3" eb="4">
      <t>ブ</t>
    </rPh>
    <phoneticPr fontId="30"/>
  </si>
  <si>
    <t>補助事業等の実施期間</t>
    <rPh sb="0" eb="2">
      <t>ホジョ</t>
    </rPh>
    <rPh sb="2" eb="4">
      <t>ジギョウ</t>
    </rPh>
    <rPh sb="4" eb="5">
      <t>トウ</t>
    </rPh>
    <rPh sb="6" eb="8">
      <t>ジッシ</t>
    </rPh>
    <rPh sb="8" eb="10">
      <t>キカン</t>
    </rPh>
    <phoneticPr fontId="30"/>
  </si>
  <si>
    <t>補助金等申請額</t>
    <rPh sb="0" eb="3">
      <t>ホジョキン</t>
    </rPh>
    <rPh sb="3" eb="4">
      <t>トウ</t>
    </rPh>
    <rPh sb="4" eb="7">
      <t>シンセイガク</t>
    </rPh>
    <phoneticPr fontId="30"/>
  </si>
  <si>
    <t>区分</t>
    <rPh sb="0" eb="2">
      <t>クブン</t>
    </rPh>
    <phoneticPr fontId="30"/>
  </si>
  <si>
    <t>８．記載欄が不足する場合は適宜行を追加して記載すること。</t>
    <rPh sb="2" eb="4">
      <t>キサイ</t>
    </rPh>
    <rPh sb="4" eb="5">
      <t>ラン</t>
    </rPh>
    <rPh sb="6" eb="8">
      <t>フソク</t>
    </rPh>
    <rPh sb="10" eb="12">
      <t>バアイ</t>
    </rPh>
    <rPh sb="13" eb="15">
      <t>テキギ</t>
    </rPh>
    <rPh sb="15" eb="16">
      <t>ギョウ</t>
    </rPh>
    <rPh sb="17" eb="19">
      <t>ツイカ</t>
    </rPh>
    <rPh sb="21" eb="23">
      <t>キサイ</t>
    </rPh>
    <phoneticPr fontId="32"/>
  </si>
  <si>
    <r>
      <t xml:space="preserve">購入日
</t>
    </r>
    <r>
      <rPr>
        <sz val="10"/>
        <color theme="1"/>
        <rFont val="ＭＳ 明朝"/>
      </rPr>
      <t>（年・月・日）</t>
    </r>
    <rPh sb="0" eb="2">
      <t>コウニュウ</t>
    </rPh>
    <rPh sb="2" eb="3">
      <t>ビ</t>
    </rPh>
    <rPh sb="5" eb="6">
      <t>ネン</t>
    </rPh>
    <rPh sb="7" eb="8">
      <t>ツキ</t>
    </rPh>
    <rPh sb="9" eb="10">
      <t>ヒ</t>
    </rPh>
    <phoneticPr fontId="31"/>
  </si>
  <si>
    <t>本年度</t>
    <rPh sb="0" eb="3">
      <t>ホンネンド</t>
    </rPh>
    <phoneticPr fontId="30"/>
  </si>
  <si>
    <t>摘要</t>
    <rPh sb="0" eb="2">
      <t>テキヨウ</t>
    </rPh>
    <phoneticPr fontId="30"/>
  </si>
  <si>
    <t>増</t>
    <rPh sb="0" eb="1">
      <t>ゾウ</t>
    </rPh>
    <phoneticPr fontId="30"/>
  </si>
  <si>
    <r>
      <t xml:space="preserve">【責任者】
所属：
職・氏名：
連絡先（TEL）：
メールアドレス：
</t>
    </r>
    <r>
      <rPr>
        <sz val="6"/>
        <color auto="1"/>
        <rFont val="ＭＳ ゴシック"/>
      </rPr>
      <t xml:space="preserve">
</t>
    </r>
    <r>
      <rPr>
        <sz val="11"/>
        <color auto="1"/>
        <rFont val="ＭＳ ゴシック"/>
      </rPr>
      <t>【担当者】
所属：
職・氏名：
連絡先（TEL）：
メールアドレス：</t>
    </r>
  </si>
  <si>
    <t>　【（１）児童発達支援センター】と【（３）放課後等デイサービス事業所】の多機能型の場合</t>
    <rPh sb="31" eb="34">
      <t>ジギョウショ</t>
    </rPh>
    <rPh sb="36" eb="40">
      <t>タキノウガタ</t>
    </rPh>
    <rPh sb="41" eb="43">
      <t>バアイ</t>
    </rPh>
    <phoneticPr fontId="30"/>
  </si>
  <si>
    <t>減</t>
    <rPh sb="0" eb="1">
      <t>ゲン</t>
    </rPh>
    <phoneticPr fontId="30"/>
  </si>
  <si>
    <t>（自己負担）</t>
    <rPh sb="1" eb="3">
      <t>ジコ</t>
    </rPh>
    <rPh sb="3" eb="5">
      <t>フタン</t>
    </rPh>
    <phoneticPr fontId="30"/>
  </si>
  <si>
    <t>10．記載欄が不足する場合は適宜行を追加して記載すること。</t>
    <rPh sb="3" eb="5">
      <t>キサイ</t>
    </rPh>
    <rPh sb="5" eb="6">
      <t>ラン</t>
    </rPh>
    <rPh sb="7" eb="9">
      <t>フソク</t>
    </rPh>
    <rPh sb="11" eb="13">
      <t>バアイ</t>
    </rPh>
    <rPh sb="14" eb="16">
      <t>テキギ</t>
    </rPh>
    <rPh sb="16" eb="17">
      <t>ギョウ</t>
    </rPh>
    <rPh sb="18" eb="20">
      <t>ツイカ</t>
    </rPh>
    <rPh sb="22" eb="24">
      <t>キサイ</t>
    </rPh>
    <phoneticPr fontId="31"/>
  </si>
  <si>
    <t>支出の部</t>
    <rPh sb="0" eb="2">
      <t>シシュツ</t>
    </rPh>
    <rPh sb="3" eb="4">
      <t>ブ</t>
    </rPh>
    <phoneticPr fontId="30"/>
  </si>
  <si>
    <t>法人名</t>
    <rPh sb="0" eb="2">
      <t>ほうじん</t>
    </rPh>
    <rPh sb="2" eb="3">
      <t>めい</t>
    </rPh>
    <phoneticPr fontId="2" type="Hiragana"/>
  </si>
  <si>
    <t>住　所</t>
    <rPh sb="0" eb="1">
      <t>ジュウ</t>
    </rPh>
    <rPh sb="2" eb="3">
      <t>ショ</t>
    </rPh>
    <phoneticPr fontId="30"/>
  </si>
  <si>
    <t>⑧</t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</si>
  <si>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2" type="Hiragana"/>
  </si>
  <si>
    <t>（申請者）</t>
    <rPh sb="1" eb="4">
      <t>しんせいしゃ</t>
    </rPh>
    <phoneticPr fontId="2" type="Hiragana"/>
  </si>
  <si>
    <t>カ</t>
  </si>
  <si>
    <t>代表者職・氏名</t>
    <rPh sb="0" eb="3">
      <t>だいひょうしゃ</t>
    </rPh>
    <rPh sb="3" eb="4">
      <t>しょく</t>
    </rPh>
    <rPh sb="5" eb="7">
      <t>しめい</t>
    </rPh>
    <phoneticPr fontId="2" type="Hiragana"/>
  </si>
  <si>
    <t>施設名</t>
    <rPh sb="0" eb="3">
      <t>シセツメイ</t>
    </rPh>
    <phoneticPr fontId="30"/>
  </si>
  <si>
    <t>①</t>
  </si>
  <si>
    <t>公立・
私立の別</t>
    <rPh sb="0" eb="2">
      <t>コウリツ</t>
    </rPh>
    <rPh sb="2" eb="4">
      <t>コッコウリツ</t>
    </rPh>
    <rPh sb="4" eb="6">
      <t>シリツ</t>
    </rPh>
    <rPh sb="7" eb="8">
      <t>ベツ</t>
    </rPh>
    <phoneticPr fontId="30"/>
  </si>
  <si>
    <t>普通</t>
    <rPh sb="0" eb="2">
      <t>フツウ</t>
    </rPh>
    <phoneticPr fontId="30"/>
  </si>
  <si>
    <t>②</t>
  </si>
  <si>
    <t>設置主体</t>
    <rPh sb="0" eb="2">
      <t>セッチ</t>
    </rPh>
    <rPh sb="2" eb="4">
      <t>シュタイ</t>
    </rPh>
    <phoneticPr fontId="30"/>
  </si>
  <si>
    <t>③</t>
  </si>
  <si>
    <t>対象経費支出予定額</t>
    <rPh sb="0" eb="2">
      <t>タイショウ</t>
    </rPh>
    <rPh sb="2" eb="4">
      <t>ケイヒ</t>
    </rPh>
    <rPh sb="4" eb="6">
      <t>シシュツ</t>
    </rPh>
    <rPh sb="6" eb="9">
      <t>ヨテイガク</t>
    </rPh>
    <phoneticPr fontId="30"/>
  </si>
  <si>
    <t>⑤</t>
  </si>
  <si>
    <t>寄付金その他の収入予定額</t>
    <rPh sb="0" eb="3">
      <t>キフキン</t>
    </rPh>
    <rPh sb="5" eb="6">
      <t>タ</t>
    </rPh>
    <rPh sb="7" eb="9">
      <t>シュウニュウ</t>
    </rPh>
    <rPh sb="9" eb="12">
      <t>ヨテイガク</t>
    </rPh>
    <phoneticPr fontId="30"/>
  </si>
  <si>
    <t>⑥</t>
  </si>
  <si>
    <t>差引額</t>
    <rPh sb="0" eb="3">
      <t>サシヒキガク</t>
    </rPh>
    <phoneticPr fontId="30"/>
  </si>
  <si>
    <t>⑦（⑤ー⑥）</t>
  </si>
  <si>
    <t>国庫補助基準額</t>
    <rPh sb="0" eb="2">
      <t>コッコ</t>
    </rPh>
    <rPh sb="2" eb="4">
      <t>ホジョ</t>
    </rPh>
    <rPh sb="4" eb="7">
      <t>キジュンガク</t>
    </rPh>
    <phoneticPr fontId="30"/>
  </si>
  <si>
    <t>選定額</t>
    <rPh sb="0" eb="2">
      <t>センテイ</t>
    </rPh>
    <rPh sb="2" eb="3">
      <t>ガク</t>
    </rPh>
    <phoneticPr fontId="30"/>
  </si>
  <si>
    <t>⇒【（１）児童発達支援センター】に集約する。</t>
    <rPh sb="17" eb="19">
      <t>シュウヤク</t>
    </rPh>
    <phoneticPr fontId="30"/>
  </si>
  <si>
    <t>⑨</t>
  </si>
  <si>
    <t>⑩</t>
  </si>
  <si>
    <t>国庫補助基本額</t>
    <rPh sb="0" eb="2">
      <t>コッコ</t>
    </rPh>
    <rPh sb="2" eb="4">
      <t>ホジョ</t>
    </rPh>
    <rPh sb="4" eb="7">
      <t>キホンガク</t>
    </rPh>
    <phoneticPr fontId="30"/>
  </si>
  <si>
    <t>⑪</t>
  </si>
  <si>
    <t>国庫補助所要額</t>
    <rPh sb="0" eb="2">
      <t>コッコ</t>
    </rPh>
    <rPh sb="2" eb="4">
      <t>ホジョ</t>
    </rPh>
    <rPh sb="4" eb="7">
      <t>ショヨウガク</t>
    </rPh>
    <phoneticPr fontId="30"/>
  </si>
  <si>
    <t>⑫</t>
  </si>
  <si>
    <t>⑬</t>
  </si>
  <si>
    <t>装置を装備する車両の乗車定員数</t>
  </si>
  <si>
    <t>本店営業部</t>
    <rPh sb="0" eb="2">
      <t>ほんてん</t>
    </rPh>
    <rPh sb="2" eb="5">
      <t>えいぎょうぶ</t>
    </rPh>
    <phoneticPr fontId="2" type="Hiragana"/>
  </si>
  <si>
    <t>装置の認定番号</t>
    <rPh sb="0" eb="2">
      <t>ソウチ</t>
    </rPh>
    <rPh sb="3" eb="5">
      <t>ニンテイ</t>
    </rPh>
    <rPh sb="5" eb="7">
      <t>バンゴウ</t>
    </rPh>
    <phoneticPr fontId="30"/>
  </si>
  <si>
    <t>◆</t>
  </si>
  <si>
    <t>整理
番号</t>
    <rPh sb="0" eb="2">
      <t>セイリ</t>
    </rPh>
    <rPh sb="3" eb="5">
      <t>バンゴウ</t>
    </rPh>
    <phoneticPr fontId="30"/>
  </si>
  <si>
    <t>例）</t>
    <rPh sb="0" eb="1">
      <t>レイ</t>
    </rPh>
    <phoneticPr fontId="31"/>
  </si>
  <si>
    <t>・</t>
  </si>
  <si>
    <t>記載要領</t>
    <rPh sb="0" eb="2">
      <t>キサイ</t>
    </rPh>
    <rPh sb="2" eb="4">
      <t>ヨウリョウ</t>
    </rPh>
    <phoneticPr fontId="30"/>
  </si>
  <si>
    <t>１．②欄には公立（自治体による設置）又は私立（社会福祉法人、株式会社、学校法人等による設置）を記載すること。</t>
    <rPh sb="3" eb="4">
      <t>ラン</t>
    </rPh>
    <rPh sb="6" eb="8">
      <t>コウリツ</t>
    </rPh>
    <rPh sb="9" eb="12">
      <t>ジチタイ</t>
    </rPh>
    <rPh sb="15" eb="17">
      <t>セッチ</t>
    </rPh>
    <rPh sb="18" eb="19">
      <t>マタ</t>
    </rPh>
    <rPh sb="20" eb="22">
      <t>シリツ</t>
    </rPh>
    <rPh sb="23" eb="25">
      <t>シャカイ</t>
    </rPh>
    <rPh sb="25" eb="27">
      <t>フクシ</t>
    </rPh>
    <rPh sb="27" eb="29">
      <t>ホウジン</t>
    </rPh>
    <rPh sb="30" eb="34">
      <t>カブシキガイシャ</t>
    </rPh>
    <rPh sb="35" eb="37">
      <t>ガッコウ</t>
    </rPh>
    <rPh sb="37" eb="39">
      <t>ホウジン</t>
    </rPh>
    <rPh sb="39" eb="40">
      <t>ナド</t>
    </rPh>
    <rPh sb="43" eb="45">
      <t>セッチ</t>
    </rPh>
    <rPh sb="47" eb="49">
      <t>キサイ</t>
    </rPh>
    <phoneticPr fontId="31"/>
  </si>
  <si>
    <t>３．⑨欄は、⑦欄及び⑧欄を比較し、いずれか少ない方の額を記載すること。</t>
    <rPh sb="24" eb="25">
      <t>ホウ</t>
    </rPh>
    <phoneticPr fontId="31"/>
  </si>
  <si>
    <t>施設名称</t>
    <rPh sb="0" eb="4">
      <t>シセツメイショウ</t>
    </rPh>
    <phoneticPr fontId="31"/>
  </si>
  <si>
    <t>　【（１）児童発達支援センター】と【（２）児童発達支援事業所】の多機能型の場合</t>
    <rPh sb="29" eb="30">
      <t>トコロ</t>
    </rPh>
    <rPh sb="32" eb="36">
      <t>タキノウガタ</t>
    </rPh>
    <rPh sb="37" eb="39">
      <t>バアイ</t>
    </rPh>
    <phoneticPr fontId="30"/>
  </si>
  <si>
    <t>゛</t>
  </si>
  <si>
    <t>　【（２）児童発達支援事業所】と【（３）放課後等デイサービス事業所】の多機能型の場合</t>
    <rPh sb="13" eb="14">
      <t>トコロ</t>
    </rPh>
    <rPh sb="30" eb="33">
      <t>ジギョウショ</t>
    </rPh>
    <rPh sb="35" eb="39">
      <t>タキノウガタ</t>
    </rPh>
    <rPh sb="40" eb="42">
      <t>バアイ</t>
    </rPh>
    <phoneticPr fontId="30"/>
  </si>
  <si>
    <t>B市</t>
    <rPh sb="1" eb="2">
      <t>シ</t>
    </rPh>
    <phoneticPr fontId="31"/>
  </si>
  <si>
    <t>⇒【（２）児童発達支援事業所】に集約する。</t>
    <rPh sb="13" eb="14">
      <t>トコロ</t>
    </rPh>
    <rPh sb="16" eb="18">
      <t>シュウヤク</t>
    </rPh>
    <phoneticPr fontId="30"/>
  </si>
  <si>
    <t>端末購入を行わない場合</t>
    <rPh sb="0" eb="2">
      <t>たんまつ</t>
    </rPh>
    <rPh sb="2" eb="4">
      <t>こうにゅう</t>
    </rPh>
    <rPh sb="5" eb="6">
      <t>おこな</t>
    </rPh>
    <rPh sb="9" eb="11">
      <t>ばあい</t>
    </rPh>
    <phoneticPr fontId="2" type="Hiragana"/>
  </si>
  <si>
    <t>A児童発達支援センター</t>
  </si>
  <si>
    <t>私立</t>
  </si>
  <si>
    <t>社会福祉法人</t>
    <rPh sb="0" eb="2">
      <t>シャカイ</t>
    </rPh>
    <rPh sb="2" eb="4">
      <t>フクシ</t>
    </rPh>
    <rPh sb="4" eb="6">
      <t>ホウジン</t>
    </rPh>
    <phoneticPr fontId="31"/>
  </si>
  <si>
    <t>所在市区町村名</t>
    <rPh sb="0" eb="7">
      <t>ショザイシクチョウソンメイ</t>
    </rPh>
    <phoneticPr fontId="30"/>
  </si>
  <si>
    <t>車両a：6
車両b：8
車両c：9</t>
    <rPh sb="0" eb="2">
      <t>シャリョウ</t>
    </rPh>
    <rPh sb="6" eb="8">
      <t>シャリョウ</t>
    </rPh>
    <rPh sb="12" eb="14">
      <t>シャリョウ</t>
    </rPh>
    <phoneticPr fontId="31"/>
  </si>
  <si>
    <t>車両a：令和４年10月１日
車両b：令和５年３月20日
車両c：令和５年３月20日</t>
    <rPh sb="4" eb="6">
      <t>レイワ</t>
    </rPh>
    <rPh sb="7" eb="8">
      <t>ネン</t>
    </rPh>
    <rPh sb="10" eb="11">
      <t>ツキ</t>
    </rPh>
    <rPh sb="12" eb="13">
      <t>ニチ</t>
    </rPh>
    <rPh sb="18" eb="20">
      <t>レイワ</t>
    </rPh>
    <rPh sb="21" eb="22">
      <t>ネン</t>
    </rPh>
    <rPh sb="23" eb="24">
      <t>ツキ</t>
    </rPh>
    <rPh sb="26" eb="27">
      <t>ニチ</t>
    </rPh>
    <rPh sb="28" eb="30">
      <t>シャリョウ</t>
    </rPh>
    <rPh sb="32" eb="34">
      <t>レイワ</t>
    </rPh>
    <rPh sb="35" eb="36">
      <t>ネン</t>
    </rPh>
    <rPh sb="37" eb="38">
      <t>ツキ</t>
    </rPh>
    <rPh sb="40" eb="41">
      <t>ニチ</t>
    </rPh>
    <phoneticPr fontId="31"/>
  </si>
  <si>
    <t>（１）児童発達支援センター</t>
    <rPh sb="3" eb="5">
      <t>ジドウ</t>
    </rPh>
    <rPh sb="5" eb="7">
      <t>ハッタツ</t>
    </rPh>
    <rPh sb="7" eb="9">
      <t>シエン</t>
    </rPh>
    <phoneticPr fontId="30"/>
  </si>
  <si>
    <t>７．⑮欄は購入日を記入すること。</t>
  </si>
  <si>
    <t>（２）児童発達支援事業所</t>
    <rPh sb="3" eb="5">
      <t>ジドウ</t>
    </rPh>
    <rPh sb="5" eb="7">
      <t>ハッタツ</t>
    </rPh>
    <rPh sb="7" eb="9">
      <t>シエン</t>
    </rPh>
    <rPh sb="9" eb="11">
      <t>ジギョウ</t>
    </rPh>
    <rPh sb="11" eb="12">
      <t>トコロ</t>
    </rPh>
    <phoneticPr fontId="30"/>
  </si>
  <si>
    <t>（３）放課後等デイサービス事業所</t>
    <rPh sb="3" eb="7">
      <t>ホウカゴナド</t>
    </rPh>
    <rPh sb="13" eb="16">
      <t>ジギョウショ</t>
    </rPh>
    <phoneticPr fontId="30"/>
  </si>
  <si>
    <t>購入日
（年・月・日）</t>
    <rPh sb="0" eb="2">
      <t>コウニュウ</t>
    </rPh>
    <rPh sb="2" eb="3">
      <t>ヒ</t>
    </rPh>
    <rPh sb="5" eb="6">
      <t>トシ</t>
    </rPh>
    <rPh sb="7" eb="8">
      <t>ツキ</t>
    </rPh>
    <rPh sb="9" eb="10">
      <t>ヒ</t>
    </rPh>
    <phoneticPr fontId="31"/>
  </si>
  <si>
    <t>　</t>
  </si>
  <si>
    <t>２．④欄には事業所が所在する市町村名を記載すること。</t>
  </si>
  <si>
    <t>４．⑪欄は、⑨欄及び⑩欄を比較し、いずれか少ない方の額を記載すること。</t>
    <rPh sb="24" eb="25">
      <t>ホウ</t>
    </rPh>
    <phoneticPr fontId="30"/>
  </si>
  <si>
    <t>６．⑬欄は、安全装置を設置する送迎用バスの台数を記載すること。</t>
    <rPh sb="3" eb="4">
      <t>ラン</t>
    </rPh>
    <rPh sb="6" eb="8">
      <t>アンゼン</t>
    </rPh>
    <rPh sb="8" eb="10">
      <t>ソウチ</t>
    </rPh>
    <rPh sb="11" eb="13">
      <t>セッチ</t>
    </rPh>
    <rPh sb="15" eb="18">
      <t>ソウゲイヨウ</t>
    </rPh>
    <rPh sb="21" eb="23">
      <t>ダイスウ</t>
    </rPh>
    <rPh sb="24" eb="26">
      <t>キサイ</t>
    </rPh>
    <phoneticPr fontId="31"/>
  </si>
  <si>
    <t>７．⑭欄は、安全装置を設置する送迎用バスの乗車定員を記載すること。なお、送迎用バスを複数所持している場合は、例で示したように、それぞれの乗車定員を記載すること。</t>
    <rPh sb="3" eb="4">
      <t>ラン</t>
    </rPh>
    <rPh sb="6" eb="8">
      <t>アンゼン</t>
    </rPh>
    <rPh sb="8" eb="10">
      <t>ソウチ</t>
    </rPh>
    <rPh sb="11" eb="13">
      <t>セッチ</t>
    </rPh>
    <rPh sb="15" eb="18">
      <t>ソウゲイヨウ</t>
    </rPh>
    <rPh sb="21" eb="23">
      <t>ジョウシャ</t>
    </rPh>
    <rPh sb="23" eb="25">
      <t>テイイン</t>
    </rPh>
    <rPh sb="26" eb="28">
      <t>キサイ</t>
    </rPh>
    <rPh sb="36" eb="39">
      <t>ソウゲイヨウ</t>
    </rPh>
    <rPh sb="42" eb="44">
      <t>フクスウ</t>
    </rPh>
    <rPh sb="44" eb="46">
      <t>ショジ</t>
    </rPh>
    <rPh sb="50" eb="52">
      <t>バアイ</t>
    </rPh>
    <rPh sb="54" eb="55">
      <t>レイ</t>
    </rPh>
    <rPh sb="56" eb="57">
      <t>シメ</t>
    </rPh>
    <rPh sb="68" eb="70">
      <t>ジョウシャ</t>
    </rPh>
    <rPh sb="70" eb="72">
      <t>テイイン</t>
    </rPh>
    <rPh sb="73" eb="75">
      <t>キサイ</t>
    </rPh>
    <phoneticPr fontId="31"/>
  </si>
  <si>
    <t>　【（１）児童発達支援センター】と【（２）児童発達支援事業所】と【（３）放課後等デイサービス事業所】の多機能型の場合</t>
    <rPh sb="29" eb="30">
      <t>トコロ</t>
    </rPh>
    <rPh sb="46" eb="49">
      <t>ジギョウショ</t>
    </rPh>
    <rPh sb="51" eb="55">
      <t>タキノウガタ</t>
    </rPh>
    <rPh sb="56" eb="58">
      <t>バアイ</t>
    </rPh>
    <phoneticPr fontId="30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</si>
  <si>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30"/>
  </si>
  <si>
    <t>購入日
（年・月・日）</t>
    <rPh sb="0" eb="2">
      <t>コウニュウ</t>
    </rPh>
    <rPh sb="2" eb="3">
      <t>ビ</t>
    </rPh>
    <rPh sb="5" eb="6">
      <t>ネン</t>
    </rPh>
    <rPh sb="7" eb="8">
      <t>ツキ</t>
    </rPh>
    <rPh sb="9" eb="10">
      <t>ヒ</t>
    </rPh>
    <phoneticPr fontId="31"/>
  </si>
  <si>
    <t>補助額</t>
    <rPh sb="0" eb="3">
      <t>ホジョガク</t>
    </rPh>
    <phoneticPr fontId="30"/>
  </si>
  <si>
    <t>整理
番号</t>
    <rPh sb="0" eb="2">
      <t>セイリ</t>
    </rPh>
    <rPh sb="3" eb="5">
      <t>バンゴウ</t>
    </rPh>
    <phoneticPr fontId="31"/>
  </si>
  <si>
    <t>「②ＩＣＴを活用した子供の見守り支援事業」</t>
  </si>
  <si>
    <t>公立・
私立の別</t>
    <rPh sb="0" eb="2">
      <t>コウリツ</t>
    </rPh>
    <rPh sb="2" eb="4">
      <t>コッコウリツ</t>
    </rPh>
    <rPh sb="4" eb="6">
      <t>シリツ</t>
    </rPh>
    <rPh sb="7" eb="8">
      <t>ベツ</t>
    </rPh>
    <phoneticPr fontId="31"/>
  </si>
  <si>
    <t>施設種別</t>
    <rPh sb="0" eb="2">
      <t>シセツ</t>
    </rPh>
    <rPh sb="2" eb="3">
      <t>シュ</t>
    </rPh>
    <rPh sb="3" eb="4">
      <t>ベツ</t>
    </rPh>
    <phoneticPr fontId="31"/>
  </si>
  <si>
    <t>（⑨×４／５）</t>
  </si>
  <si>
    <t>設置主体</t>
    <rPh sb="0" eb="2">
      <t>セッチ</t>
    </rPh>
    <rPh sb="2" eb="4">
      <t>シュタイ</t>
    </rPh>
    <phoneticPr fontId="31"/>
  </si>
  <si>
    <t>対象経費支出予定額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31"/>
  </si>
  <si>
    <t>寄付金その他の収入予定額</t>
    <rPh sb="0" eb="3">
      <t>キフキン</t>
    </rPh>
    <rPh sb="5" eb="6">
      <t>タ</t>
    </rPh>
    <rPh sb="7" eb="9">
      <t>シュウニュウ</t>
    </rPh>
    <rPh sb="9" eb="12">
      <t>ヨテイガク</t>
    </rPh>
    <phoneticPr fontId="31"/>
  </si>
  <si>
    <t>差引額</t>
    <rPh sb="0" eb="3">
      <t>サシヒキガク</t>
    </rPh>
    <phoneticPr fontId="31"/>
  </si>
  <si>
    <t>⑬ (⑫×3／4)</t>
  </si>
  <si>
    <t>登降園管理システムの導入</t>
    <rPh sb="0" eb="1">
      <t>のぼ</t>
    </rPh>
    <rPh sb="1" eb="2">
      <t>お</t>
    </rPh>
    <rPh sb="2" eb="3">
      <t>えん</t>
    </rPh>
    <rPh sb="3" eb="5">
      <t>かんり</t>
    </rPh>
    <rPh sb="10" eb="12">
      <t>どうにゅう</t>
    </rPh>
    <phoneticPr fontId="2" type="Hiragana"/>
  </si>
  <si>
    <t>金融機関名</t>
    <rPh sb="0" eb="2">
      <t>キンユウ</t>
    </rPh>
    <rPh sb="2" eb="4">
      <t>キカン</t>
    </rPh>
    <rPh sb="4" eb="5">
      <t>メイ</t>
    </rPh>
    <phoneticPr fontId="30"/>
  </si>
  <si>
    <t>導入備品内容
（主な購入物品）</t>
    <rPh sb="8" eb="9">
      <t>オモ</t>
    </rPh>
    <rPh sb="10" eb="12">
      <t>コウニュウ</t>
    </rPh>
    <rPh sb="12" eb="14">
      <t>ブッピン</t>
    </rPh>
    <phoneticPr fontId="31"/>
  </si>
  <si>
    <t>９．⑯欄は購入日を記入すること。</t>
  </si>
  <si>
    <t>１．①欄には公立（自治体による設置）又は私立（社会福祉法人、株式会社、学校法人等による設置）を記載すること。</t>
  </si>
  <si>
    <t>２．⑨欄は、⑦欄及び⑧欄を比較し、いずれか少ない方の額を記載すること。</t>
  </si>
  <si>
    <t>３．⑩欄は、⑨欄の額に４／５を乗じた額を記入すること。</t>
    <rPh sb="3" eb="4">
      <t>ラン</t>
    </rPh>
    <rPh sb="7" eb="8">
      <t>ラン</t>
    </rPh>
    <rPh sb="9" eb="10">
      <t>ガク</t>
    </rPh>
    <rPh sb="15" eb="16">
      <t>ジョウ</t>
    </rPh>
    <rPh sb="18" eb="19">
      <t>ガク</t>
    </rPh>
    <rPh sb="20" eb="22">
      <t>キニュウ</t>
    </rPh>
    <phoneticPr fontId="32"/>
  </si>
  <si>
    <t>４．⑫欄は、⑩欄と⑪欄を比較して、いずれか少ない方の額を記載すること。</t>
    <rPh sb="3" eb="4">
      <t>ラン</t>
    </rPh>
    <rPh sb="7" eb="8">
      <t>ラン</t>
    </rPh>
    <rPh sb="10" eb="11">
      <t>ラン</t>
    </rPh>
    <rPh sb="12" eb="14">
      <t>ヒカク</t>
    </rPh>
    <rPh sb="21" eb="22">
      <t>スク</t>
    </rPh>
    <rPh sb="24" eb="25">
      <t>ホウ</t>
    </rPh>
    <rPh sb="26" eb="27">
      <t>ガク</t>
    </rPh>
    <rPh sb="28" eb="30">
      <t>キサイ</t>
    </rPh>
    <phoneticPr fontId="32"/>
  </si>
  <si>
    <t>５．⑬欄は、⑫欄の額に交付要綱の別表の第５欄に定める補助率を乗じて得た額（１，０００円未満の端数が生じた場合は、これを切り捨てるものとする。）を記載すること。</t>
    <rPh sb="3" eb="4">
      <t>ラン</t>
    </rPh>
    <rPh sb="7" eb="8">
      <t>ラン</t>
    </rPh>
    <rPh sb="9" eb="10">
      <t>ガク</t>
    </rPh>
    <rPh sb="11" eb="13">
      <t>コウフ</t>
    </rPh>
    <rPh sb="13" eb="15">
      <t>ヨウコウ</t>
    </rPh>
    <rPh sb="16" eb="18">
      <t>ベッピョウ</t>
    </rPh>
    <rPh sb="19" eb="20">
      <t>ダイ</t>
    </rPh>
    <rPh sb="21" eb="22">
      <t>ラン</t>
    </rPh>
    <rPh sb="23" eb="24">
      <t>サダ</t>
    </rPh>
    <rPh sb="26" eb="29">
      <t>ホジョリツ</t>
    </rPh>
    <rPh sb="30" eb="31">
      <t>ジョウ</t>
    </rPh>
    <rPh sb="33" eb="34">
      <t>エ</t>
    </rPh>
    <rPh sb="35" eb="36">
      <t>ガク</t>
    </rPh>
    <rPh sb="42" eb="43">
      <t>エン</t>
    </rPh>
    <rPh sb="43" eb="45">
      <t>ミマン</t>
    </rPh>
    <rPh sb="46" eb="48">
      <t>ハスウ</t>
    </rPh>
    <rPh sb="49" eb="50">
      <t>ショウ</t>
    </rPh>
    <rPh sb="52" eb="54">
      <t>バアイ</t>
    </rPh>
    <rPh sb="59" eb="60">
      <t>キ</t>
    </rPh>
    <rPh sb="61" eb="62">
      <t>ス</t>
    </rPh>
    <rPh sb="72" eb="74">
      <t>キサイ</t>
    </rPh>
    <phoneticPr fontId="32"/>
  </si>
  <si>
    <t>６．⑭欄には、製品名等を記入すること。</t>
    <rPh sb="3" eb="4">
      <t>ラン</t>
    </rPh>
    <rPh sb="7" eb="10">
      <t>セイヒンメイ</t>
    </rPh>
    <rPh sb="10" eb="11">
      <t>トウ</t>
    </rPh>
    <rPh sb="12" eb="14">
      <t>キニュウ</t>
    </rPh>
    <phoneticPr fontId="32"/>
  </si>
  <si>
    <t>９．多機能型事業所については、次の通り１つの事業に集約すること。</t>
    <rPh sb="15" eb="16">
      <t>ツギ</t>
    </rPh>
    <rPh sb="17" eb="18">
      <t>トオ</t>
    </rPh>
    <phoneticPr fontId="30"/>
  </si>
  <si>
    <t>端末購入を行う場合</t>
    <rPh sb="0" eb="2">
      <t>たんまつ</t>
    </rPh>
    <rPh sb="2" eb="4">
      <t>こうにゅう</t>
    </rPh>
    <rPh sb="5" eb="6">
      <t>おこな</t>
    </rPh>
    <rPh sb="7" eb="9">
      <t>ばあい</t>
    </rPh>
    <phoneticPr fontId="2" type="Hiragana"/>
  </si>
  <si>
    <t>事業実施計画書（①送迎用バス等の改修事業）</t>
    <rPh sb="0" eb="2">
      <t>ジギョウ</t>
    </rPh>
    <rPh sb="2" eb="4">
      <t>ジッシ</t>
    </rPh>
    <rPh sb="4" eb="6">
      <t>ケイカク</t>
    </rPh>
    <rPh sb="6" eb="7">
      <t>ショ</t>
    </rPh>
    <rPh sb="9" eb="12">
      <t>ソウゲイヨウ</t>
    </rPh>
    <rPh sb="14" eb="15">
      <t>トウ</t>
    </rPh>
    <rPh sb="16" eb="18">
      <t>カイシュウ</t>
    </rPh>
    <rPh sb="18" eb="20">
      <t>ジギョウ</t>
    </rPh>
    <phoneticPr fontId="30"/>
  </si>
  <si>
    <t>送迎用バスの改修</t>
    <rPh sb="0" eb="3">
      <t>そうげいよう</t>
    </rPh>
    <rPh sb="6" eb="8">
      <t>かいしゅう</t>
    </rPh>
    <phoneticPr fontId="2" type="Hiragana"/>
  </si>
  <si>
    <t>担当宛先（住所）</t>
    <rPh sb="0" eb="2">
      <t>タントウ</t>
    </rPh>
    <rPh sb="2" eb="4">
      <t>アテサキ</t>
    </rPh>
    <rPh sb="5" eb="7">
      <t>ジュウショ</t>
    </rPh>
    <phoneticPr fontId="30"/>
  </si>
  <si>
    <t>ＩＣＴ機器の導入</t>
    <rPh sb="3" eb="5">
      <t>きき</t>
    </rPh>
    <rPh sb="6" eb="8">
      <t>どうにゅう</t>
    </rPh>
    <phoneticPr fontId="2" type="Hiragana"/>
  </si>
  <si>
    <t>◆記載要領</t>
    <rPh sb="1" eb="3">
      <t>キサイ</t>
    </rPh>
    <rPh sb="3" eb="5">
      <t>ヨウリョウ</t>
    </rPh>
    <phoneticPr fontId="32"/>
  </si>
  <si>
    <t>11．多機能型事業所については、１～３の順番。数字が小さい事業に集約すること（例：（１）児童発達支援センターと（３）放課後等デイサービスの場合、（１）の事業に集約すること。</t>
  </si>
  <si>
    <t>振込口座の登録票</t>
    <rPh sb="0" eb="2">
      <t>ふりこみ</t>
    </rPh>
    <rPh sb="2" eb="4">
      <t>こうざ</t>
    </rPh>
    <rPh sb="5" eb="8">
      <t>とうろくひょう</t>
    </rPh>
    <phoneticPr fontId="2" type="Hiragana"/>
  </si>
  <si>
    <t>振込口座</t>
    <rPh sb="0" eb="2">
      <t>フリコミ</t>
    </rPh>
    <rPh sb="2" eb="4">
      <t>コウザ</t>
    </rPh>
    <phoneticPr fontId="30"/>
  </si>
  <si>
    <t>※県からお受け取りになる振込口座情報は正確にご記入ください。（通帳の見開きに記載されています。）</t>
    <rPh sb="1" eb="2">
      <t>ケン</t>
    </rPh>
    <rPh sb="5" eb="6">
      <t>ウ</t>
    </rPh>
    <rPh sb="7" eb="8">
      <t>ト</t>
    </rPh>
    <rPh sb="12" eb="14">
      <t>フリコミ</t>
    </rPh>
    <rPh sb="14" eb="18">
      <t>コウザジョウホウ</t>
    </rPh>
    <rPh sb="19" eb="21">
      <t>セイカク</t>
    </rPh>
    <rPh sb="23" eb="25">
      <t>キニュウ</t>
    </rPh>
    <rPh sb="31" eb="33">
      <t>ツウチョウ</t>
    </rPh>
    <rPh sb="34" eb="36">
      <t>ミヒラ</t>
    </rPh>
    <rPh sb="38" eb="40">
      <t>キサイ</t>
    </rPh>
    <phoneticPr fontId="30"/>
  </si>
  <si>
    <t>※ 口座名義欄の濁点・半濁点・長音は一文字としてご記入ください。</t>
    <rPh sb="2" eb="6">
      <t>コウザメイギ</t>
    </rPh>
    <rPh sb="6" eb="7">
      <t>ラン</t>
    </rPh>
    <rPh sb="8" eb="10">
      <t>ダクテン</t>
    </rPh>
    <rPh sb="11" eb="14">
      <t>ハンダクテン</t>
    </rPh>
    <rPh sb="15" eb="17">
      <t>チョウオン</t>
    </rPh>
    <rPh sb="18" eb="21">
      <t>イチモジ</t>
    </rPh>
    <rPh sb="25" eb="27">
      <t>キニュウ</t>
    </rPh>
    <phoneticPr fontId="30"/>
  </si>
  <si>
    <t>※ ゆうちょ銀行を振込口座として指定する場合は「記号、番号」ではなく、「振込用の店名、預金種目、口座番号」をご記入ください。</t>
    <rPh sb="6" eb="8">
      <t>ギンコウ</t>
    </rPh>
    <rPh sb="9" eb="13">
      <t>フリコミコウザ</t>
    </rPh>
    <rPh sb="16" eb="18">
      <t>シテイ</t>
    </rPh>
    <rPh sb="20" eb="22">
      <t>バアイ</t>
    </rPh>
    <rPh sb="24" eb="26">
      <t>キゴウ</t>
    </rPh>
    <rPh sb="27" eb="29">
      <t>バンゴウ</t>
    </rPh>
    <phoneticPr fontId="30"/>
  </si>
  <si>
    <t>※以下、記入例です。</t>
    <rPh sb="1" eb="3">
      <t>いか</t>
    </rPh>
    <rPh sb="4" eb="6">
      <t>きにゅう</t>
    </rPh>
    <rPh sb="6" eb="7">
      <t>れい</t>
    </rPh>
    <phoneticPr fontId="2" type="Hiragana"/>
  </si>
  <si>
    <t>金融機関コード</t>
    <rPh sb="0" eb="2">
      <t>きんゆう</t>
    </rPh>
    <rPh sb="2" eb="4">
      <t>きかん</t>
    </rPh>
    <phoneticPr fontId="2" type="Hiragana"/>
  </si>
  <si>
    <t>口座番号</t>
    <rPh sb="0" eb="2">
      <t>コウザ</t>
    </rPh>
    <rPh sb="2" eb="4">
      <t>バンゴウ</t>
    </rPh>
    <phoneticPr fontId="30"/>
  </si>
  <si>
    <t>店舗コード</t>
    <rPh sb="0" eb="2">
      <t>てんぽ</t>
    </rPh>
    <phoneticPr fontId="2" type="Hiragana"/>
  </si>
  <si>
    <r>
      <t>　</t>
    </r>
    <r>
      <rPr>
        <sz val="10.5"/>
        <color auto="1"/>
        <rFont val="ＭＳ ゴシック"/>
      </rPr>
      <t>口座名義　　　</t>
    </r>
    <r>
      <rPr>
        <b/>
        <sz val="10.5"/>
        <color indexed="8"/>
        <rFont val="ＭＳ ゴシック"/>
      </rPr>
      <t>（カタカナ・英字・数字で、通帳見開き記載の名義を記入してください。）</t>
    </r>
    <rPh sb="1" eb="3">
      <t>コウザ</t>
    </rPh>
    <rPh sb="3" eb="5">
      <t>メイギ</t>
    </rPh>
    <rPh sb="14" eb="16">
      <t>エイジ</t>
    </rPh>
    <rPh sb="17" eb="19">
      <t>スウジ</t>
    </rPh>
    <rPh sb="26" eb="28">
      <t>キサイ</t>
    </rPh>
    <phoneticPr fontId="30"/>
  </si>
  <si>
    <t>□□銀行</t>
    <rPh sb="2" eb="4">
      <t>ぎんこう</t>
    </rPh>
    <phoneticPr fontId="2" type="Hiragana"/>
  </si>
  <si>
    <t>フ</t>
  </si>
  <si>
    <t>ク</t>
  </si>
  <si>
    <t>）</t>
  </si>
  <si>
    <t>ヨ</t>
  </si>
  <si>
    <t>ウ</t>
  </si>
  <si>
    <t>イ</t>
  </si>
  <si>
    <t>支店名</t>
    <rPh sb="0" eb="3">
      <t>シテンメイ</t>
    </rPh>
    <phoneticPr fontId="30"/>
  </si>
  <si>
    <t>サ</t>
  </si>
  <si>
    <t>ー</t>
  </si>
  <si>
    <t>ヒ</t>
  </si>
  <si>
    <t>ス</t>
  </si>
  <si>
    <t>貯蓄</t>
    <rPh sb="0" eb="2">
      <t>チョチク</t>
    </rPh>
    <phoneticPr fontId="30"/>
  </si>
  <si>
    <t>当座</t>
  </si>
  <si>
    <t>その他</t>
  </si>
  <si>
    <t>【責任者】</t>
    <rPh sb="1" eb="4">
      <t>せきにんしゃ</t>
    </rPh>
    <phoneticPr fontId="2" type="Hiragana"/>
  </si>
  <si>
    <t>所属</t>
    <rPh sb="0" eb="2">
      <t>しょぞく</t>
    </rPh>
    <phoneticPr fontId="2" type="Hiragana"/>
  </si>
  <si>
    <t>職・氏名</t>
    <rPh sb="0" eb="1">
      <t>しょく</t>
    </rPh>
    <rPh sb="2" eb="4">
      <t>しめい</t>
    </rPh>
    <phoneticPr fontId="2" type="Hiragana"/>
  </si>
  <si>
    <t>連絡先（TEL）</t>
    <rPh sb="0" eb="3">
      <t>れんらくさき</t>
    </rPh>
    <phoneticPr fontId="2" type="Hiragana"/>
  </si>
  <si>
    <t>MAIL</t>
  </si>
  <si>
    <t>【担当者】</t>
    <rPh sb="1" eb="4">
      <t>たんとうしゃ</t>
    </rPh>
    <phoneticPr fontId="2" type="Hiragana"/>
  </si>
  <si>
    <t>法人所在地</t>
    <rPh sb="0" eb="2">
      <t>ホウジン</t>
    </rPh>
    <rPh sb="2" eb="5">
      <t>ショザイチ</t>
    </rPh>
    <phoneticPr fontId="30"/>
  </si>
  <si>
    <t>法人名</t>
    <rPh sb="0" eb="2">
      <t>ホウジン</t>
    </rPh>
    <rPh sb="2" eb="3">
      <t>メイ</t>
    </rPh>
    <phoneticPr fontId="30"/>
  </si>
  <si>
    <t>代表者職氏名</t>
    <rPh sb="0" eb="3">
      <t>ダイヒョウシャ</t>
    </rPh>
    <rPh sb="3" eb="4">
      <t>ショク</t>
    </rPh>
    <rPh sb="4" eb="6">
      <t>シメイ</t>
    </rPh>
    <phoneticPr fontId="30"/>
  </si>
  <si>
    <t>申請年月日</t>
    <rPh sb="0" eb="2">
      <t>シンセイ</t>
    </rPh>
    <rPh sb="2" eb="5">
      <t>ネンガッピ</t>
    </rPh>
    <phoneticPr fontId="30"/>
  </si>
  <si>
    <t>債務者番号</t>
    <rPh sb="0" eb="3">
      <t>サイムシャ</t>
    </rPh>
    <rPh sb="3" eb="5">
      <t>バンゴウ</t>
    </rPh>
    <phoneticPr fontId="30"/>
  </si>
  <si>
    <t>交付決定額</t>
    <rPh sb="0" eb="2">
      <t>コウフ</t>
    </rPh>
    <rPh sb="2" eb="5">
      <t>ケッテイガク</t>
    </rPh>
    <phoneticPr fontId="30"/>
  </si>
  <si>
    <t>責任者アドレス</t>
    <rPh sb="0" eb="3">
      <t>セキニンシャ</t>
    </rPh>
    <phoneticPr fontId="30"/>
  </si>
  <si>
    <t>担当宛先（〒）</t>
    <rPh sb="0" eb="2">
      <t>タントウ</t>
    </rPh>
    <rPh sb="2" eb="4">
      <t>アテサキ</t>
    </rPh>
    <phoneticPr fontId="30"/>
  </si>
  <si>
    <t>担当者</t>
    <rPh sb="2" eb="3">
      <t>シャ</t>
    </rPh>
    <phoneticPr fontId="30"/>
  </si>
  <si>
    <t>担当宛先（アドレス）</t>
    <rPh sb="0" eb="2">
      <t>タントウ</t>
    </rPh>
    <rPh sb="2" eb="4">
      <t>アテサキ</t>
    </rPh>
    <phoneticPr fontId="30"/>
  </si>
  <si>
    <t>担当宛先（電話）</t>
    <rPh sb="0" eb="2">
      <t>タントウ</t>
    </rPh>
    <rPh sb="2" eb="4">
      <t>アテサキ</t>
    </rPh>
    <rPh sb="5" eb="7">
      <t>デンワ</t>
    </rPh>
    <phoneticPr fontId="3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</si>
</sst>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3">
    <font>
      <sz val="12"/>
      <color auto="1"/>
      <name val="ＭＳ ゴシック"/>
      <family val="3"/>
    </font>
    <font>
      <sz val="12"/>
      <color auto="1"/>
      <name val="ＭＳ 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sz val="11"/>
      <color auto="1"/>
      <name val="ＭＳ Ｐゴシック"/>
      <family val="3"/>
    </font>
    <font>
      <sz val="14"/>
      <color auto="1"/>
      <name val="ＭＳ ゴシック"/>
      <family val="3"/>
    </font>
    <font>
      <sz val="12"/>
      <color auto="1"/>
      <name val="ＭＳ 明朝"/>
      <family val="1"/>
    </font>
    <font>
      <sz val="11"/>
      <color theme="1"/>
      <name val="ＭＳ 明朝"/>
      <family val="1"/>
    </font>
    <font>
      <sz val="11"/>
      <color theme="1"/>
      <name val="Yu Gothic"/>
      <family val="3"/>
    </font>
    <font>
      <b/>
      <sz val="16"/>
      <color auto="1"/>
      <name val="ＭＳ 明朝"/>
      <family val="1"/>
    </font>
    <font>
      <sz val="16"/>
      <color auto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sz val="11"/>
      <color auto="1"/>
      <name val="ＭＳ 明朝"/>
    </font>
    <font>
      <u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auto="1"/>
      <name val="ＭＳ 明朝"/>
      <family val="1"/>
    </font>
    <font>
      <b/>
      <sz val="20"/>
      <color theme="1"/>
      <name val="ＭＳ 明朝"/>
      <family val="1"/>
    </font>
    <font>
      <b/>
      <sz val="11"/>
      <color auto="1"/>
      <name val="ＭＳ 明朝"/>
    </font>
    <font>
      <sz val="9"/>
      <color theme="1"/>
      <name val="ＭＳ 明朝"/>
      <family val="1"/>
    </font>
    <font>
      <sz val="18"/>
      <color auto="1"/>
      <name val="ＭＳ ゴシック"/>
      <family val="3"/>
    </font>
    <font>
      <sz val="20"/>
      <color auto="1"/>
      <name val="ＭＳ ゴシック"/>
      <family val="3"/>
    </font>
    <font>
      <sz val="10.5"/>
      <color indexed="8"/>
      <name val="ＭＳ ゴシック"/>
      <family val="3"/>
    </font>
    <font>
      <sz val="10.5"/>
      <color auto="1"/>
      <name val="ＭＳ ゴシック"/>
      <family val="3"/>
    </font>
    <font>
      <sz val="12"/>
      <color indexed="8"/>
      <name val="ＭＳ ゴシック"/>
      <family val="3"/>
    </font>
    <font>
      <b/>
      <sz val="14"/>
      <color auto="1"/>
      <name val="ＭＳ ゴシック"/>
      <family val="3"/>
    </font>
    <font>
      <sz val="9"/>
      <color indexed="8"/>
      <name val="ＭＳ ゴシック"/>
      <family val="3"/>
    </font>
    <font>
      <sz val="6"/>
      <color auto="1"/>
      <name val="ＭＳ Ｐゴシック"/>
      <family val="3"/>
    </font>
    <font>
      <sz val="6"/>
      <color auto="1"/>
      <name val="Yu Gothic"/>
      <family val="3"/>
    </font>
    <font>
      <sz val="11"/>
      <color theme="1"/>
      <name val="Yu Gothic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00000000000000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58" fontId="3" fillId="2" borderId="0" xfId="0" quotePrefix="1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38" fontId="0" fillId="0" borderId="0" xfId="3" applyFont="1" applyAlignment="1">
      <alignment horizontal="right" vertical="center"/>
    </xf>
    <xf numFmtId="0" fontId="9" fillId="0" borderId="0" xfId="0" applyFont="1" applyBorder="1" applyAlignment="1">
      <alignment horizontal="centerContinuous"/>
    </xf>
    <xf numFmtId="38" fontId="0" fillId="0" borderId="0" xfId="3" applyFont="1" applyAlignment="1"/>
    <xf numFmtId="38" fontId="0" fillId="0" borderId="0" xfId="3" applyFont="1" applyAlignment="1">
      <alignment horizontal="right"/>
    </xf>
    <xf numFmtId="0" fontId="10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left" vertical="center" wrapText="1"/>
    </xf>
    <xf numFmtId="38" fontId="11" fillId="0" borderId="0" xfId="3" applyFont="1">
      <alignment vertical="center"/>
    </xf>
    <xf numFmtId="38" fontId="7" fillId="0" borderId="2" xfId="3" applyFont="1" applyBorder="1" applyAlignment="1">
      <alignment horizontal="right" vertical="center" wrapText="1"/>
    </xf>
    <xf numFmtId="38" fontId="7" fillId="0" borderId="3" xfId="3" applyFont="1" applyBorder="1" applyAlignment="1">
      <alignment horizontal="right" vertical="center"/>
    </xf>
    <xf numFmtId="38" fontId="7" fillId="0" borderId="4" xfId="3" applyFont="1" applyBorder="1" applyAlignment="1">
      <alignment horizontal="left" vertical="center" wrapText="1"/>
    </xf>
    <xf numFmtId="38" fontId="7" fillId="0" borderId="5" xfId="3" applyFont="1" applyBorder="1" applyAlignment="1">
      <alignment horizontal="right" vertical="center"/>
    </xf>
    <xf numFmtId="38" fontId="7" fillId="0" borderId="0" xfId="3" applyFont="1">
      <alignment vertical="center"/>
    </xf>
    <xf numFmtId="38" fontId="12" fillId="0" borderId="0" xfId="3" applyFont="1">
      <alignment vertical="center"/>
    </xf>
    <xf numFmtId="38" fontId="12" fillId="0" borderId="0" xfId="3" applyFont="1" applyAlignment="1">
      <alignment horizontal="right" vertical="center"/>
    </xf>
    <xf numFmtId="38" fontId="7" fillId="0" borderId="6" xfId="3" applyFont="1" applyBorder="1" applyAlignment="1">
      <alignment horizontal="center" vertical="center"/>
    </xf>
    <xf numFmtId="38" fontId="13" fillId="0" borderId="7" xfId="3" applyFont="1" applyBorder="1" applyAlignment="1">
      <alignment horizontal="right" vertical="center"/>
    </xf>
    <xf numFmtId="38" fontId="13" fillId="0" borderId="0" xfId="3" applyFont="1" applyAlignment="1">
      <alignment horizontal="left" vertical="center" wrapText="1"/>
    </xf>
    <xf numFmtId="38" fontId="13" fillId="2" borderId="8" xfId="3" applyFont="1" applyFill="1" applyBorder="1" applyAlignment="1">
      <alignment horizontal="left" vertical="center" wrapText="1"/>
    </xf>
    <xf numFmtId="38" fontId="13" fillId="2" borderId="9" xfId="3" applyFont="1" applyFill="1" applyBorder="1" applyAlignment="1">
      <alignment horizontal="left" vertical="center" wrapText="1"/>
    </xf>
    <xf numFmtId="38" fontId="13" fillId="2" borderId="10" xfId="3" applyFont="1" applyFill="1" applyBorder="1" applyAlignment="1">
      <alignment horizontal="left" vertical="center" wrapText="1"/>
    </xf>
    <xf numFmtId="38" fontId="13" fillId="2" borderId="11" xfId="3" applyFont="1" applyFill="1" applyBorder="1" applyAlignment="1">
      <alignment horizontal="left" vertical="center" wrapText="1"/>
    </xf>
    <xf numFmtId="38" fontId="12" fillId="0" borderId="0" xfId="3" applyFont="1" applyAlignment="1">
      <alignment vertical="center"/>
    </xf>
    <xf numFmtId="38" fontId="12" fillId="0" borderId="0" xfId="3" applyFont="1" applyAlignment="1">
      <alignment horizontal="left" vertical="center"/>
    </xf>
    <xf numFmtId="38" fontId="7" fillId="0" borderId="12" xfId="3" applyFont="1" applyBorder="1" applyAlignment="1">
      <alignment horizontal="center" vertical="center" wrapText="1"/>
    </xf>
    <xf numFmtId="38" fontId="13" fillId="0" borderId="13" xfId="3" applyFont="1" applyBorder="1" applyAlignment="1">
      <alignment horizontal="right" vertical="center" wrapText="1"/>
    </xf>
    <xf numFmtId="38" fontId="13" fillId="0" borderId="14" xfId="3" applyFont="1" applyBorder="1" applyAlignment="1">
      <alignment horizontal="right" vertical="center"/>
    </xf>
    <xf numFmtId="38" fontId="13" fillId="2" borderId="15" xfId="3" applyFont="1" applyFill="1" applyBorder="1" applyAlignment="1">
      <alignment horizontal="right" vertical="center"/>
    </xf>
    <xf numFmtId="38" fontId="13" fillId="2" borderId="16" xfId="3" applyFont="1" applyFill="1" applyBorder="1" applyAlignment="1">
      <alignment horizontal="right" vertical="center"/>
    </xf>
    <xf numFmtId="38" fontId="13" fillId="2" borderId="14" xfId="3" applyFont="1" applyFill="1" applyBorder="1" applyAlignment="1">
      <alignment horizontal="right" vertical="center"/>
    </xf>
    <xf numFmtId="38" fontId="13" fillId="2" borderId="17" xfId="3" applyFont="1" applyFill="1" applyBorder="1" applyAlignment="1">
      <alignment horizontal="right" vertical="center"/>
    </xf>
    <xf numFmtId="38" fontId="12" fillId="0" borderId="0" xfId="3" applyFont="1" applyAlignment="1">
      <alignment vertical="center" wrapText="1"/>
    </xf>
    <xf numFmtId="38" fontId="7" fillId="0" borderId="12" xfId="3" applyFont="1" applyBorder="1" applyAlignment="1">
      <alignment horizontal="center" vertical="center"/>
    </xf>
    <xf numFmtId="38" fontId="13" fillId="0" borderId="13" xfId="3" applyFont="1" applyBorder="1" applyAlignment="1">
      <alignment horizontal="right" vertical="center"/>
    </xf>
    <xf numFmtId="38" fontId="13" fillId="0" borderId="18" xfId="3" applyFont="1" applyBorder="1" applyAlignment="1">
      <alignment horizontal="right" vertical="center"/>
    </xf>
    <xf numFmtId="38" fontId="14" fillId="0" borderId="0" xfId="3" applyFont="1" applyAlignment="1">
      <alignment horizontal="right" vertical="center"/>
    </xf>
    <xf numFmtId="38" fontId="15" fillId="0" borderId="0" xfId="3" applyFont="1" applyAlignment="1">
      <alignment horizontal="right" vertical="center"/>
    </xf>
    <xf numFmtId="38" fontId="14" fillId="0" borderId="0" xfId="3" applyFont="1" applyAlignment="1">
      <alignment horizontal="center" vertical="center"/>
    </xf>
    <xf numFmtId="38" fontId="15" fillId="0" borderId="0" xfId="3" applyFont="1" applyAlignment="1">
      <alignment horizontal="center" vertical="center"/>
    </xf>
    <xf numFmtId="38" fontId="13" fillId="0" borderId="16" xfId="3" applyFont="1" applyBorder="1" applyAlignment="1">
      <alignment horizontal="right" vertical="center"/>
    </xf>
    <xf numFmtId="38" fontId="13" fillId="0" borderId="15" xfId="3" applyFont="1" applyBorder="1" applyAlignment="1">
      <alignment horizontal="right" vertical="center"/>
    </xf>
    <xf numFmtId="38" fontId="13" fillId="0" borderId="17" xfId="3" applyFont="1" applyBorder="1" applyAlignment="1">
      <alignment horizontal="right" vertical="center"/>
    </xf>
    <xf numFmtId="0" fontId="16" fillId="0" borderId="0" xfId="0" applyFont="1" applyBorder="1" applyAlignment="1">
      <alignment horizontal="centerContinuous"/>
    </xf>
    <xf numFmtId="38" fontId="13" fillId="0" borderId="18" xfId="3" applyFont="1" applyFill="1" applyBorder="1" applyAlignment="1">
      <alignment horizontal="right" vertical="center" wrapText="1"/>
    </xf>
    <xf numFmtId="38" fontId="13" fillId="0" borderId="15" xfId="3" applyFont="1" applyFill="1" applyBorder="1" applyAlignment="1">
      <alignment horizontal="right" vertical="center" wrapText="1"/>
    </xf>
    <xf numFmtId="38" fontId="13" fillId="0" borderId="16" xfId="3" applyFont="1" applyFill="1" applyBorder="1" applyAlignment="1">
      <alignment horizontal="right" vertical="center" wrapText="1"/>
    </xf>
    <xf numFmtId="38" fontId="13" fillId="0" borderId="14" xfId="3" applyFont="1" applyFill="1" applyBorder="1" applyAlignment="1">
      <alignment horizontal="right" vertical="center" wrapText="1"/>
    </xf>
    <xf numFmtId="38" fontId="13" fillId="0" borderId="17" xfId="3" applyFont="1" applyFill="1" applyBorder="1" applyAlignment="1">
      <alignment horizontal="right" vertical="center" wrapText="1"/>
    </xf>
    <xf numFmtId="38" fontId="13" fillId="0" borderId="15" xfId="3" applyFont="1" applyFill="1" applyBorder="1" applyAlignment="1">
      <alignment vertical="center"/>
    </xf>
    <xf numFmtId="38" fontId="13" fillId="0" borderId="16" xfId="3" applyFont="1" applyFill="1" applyBorder="1" applyAlignment="1">
      <alignment vertical="center"/>
    </xf>
    <xf numFmtId="38" fontId="13" fillId="0" borderId="19" xfId="3" applyFont="1" applyFill="1" applyBorder="1" applyAlignment="1">
      <alignment vertical="center"/>
    </xf>
    <xf numFmtId="38" fontId="13" fillId="0" borderId="14" xfId="3" applyFont="1" applyFill="1" applyBorder="1" applyAlignment="1">
      <alignment vertical="center"/>
    </xf>
    <xf numFmtId="38" fontId="13" fillId="0" borderId="17" xfId="3" applyFont="1" applyFill="1" applyBorder="1" applyAlignment="1">
      <alignment vertical="center"/>
    </xf>
    <xf numFmtId="38" fontId="0" fillId="0" borderId="15" xfId="3" applyFont="1" applyBorder="1" applyAlignment="1">
      <alignment horizontal="right" vertical="center"/>
    </xf>
    <xf numFmtId="38" fontId="13" fillId="2" borderId="15" xfId="3" applyFont="1" applyFill="1" applyBorder="1" applyAlignment="1">
      <alignment vertical="center"/>
    </xf>
    <xf numFmtId="38" fontId="13" fillId="2" borderId="16" xfId="3" applyFont="1" applyFill="1" applyBorder="1" applyAlignment="1">
      <alignment vertical="center"/>
    </xf>
    <xf numFmtId="38" fontId="13" fillId="2" borderId="14" xfId="3" applyFont="1" applyFill="1" applyBorder="1" applyAlignment="1">
      <alignment vertical="center"/>
    </xf>
    <xf numFmtId="38" fontId="13" fillId="2" borderId="17" xfId="3" applyFont="1" applyFill="1" applyBorder="1" applyAlignment="1">
      <alignment vertical="center"/>
    </xf>
    <xf numFmtId="38" fontId="17" fillId="0" borderId="20" xfId="3" applyFont="1" applyFill="1" applyBorder="1" applyAlignment="1">
      <alignment horizontal="left" vertical="center" wrapText="1"/>
    </xf>
    <xf numFmtId="38" fontId="13" fillId="2" borderId="15" xfId="3" applyFont="1" applyFill="1" applyBorder="1" applyAlignment="1">
      <alignment horizontal="right" vertical="center" wrapText="1"/>
    </xf>
    <xf numFmtId="38" fontId="13" fillId="2" borderId="16" xfId="3" applyFont="1" applyFill="1" applyBorder="1" applyAlignment="1">
      <alignment horizontal="right" vertical="center" wrapText="1"/>
    </xf>
    <xf numFmtId="38" fontId="13" fillId="2" borderId="14" xfId="3" applyFont="1" applyFill="1" applyBorder="1" applyAlignment="1">
      <alignment horizontal="right" vertical="center" wrapText="1"/>
    </xf>
    <xf numFmtId="38" fontId="13" fillId="2" borderId="17" xfId="3" applyFont="1" applyFill="1" applyBorder="1" applyAlignment="1">
      <alignment horizontal="right" vertical="center" wrapText="1"/>
    </xf>
    <xf numFmtId="38" fontId="17" fillId="0" borderId="18" xfId="3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38" fontId="13" fillId="0" borderId="21" xfId="3" applyFont="1" applyBorder="1" applyAlignment="1">
      <alignment horizontal="right" vertical="center"/>
    </xf>
    <xf numFmtId="38" fontId="18" fillId="0" borderId="22" xfId="3" applyFont="1" applyBorder="1" applyAlignment="1">
      <alignment vertical="center" wrapText="1"/>
    </xf>
    <xf numFmtId="38" fontId="13" fillId="0" borderId="23" xfId="3" applyFont="1" applyBorder="1" applyAlignment="1">
      <alignment horizontal="right" vertical="center" wrapText="1"/>
    </xf>
    <xf numFmtId="38" fontId="17" fillId="0" borderId="24" xfId="3" applyFont="1" applyBorder="1" applyAlignment="1">
      <alignment horizontal="left" vertical="center" wrapText="1"/>
    </xf>
    <xf numFmtId="38" fontId="13" fillId="2" borderId="24" xfId="3" applyFont="1" applyFill="1" applyBorder="1" applyAlignment="1">
      <alignment horizontal="right" vertical="center"/>
    </xf>
    <xf numFmtId="38" fontId="0" fillId="0" borderId="0" xfId="3" applyFont="1">
      <alignment vertical="center"/>
    </xf>
    <xf numFmtId="38" fontId="13" fillId="2" borderId="25" xfId="3" applyFont="1" applyFill="1" applyBorder="1" applyAlignment="1">
      <alignment horizontal="right" vertical="center" wrapText="1"/>
    </xf>
    <xf numFmtId="38" fontId="13" fillId="2" borderId="26" xfId="3" applyFont="1" applyFill="1" applyBorder="1" applyAlignment="1">
      <alignment horizontal="right" vertical="center" wrapText="1"/>
    </xf>
    <xf numFmtId="38" fontId="13" fillId="2" borderId="26" xfId="3" applyFont="1" applyFill="1" applyBorder="1" applyAlignment="1">
      <alignment horizontal="right" vertical="center"/>
    </xf>
    <xf numFmtId="38" fontId="13" fillId="2" borderId="27" xfId="3" applyFont="1" applyFill="1" applyBorder="1" applyAlignment="1">
      <alignment horizontal="right" vertical="center"/>
    </xf>
    <xf numFmtId="0" fontId="16" fillId="0" borderId="0" xfId="0" applyFont="1" applyBorder="1" applyAlignment="1"/>
    <xf numFmtId="0" fontId="19" fillId="0" borderId="0" xfId="0" applyFont="1">
      <alignment vertical="center"/>
    </xf>
    <xf numFmtId="38" fontId="7" fillId="0" borderId="0" xfId="3" applyFont="1" applyAlignment="1">
      <alignment horizontal="right" vertical="center"/>
    </xf>
    <xf numFmtId="38" fontId="7" fillId="0" borderId="28" xfId="0" applyNumberFormat="1" applyFont="1" applyBorder="1" applyAlignment="1">
      <alignment horizontal="center" vertical="center" textRotation="255" wrapText="1"/>
    </xf>
    <xf numFmtId="38" fontId="7" fillId="0" borderId="29" xfId="0" applyNumberFormat="1" applyFont="1" applyBorder="1" applyAlignment="1">
      <alignment horizontal="center" vertical="center" textRotation="255" wrapText="1"/>
    </xf>
    <xf numFmtId="38" fontId="20" fillId="0" borderId="0" xfId="3" applyFont="1">
      <alignment vertical="center"/>
    </xf>
    <xf numFmtId="38" fontId="7" fillId="0" borderId="14" xfId="3" applyFont="1" applyBorder="1" applyAlignment="1">
      <alignment horizontal="center" vertical="center" wrapText="1"/>
    </xf>
    <xf numFmtId="38" fontId="7" fillId="0" borderId="14" xfId="3" applyFont="1" applyBorder="1" applyAlignment="1">
      <alignment horizontal="right" vertical="center" wrapText="1"/>
    </xf>
    <xf numFmtId="38" fontId="7" fillId="0" borderId="14" xfId="3" applyFont="1" applyBorder="1">
      <alignment vertical="center"/>
    </xf>
    <xf numFmtId="38" fontId="7" fillId="2" borderId="14" xfId="3" applyFont="1" applyFill="1" applyBorder="1">
      <alignment vertical="center"/>
    </xf>
    <xf numFmtId="38" fontId="12" fillId="0" borderId="0" xfId="3" applyFont="1" applyFill="1" applyBorder="1" applyAlignment="1">
      <alignment vertical="center"/>
    </xf>
    <xf numFmtId="38" fontId="7" fillId="0" borderId="14" xfId="3" applyFont="1" applyBorder="1" applyAlignment="1">
      <alignment horizontal="center" vertical="center"/>
    </xf>
    <xf numFmtId="38" fontId="7" fillId="0" borderId="14" xfId="3" applyFont="1" applyBorder="1" applyAlignment="1">
      <alignment horizontal="right" vertical="center"/>
    </xf>
    <xf numFmtId="38" fontId="12" fillId="0" borderId="0" xfId="3" applyFont="1" applyAlignment="1">
      <alignment horizontal="center" vertical="center"/>
    </xf>
    <xf numFmtId="38" fontId="7" fillId="0" borderId="30" xfId="3" applyFont="1" applyBorder="1" applyAlignment="1">
      <alignment horizontal="center" vertical="center"/>
    </xf>
    <xf numFmtId="38" fontId="7" fillId="0" borderId="30" xfId="3" applyFont="1" applyBorder="1" applyAlignment="1">
      <alignment horizontal="right" vertical="center"/>
    </xf>
    <xf numFmtId="38" fontId="7" fillId="2" borderId="30" xfId="3" applyFont="1" applyFill="1" applyBorder="1">
      <alignment vertical="center"/>
    </xf>
    <xf numFmtId="38" fontId="12" fillId="0" borderId="0" xfId="3" applyFont="1" applyFill="1" applyBorder="1">
      <alignment vertical="center"/>
    </xf>
    <xf numFmtId="0" fontId="21" fillId="0" borderId="0" xfId="0" applyFont="1" applyBorder="1" applyAlignment="1">
      <alignment horizontal="centerContinuous"/>
    </xf>
    <xf numFmtId="38" fontId="7" fillId="0" borderId="31" xfId="3" applyFont="1" applyBorder="1" applyAlignment="1">
      <alignment horizontal="center" vertical="center" wrapText="1"/>
    </xf>
    <xf numFmtId="38" fontId="7" fillId="0" borderId="31" xfId="3" applyFont="1" applyFill="1" applyBorder="1">
      <alignment vertical="center"/>
    </xf>
    <xf numFmtId="38" fontId="7" fillId="0" borderId="0" xfId="3" applyFont="1" applyFill="1" applyBorder="1">
      <alignment vertical="center"/>
    </xf>
    <xf numFmtId="38" fontId="22" fillId="0" borderId="14" xfId="3" applyFont="1" applyBorder="1" applyAlignment="1">
      <alignment horizontal="center" vertical="center" wrapText="1"/>
    </xf>
    <xf numFmtId="38" fontId="18" fillId="0" borderId="14" xfId="3" applyFont="1" applyBorder="1" applyAlignment="1">
      <alignment horizontal="center" vertical="center" wrapText="1"/>
    </xf>
    <xf numFmtId="38" fontId="7" fillId="0" borderId="0" xfId="3" applyFont="1" applyAlignment="1">
      <alignment horizontal="center" vertical="center"/>
    </xf>
    <xf numFmtId="0" fontId="21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/>
    <xf numFmtId="0" fontId="0" fillId="0" borderId="18" xfId="0" applyBorder="1" applyAlignment="1">
      <alignment vertical="center" wrapText="1"/>
    </xf>
    <xf numFmtId="0" fontId="0" fillId="0" borderId="18" xfId="0" applyBorder="1" applyAlignment="1"/>
    <xf numFmtId="0" fontId="0" fillId="0" borderId="18" xfId="0" applyBorder="1" applyAlignment="1">
      <alignment vertical="center"/>
    </xf>
    <xf numFmtId="0" fontId="0" fillId="0" borderId="19" xfId="0" applyBorder="1" applyAlignment="1"/>
    <xf numFmtId="38" fontId="0" fillId="0" borderId="32" xfId="3" applyFont="1" applyBorder="1" applyAlignment="1">
      <alignment horizontal="right" vertical="center"/>
    </xf>
    <xf numFmtId="38" fontId="0" fillId="0" borderId="18" xfId="3" applyFon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14" xfId="3" applyFont="1" applyBorder="1" applyAlignment="1">
      <alignment horizontal="right" vertical="center"/>
    </xf>
    <xf numFmtId="0" fontId="0" fillId="0" borderId="0" xfId="2" applyFont="1"/>
    <xf numFmtId="0" fontId="24" fillId="0" borderId="0" xfId="2" applyFont="1" applyBorder="1" applyAlignment="1">
      <alignment horizontal="center"/>
    </xf>
    <xf numFmtId="0" fontId="25" fillId="3" borderId="33" xfId="2" applyFont="1" applyFill="1" applyBorder="1" applyAlignment="1">
      <alignment vertical="center" textRotation="255"/>
    </xf>
    <xf numFmtId="0" fontId="26" fillId="3" borderId="34" xfId="2" applyFont="1" applyFill="1" applyBorder="1" applyAlignment="1">
      <alignment vertical="center" textRotation="255"/>
    </xf>
    <xf numFmtId="0" fontId="26" fillId="3" borderId="35" xfId="2" applyFont="1" applyFill="1" applyBorder="1" applyAlignment="1">
      <alignment vertical="center" textRotation="255"/>
    </xf>
    <xf numFmtId="0" fontId="26" fillId="3" borderId="36" xfId="2" applyFont="1" applyFill="1" applyBorder="1" applyAlignment="1">
      <alignment vertical="center" textRotation="255"/>
    </xf>
    <xf numFmtId="0" fontId="26" fillId="0" borderId="0" xfId="2" applyFont="1" applyBorder="1" applyAlignment="1">
      <alignment vertical="center" textRotation="255"/>
    </xf>
    <xf numFmtId="0" fontId="27" fillId="0" borderId="0" xfId="2" applyFont="1" applyBorder="1" applyAlignment="1">
      <alignment horizontal="right" vertical="top" textRotation="255"/>
    </xf>
    <xf numFmtId="0" fontId="25" fillId="0" borderId="0" xfId="2" applyFont="1" applyAlignment="1">
      <alignment horizontal="left" vertical="center"/>
    </xf>
    <xf numFmtId="0" fontId="26" fillId="0" borderId="0" xfId="2" applyFont="1"/>
    <xf numFmtId="0" fontId="28" fillId="0" borderId="0" xfId="2" applyFont="1" applyBorder="1" applyAlignment="1">
      <alignment horizontal="left"/>
    </xf>
    <xf numFmtId="0" fontId="28" fillId="0" borderId="0" xfId="2" applyFont="1" applyAlignment="1">
      <alignment horizontal="left"/>
    </xf>
    <xf numFmtId="0" fontId="25" fillId="3" borderId="37" xfId="2" applyFont="1" applyFill="1" applyBorder="1" applyAlignment="1">
      <alignment vertical="center" textRotation="255"/>
    </xf>
    <xf numFmtId="0" fontId="26" fillId="3" borderId="38" xfId="2" applyFont="1" applyFill="1" applyBorder="1" applyAlignment="1">
      <alignment vertical="center" textRotation="255"/>
    </xf>
    <xf numFmtId="0" fontId="26" fillId="3" borderId="39" xfId="2" applyFont="1" applyFill="1" applyBorder="1" applyAlignment="1">
      <alignment vertical="center" textRotation="255"/>
    </xf>
    <xf numFmtId="0" fontId="26" fillId="3" borderId="40" xfId="2" applyFont="1" applyFill="1" applyBorder="1" applyAlignment="1">
      <alignment vertical="center" textRotation="255"/>
    </xf>
    <xf numFmtId="0" fontId="26" fillId="0" borderId="41" xfId="2" applyFont="1" applyBorder="1" applyAlignment="1">
      <alignment vertical="center" textRotation="255"/>
    </xf>
    <xf numFmtId="0" fontId="26" fillId="3" borderId="42" xfId="2" applyFont="1" applyFill="1" applyBorder="1" applyAlignment="1">
      <alignment horizontal="center" vertical="center" shrinkToFit="1"/>
    </xf>
    <xf numFmtId="0" fontId="25" fillId="2" borderId="43" xfId="2" applyFont="1" applyFill="1" applyBorder="1" applyAlignment="1">
      <alignment horizontal="center" vertical="center"/>
    </xf>
    <xf numFmtId="0" fontId="25" fillId="2" borderId="44" xfId="2" applyFont="1" applyFill="1" applyBorder="1" applyAlignment="1">
      <alignment horizontal="center" vertical="center"/>
    </xf>
    <xf numFmtId="0" fontId="26" fillId="3" borderId="42" xfId="2" applyFont="1" applyFill="1" applyBorder="1" applyAlignment="1">
      <alignment horizontal="center" vertical="center"/>
    </xf>
    <xf numFmtId="0" fontId="26" fillId="3" borderId="45" xfId="2" applyFont="1" applyFill="1" applyBorder="1" applyAlignment="1">
      <alignment horizontal="center" vertical="center"/>
    </xf>
    <xf numFmtId="0" fontId="25" fillId="2" borderId="46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right" vertical="top" textRotation="255"/>
    </xf>
    <xf numFmtId="0" fontId="26" fillId="3" borderId="30" xfId="2" applyFont="1" applyFill="1" applyBorder="1" applyAlignment="1">
      <alignment horizontal="center" vertical="center" shrinkToFit="1"/>
    </xf>
    <xf numFmtId="0" fontId="25" fillId="0" borderId="20" xfId="2" applyFont="1" applyFill="1" applyBorder="1" applyAlignment="1">
      <alignment horizontal="center" vertical="center"/>
    </xf>
    <xf numFmtId="0" fontId="25" fillId="0" borderId="47" xfId="2" applyFont="1" applyFill="1" applyBorder="1" applyAlignment="1">
      <alignment horizontal="center" vertical="center"/>
    </xf>
    <xf numFmtId="0" fontId="26" fillId="3" borderId="30" xfId="2" applyFont="1" applyFill="1" applyBorder="1" applyAlignment="1">
      <alignment horizontal="center" vertical="center"/>
    </xf>
    <xf numFmtId="0" fontId="26" fillId="3" borderId="48" xfId="2" applyFont="1" applyFill="1" applyBorder="1" applyAlignment="1">
      <alignment horizontal="center" vertical="center"/>
    </xf>
    <xf numFmtId="0" fontId="25" fillId="0" borderId="49" xfId="2" applyFont="1" applyBorder="1" applyAlignment="1">
      <alignment horizontal="center" vertical="center"/>
    </xf>
    <xf numFmtId="0" fontId="26" fillId="0" borderId="41" xfId="2" applyFont="1" applyBorder="1" applyAlignment="1">
      <alignment horizontal="center" vertical="center"/>
    </xf>
    <xf numFmtId="0" fontId="26" fillId="3" borderId="50" xfId="2" applyFont="1" applyFill="1" applyBorder="1" applyAlignment="1">
      <alignment horizontal="center" vertical="center" shrinkToFit="1"/>
    </xf>
    <xf numFmtId="0" fontId="25" fillId="2" borderId="51" xfId="2" applyFont="1" applyFill="1" applyBorder="1" applyAlignment="1">
      <alignment horizontal="center" vertical="center"/>
    </xf>
    <xf numFmtId="0" fontId="25" fillId="2" borderId="52" xfId="2" applyFont="1" applyFill="1" applyBorder="1" applyAlignment="1">
      <alignment horizontal="center" vertical="center"/>
    </xf>
    <xf numFmtId="0" fontId="26" fillId="3" borderId="50" xfId="2" applyFont="1" applyFill="1" applyBorder="1" applyAlignment="1">
      <alignment horizontal="center" vertical="center"/>
    </xf>
    <xf numFmtId="0" fontId="26" fillId="3" borderId="53" xfId="2" applyFont="1" applyFill="1" applyBorder="1" applyAlignment="1">
      <alignment horizontal="center" vertical="center"/>
    </xf>
    <xf numFmtId="0" fontId="25" fillId="2" borderId="54" xfId="2" applyFont="1" applyFill="1" applyBorder="1" applyAlignment="1">
      <alignment horizontal="center" vertical="center"/>
    </xf>
    <xf numFmtId="0" fontId="26" fillId="3" borderId="55" xfId="2" applyFont="1" applyFill="1" applyBorder="1" applyAlignment="1">
      <alignment horizontal="center" vertical="center" shrinkToFit="1"/>
    </xf>
    <xf numFmtId="0" fontId="25" fillId="0" borderId="51" xfId="2" applyFont="1" applyFill="1" applyBorder="1" applyAlignment="1">
      <alignment horizontal="center" vertical="center"/>
    </xf>
    <xf numFmtId="0" fontId="25" fillId="0" borderId="56" xfId="2" applyFont="1" applyFill="1" applyBorder="1" applyAlignment="1">
      <alignment horizontal="center" vertical="center"/>
    </xf>
    <xf numFmtId="0" fontId="26" fillId="3" borderId="55" xfId="2" applyFont="1" applyFill="1" applyBorder="1" applyAlignment="1">
      <alignment horizontal="center" vertical="center"/>
    </xf>
    <xf numFmtId="0" fontId="25" fillId="0" borderId="57" xfId="2" applyFont="1" applyBorder="1" applyAlignment="1">
      <alignment horizontal="center" vertical="center"/>
    </xf>
    <xf numFmtId="0" fontId="27" fillId="0" borderId="0" xfId="2" applyFont="1" applyBorder="1" applyAlignment="1">
      <alignment horizontal="right" vertical="top"/>
    </xf>
    <xf numFmtId="0" fontId="25" fillId="0" borderId="0" xfId="2" applyFont="1" applyBorder="1" applyAlignment="1">
      <alignment horizontal="right" vertical="top"/>
    </xf>
    <xf numFmtId="0" fontId="26" fillId="3" borderId="58" xfId="2" applyFont="1" applyFill="1" applyBorder="1" applyAlignment="1">
      <alignment horizontal="center" vertical="center" shrinkToFit="1"/>
    </xf>
    <xf numFmtId="0" fontId="25" fillId="2" borderId="20" xfId="2" applyFont="1" applyFill="1" applyBorder="1" applyAlignment="1">
      <alignment horizontal="center" vertical="center"/>
    </xf>
    <xf numFmtId="0" fontId="25" fillId="2" borderId="59" xfId="2" applyFont="1" applyFill="1" applyBorder="1" applyAlignment="1">
      <alignment horizontal="center" vertical="center"/>
    </xf>
    <xf numFmtId="0" fontId="26" fillId="3" borderId="60" xfId="2" applyFont="1" applyFill="1" applyBorder="1" applyAlignment="1">
      <alignment horizontal="center" vertical="center" shrinkToFit="1"/>
    </xf>
    <xf numFmtId="0" fontId="25" fillId="2" borderId="61" xfId="2" applyFont="1" applyFill="1" applyBorder="1" applyAlignment="1">
      <alignment horizontal="center" vertical="center"/>
    </xf>
    <xf numFmtId="0" fontId="25" fillId="2" borderId="62" xfId="2" applyFont="1" applyFill="1" applyBorder="1" applyAlignment="1">
      <alignment horizontal="center" vertical="center"/>
    </xf>
    <xf numFmtId="0" fontId="26" fillId="3" borderId="60" xfId="2" applyFont="1" applyFill="1" applyBorder="1" applyAlignment="1">
      <alignment horizontal="center" vertical="center"/>
    </xf>
    <xf numFmtId="0" fontId="26" fillId="3" borderId="63" xfId="2" applyFont="1" applyFill="1" applyBorder="1" applyAlignment="1">
      <alignment horizontal="center" vertical="center"/>
    </xf>
    <xf numFmtId="0" fontId="26" fillId="3" borderId="31" xfId="2" applyFont="1" applyFill="1" applyBorder="1" applyAlignment="1">
      <alignment horizontal="center" vertical="center" shrinkToFit="1"/>
    </xf>
    <xf numFmtId="0" fontId="25" fillId="0" borderId="64" xfId="2" applyFont="1" applyFill="1" applyBorder="1" applyAlignment="1">
      <alignment horizontal="center" vertical="center"/>
    </xf>
    <xf numFmtId="0" fontId="25" fillId="0" borderId="65" xfId="2" applyFont="1" applyFill="1" applyBorder="1" applyAlignment="1">
      <alignment horizontal="center" vertical="center"/>
    </xf>
    <xf numFmtId="0" fontId="26" fillId="3" borderId="31" xfId="2" applyFont="1" applyFill="1" applyBorder="1" applyAlignment="1">
      <alignment horizontal="center" vertical="center"/>
    </xf>
    <xf numFmtId="0" fontId="26" fillId="3" borderId="66" xfId="2" applyFont="1" applyFill="1" applyBorder="1" applyAlignment="1">
      <alignment horizontal="center" vertical="center"/>
    </xf>
    <xf numFmtId="0" fontId="26" fillId="0" borderId="67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5" fillId="2" borderId="68" xfId="2" applyFont="1" applyFill="1" applyBorder="1" applyAlignment="1">
      <alignment horizontal="center" vertical="center" shrinkToFit="1"/>
    </xf>
    <xf numFmtId="0" fontId="26" fillId="2" borderId="44" xfId="2" applyFont="1" applyFill="1" applyBorder="1" applyAlignment="1">
      <alignment horizontal="center" vertical="center" shrinkToFit="1"/>
    </xf>
    <xf numFmtId="0" fontId="29" fillId="3" borderId="45" xfId="2" applyFont="1" applyFill="1" applyBorder="1" applyAlignment="1">
      <alignment horizontal="right" vertical="top"/>
    </xf>
    <xf numFmtId="0" fontId="25" fillId="2" borderId="69" xfId="2" applyFont="1" applyFill="1" applyBorder="1" applyAlignment="1">
      <alignment horizontal="center" vertical="center"/>
    </xf>
    <xf numFmtId="0" fontId="25" fillId="0" borderId="70" xfId="2" applyFont="1" applyBorder="1" applyAlignment="1">
      <alignment horizontal="center" vertical="center" shrinkToFit="1"/>
    </xf>
    <xf numFmtId="0" fontId="26" fillId="0" borderId="47" xfId="2" applyFont="1" applyBorder="1" applyAlignment="1">
      <alignment horizontal="center" vertical="center" shrinkToFit="1"/>
    </xf>
    <xf numFmtId="0" fontId="29" fillId="3" borderId="48" xfId="2" applyFont="1" applyFill="1" applyBorder="1" applyAlignment="1">
      <alignment horizontal="right" vertical="top"/>
    </xf>
    <xf numFmtId="0" fontId="26" fillId="2" borderId="41" xfId="2" applyFont="1" applyFill="1" applyBorder="1" applyAlignment="1">
      <alignment horizontal="center" vertical="center" shrinkToFit="1"/>
    </xf>
    <xf numFmtId="0" fontId="26" fillId="2" borderId="21" xfId="2" applyFont="1" applyFill="1" applyBorder="1" applyAlignment="1">
      <alignment horizontal="center" vertical="center" shrinkToFit="1"/>
    </xf>
    <xf numFmtId="0" fontId="29" fillId="3" borderId="53" xfId="2" applyFont="1" applyFill="1" applyBorder="1" applyAlignment="1">
      <alignment horizontal="right" vertical="top"/>
    </xf>
    <xf numFmtId="0" fontId="25" fillId="2" borderId="57" xfId="2" applyFont="1" applyFill="1" applyBorder="1" applyAlignment="1">
      <alignment horizontal="center" vertical="center"/>
    </xf>
    <xf numFmtId="0" fontId="26" fillId="0" borderId="41" xfId="2" applyFont="1" applyBorder="1" applyAlignment="1">
      <alignment horizontal="center" vertical="center" shrinkToFit="1"/>
    </xf>
    <xf numFmtId="0" fontId="26" fillId="0" borderId="1" xfId="2" applyFont="1" applyBorder="1" applyAlignment="1">
      <alignment horizontal="center" vertical="center" shrinkToFit="1"/>
    </xf>
    <xf numFmtId="0" fontId="25" fillId="2" borderId="56" xfId="2" applyFont="1" applyFill="1" applyBorder="1" applyAlignment="1">
      <alignment horizontal="center" vertical="center"/>
    </xf>
    <xf numFmtId="0" fontId="26" fillId="2" borderId="71" xfId="2" applyFont="1" applyFill="1" applyBorder="1" applyAlignment="1">
      <alignment horizontal="center" vertical="center" shrinkToFit="1"/>
    </xf>
    <xf numFmtId="0" fontId="26" fillId="2" borderId="72" xfId="2" applyFont="1" applyFill="1" applyBorder="1" applyAlignment="1">
      <alignment horizontal="center" vertical="center" shrinkToFit="1"/>
    </xf>
    <xf numFmtId="0" fontId="26" fillId="0" borderId="67" xfId="2" applyFont="1" applyBorder="1" applyAlignment="1">
      <alignment horizontal="center" vertical="center" shrinkToFit="1"/>
    </xf>
    <xf numFmtId="0" fontId="26" fillId="0" borderId="29" xfId="2" applyFont="1" applyBorder="1" applyAlignment="1">
      <alignment horizontal="center" vertical="center" shrinkToFit="1"/>
    </xf>
    <xf numFmtId="0" fontId="26" fillId="2" borderId="44" xfId="2" applyFont="1" applyFill="1" applyBorder="1" applyAlignment="1">
      <alignment vertical="center" shrinkToFit="1"/>
    </xf>
    <xf numFmtId="0" fontId="26" fillId="0" borderId="47" xfId="2" applyFont="1" applyBorder="1" applyAlignment="1">
      <alignment vertical="center" shrinkToFit="1"/>
    </xf>
    <xf numFmtId="0" fontId="26" fillId="2" borderId="41" xfId="2" applyFont="1" applyFill="1" applyBorder="1" applyAlignment="1">
      <alignment vertical="center" shrinkToFit="1"/>
    </xf>
    <xf numFmtId="0" fontId="26" fillId="2" borderId="21" xfId="2" applyFont="1" applyFill="1" applyBorder="1" applyAlignment="1">
      <alignment vertical="center" shrinkToFit="1"/>
    </xf>
    <xf numFmtId="0" fontId="26" fillId="0" borderId="41" xfId="2" applyFont="1" applyBorder="1" applyAlignment="1">
      <alignment vertical="center" shrinkToFit="1"/>
    </xf>
    <xf numFmtId="0" fontId="26" fillId="0" borderId="1" xfId="2" applyFont="1" applyBorder="1" applyAlignment="1">
      <alignment vertical="center" shrinkToFit="1"/>
    </xf>
    <xf numFmtId="0" fontId="26" fillId="2" borderId="71" xfId="2" applyFont="1" applyFill="1" applyBorder="1" applyAlignment="1">
      <alignment vertical="center" shrinkToFit="1"/>
    </xf>
    <xf numFmtId="0" fontId="26" fillId="2" borderId="72" xfId="2" applyFont="1" applyFill="1" applyBorder="1" applyAlignment="1">
      <alignment vertical="center" shrinkToFit="1"/>
    </xf>
    <xf numFmtId="0" fontId="26" fillId="0" borderId="67" xfId="2" applyFont="1" applyBorder="1" applyAlignment="1">
      <alignment vertical="center" shrinkToFit="1"/>
    </xf>
    <xf numFmtId="0" fontId="26" fillId="0" borderId="29" xfId="2" applyFont="1" applyBorder="1" applyAlignment="1">
      <alignment vertical="center" shrinkToFit="1"/>
    </xf>
    <xf numFmtId="0" fontId="26" fillId="2" borderId="43" xfId="2" applyFont="1" applyFill="1" applyBorder="1"/>
    <xf numFmtId="0" fontId="26" fillId="2" borderId="44" xfId="2" applyFont="1" applyFill="1" applyBorder="1"/>
    <xf numFmtId="0" fontId="26" fillId="0" borderId="20" xfId="2" applyFont="1" applyBorder="1"/>
    <xf numFmtId="0" fontId="26" fillId="0" borderId="47" xfId="2" applyFont="1" applyBorder="1"/>
    <xf numFmtId="0" fontId="26" fillId="2" borderId="0" xfId="2" quotePrefix="1" applyFont="1" applyFill="1" applyBorder="1"/>
    <xf numFmtId="0" fontId="26" fillId="2" borderId="21" xfId="2" quotePrefix="1" applyFont="1" applyFill="1" applyBorder="1"/>
    <xf numFmtId="0" fontId="26" fillId="0" borderId="0" xfId="2" quotePrefix="1" applyFont="1" applyBorder="1"/>
    <xf numFmtId="0" fontId="26" fillId="0" borderId="1" xfId="2" quotePrefix="1" applyFont="1" applyBorder="1"/>
    <xf numFmtId="0" fontId="26" fillId="2" borderId="0" xfId="2" applyFont="1" applyFill="1" applyBorder="1"/>
    <xf numFmtId="0" fontId="26" fillId="2" borderId="21" xfId="2" applyFont="1" applyFill="1" applyBorder="1"/>
    <xf numFmtId="0" fontId="26" fillId="0" borderId="0" xfId="2" applyFont="1" applyBorder="1"/>
    <xf numFmtId="0" fontId="26" fillId="0" borderId="1" xfId="2" applyFont="1" applyBorder="1"/>
    <xf numFmtId="0" fontId="26" fillId="2" borderId="73" xfId="2" applyFont="1" applyFill="1" applyBorder="1"/>
    <xf numFmtId="0" fontId="26" fillId="2" borderId="72" xfId="2" applyFont="1" applyFill="1" applyBorder="1"/>
    <xf numFmtId="0" fontId="29" fillId="3" borderId="63" xfId="2" applyFont="1" applyFill="1" applyBorder="1" applyAlignment="1">
      <alignment horizontal="right" vertical="top"/>
    </xf>
    <xf numFmtId="0" fontId="25" fillId="2" borderId="74" xfId="2" applyFont="1" applyFill="1" applyBorder="1" applyAlignment="1">
      <alignment horizontal="center" vertical="center"/>
    </xf>
    <xf numFmtId="0" fontId="26" fillId="0" borderId="28" xfId="2" applyFont="1" applyBorder="1"/>
    <xf numFmtId="0" fontId="26" fillId="0" borderId="29" xfId="2" applyFont="1" applyBorder="1"/>
    <xf numFmtId="0" fontId="29" fillId="3" borderId="66" xfId="2" applyFont="1" applyFill="1" applyBorder="1" applyAlignment="1">
      <alignment horizontal="right" vertical="top"/>
    </xf>
    <xf numFmtId="0" fontId="27" fillId="0" borderId="0" xfId="2" applyFont="1" applyBorder="1" applyAlignment="1">
      <alignment horizontal="center" vertical="center"/>
    </xf>
    <xf numFmtId="0" fontId="0" fillId="0" borderId="0" xfId="0" applyNumberFormat="1">
      <alignment vertical="center"/>
    </xf>
    <xf numFmtId="28" fontId="0" fillId="0" borderId="0" xfId="0" applyNumberFormat="1">
      <alignment vertical="center"/>
    </xf>
    <xf numFmtId="0" fontId="0" fillId="4" borderId="0" xfId="0" applyFill="1">
      <alignment vertical="center"/>
    </xf>
  </cellXfs>
  <cellStyles count="4">
    <cellStyle name="桁区切り_01【申請書】キッズナラティブ補助金" xfId="1"/>
    <cellStyle name="標準" xfId="0" builtinId="0" customBuiltin="1"/>
    <cellStyle name="標準_88_口座登録票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38</xdr:col>
      <xdr:colOff>57150</xdr:colOff>
      <xdr:row>7</xdr:row>
      <xdr:rowOff>27940</xdr:rowOff>
    </xdr:from>
    <xdr:to xmlns:xdr="http://schemas.openxmlformats.org/drawingml/2006/spreadsheetDrawing">
      <xdr:col>60</xdr:col>
      <xdr:colOff>103505</xdr:colOff>
      <xdr:row>10</xdr:row>
      <xdr:rowOff>12700</xdr:rowOff>
    </xdr:to>
    <xdr:sp macro="" textlink="">
      <xdr:nvSpPr>
        <xdr:cNvPr id="1" name="テキスト 5"/>
        <xdr:cNvSpPr txBox="1"/>
      </xdr:nvSpPr>
      <xdr:spPr>
        <a:xfrm>
          <a:off x="6219825" y="1742440"/>
          <a:ext cx="3608705" cy="670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600" b="1"/>
            <a:t>黄色部分に入力してください。</a:t>
          </a:r>
          <a:endParaRPr kumimoji="1" lang="ja-JP" altLang="en-U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118110</xdr:colOff>
      <xdr:row>0</xdr:row>
      <xdr:rowOff>120015</xdr:rowOff>
    </xdr:from>
    <xdr:to xmlns:xdr="http://schemas.openxmlformats.org/drawingml/2006/spreadsheetDrawing">
      <xdr:col>15</xdr:col>
      <xdr:colOff>412115</xdr:colOff>
      <xdr:row>2</xdr:row>
      <xdr:rowOff>66040</xdr:rowOff>
    </xdr:to>
    <xdr:sp macro="" textlink="">
      <xdr:nvSpPr>
        <xdr:cNvPr id="2" name="テキスト 2"/>
        <xdr:cNvSpPr txBox="1"/>
      </xdr:nvSpPr>
      <xdr:spPr>
        <a:xfrm>
          <a:off x="6166485" y="120015"/>
          <a:ext cx="9704705" cy="40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600" b="1"/>
            <a:t>下記、記載要領を確認し、黄色部分に入力してください。</a:t>
          </a:r>
          <a:endParaRPr kumimoji="1" lang="ja-JP" altLang="en-US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95250</xdr:colOff>
      <xdr:row>0</xdr:row>
      <xdr:rowOff>107315</xdr:rowOff>
    </xdr:from>
    <xdr:to xmlns:xdr="http://schemas.openxmlformats.org/drawingml/2006/spreadsheetDrawing">
      <xdr:col>13</xdr:col>
      <xdr:colOff>1085215</xdr:colOff>
      <xdr:row>2</xdr:row>
      <xdr:rowOff>53975</xdr:rowOff>
    </xdr:to>
    <xdr:sp macro="" textlink="">
      <xdr:nvSpPr>
        <xdr:cNvPr id="2" name="テキスト 2"/>
        <xdr:cNvSpPr txBox="1"/>
      </xdr:nvSpPr>
      <xdr:spPr>
        <a:xfrm>
          <a:off x="5514975" y="107315"/>
          <a:ext cx="9705340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600" b="1"/>
            <a:t>下記、記載要領を確認し、黄色部分に入力してください。</a:t>
          </a:r>
          <a:endParaRPr kumimoji="1" lang="ja-JP" altLang="en-US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123825</xdr:colOff>
      <xdr:row>5</xdr:row>
      <xdr:rowOff>114935</xdr:rowOff>
    </xdr:from>
    <xdr:to xmlns:xdr="http://schemas.openxmlformats.org/drawingml/2006/spreadsheetDrawing">
      <xdr:col>37</xdr:col>
      <xdr:colOff>76200</xdr:colOff>
      <xdr:row>8</xdr:row>
      <xdr:rowOff>343535</xdr:rowOff>
    </xdr:to>
    <xdr:sp macro="" textlink="">
      <xdr:nvSpPr>
        <xdr:cNvPr id="2" name="テキスト 1"/>
        <xdr:cNvSpPr txBox="1"/>
      </xdr:nvSpPr>
      <xdr:spPr>
        <a:xfrm>
          <a:off x="6591300" y="1372235"/>
          <a:ext cx="448627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600" b="1"/>
            <a:t>この様式について、内容は様式第２号から転記されますが、念のため内容を確認して</a:t>
          </a:r>
          <a:r>
            <a:rPr kumimoji="1" lang="ja-JP" altLang="en-US" sz="1600" b="1"/>
            <a:t>ください。</a:t>
          </a:r>
          <a:endParaRPr kumimoji="1" lang="ja-JP" altLang="en-US" sz="1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173990</xdr:colOff>
      <xdr:row>18</xdr:row>
      <xdr:rowOff>17780</xdr:rowOff>
    </xdr:from>
    <xdr:to xmlns:xdr="http://schemas.openxmlformats.org/drawingml/2006/spreadsheetDrawing">
      <xdr:col>33</xdr:col>
      <xdr:colOff>12065</xdr:colOff>
      <xdr:row>19</xdr:row>
      <xdr:rowOff>52705</xdr:rowOff>
    </xdr:to>
    <xdr:sp macro="" textlink="">
      <xdr:nvSpPr>
        <xdr:cNvPr id="2" name="円/楕円 1"/>
        <xdr:cNvSpPr>
          <a:spLocks noChangeArrowheads="1"/>
        </xdr:cNvSpPr>
      </xdr:nvSpPr>
      <xdr:spPr>
        <a:xfrm>
          <a:off x="7079615" y="4399280"/>
          <a:ext cx="790575" cy="263525"/>
        </a:xfrm>
        <a:prstGeom prst="ellipse">
          <a:avLst/>
        </a:prstGeom>
        <a:noFill/>
        <a:ln w="25400" cap="flat" cmpd="sng">
          <a:solidFill>
            <a:sysClr val="windowText" lastClr="000000"/>
          </a:solidFill>
          <a:prstDash val="solid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182880</xdr:colOff>
      <xdr:row>3</xdr:row>
      <xdr:rowOff>17145</xdr:rowOff>
    </xdr:from>
    <xdr:to xmlns:xdr="http://schemas.openxmlformats.org/drawingml/2006/spreadsheetDrawing">
      <xdr:col>33</xdr:col>
      <xdr:colOff>20955</xdr:colOff>
      <xdr:row>4</xdr:row>
      <xdr:rowOff>52070</xdr:rowOff>
    </xdr:to>
    <xdr:sp macro="" textlink="">
      <xdr:nvSpPr>
        <xdr:cNvPr id="3" name="円/楕円 1"/>
        <xdr:cNvSpPr>
          <a:spLocks noChangeArrowheads="1"/>
        </xdr:cNvSpPr>
      </xdr:nvSpPr>
      <xdr:spPr>
        <a:xfrm>
          <a:off x="7088505" y="779145"/>
          <a:ext cx="790575" cy="263525"/>
        </a:xfrm>
        <a:prstGeom prst="ellipse">
          <a:avLst/>
        </a:prstGeom>
        <a:noFill/>
        <a:ln w="25400" cap="flat" cmpd="sng">
          <a:solidFill>
            <a:sysClr val="windowText" lastClr="000000"/>
          </a:solidFill>
          <a:prstDash val="solid"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BR40"/>
  <sheetViews>
    <sheetView view="pageBreakPreview" zoomScaleSheetLayoutView="100" workbookViewId="0">
      <selection activeCell="BB22" sqref="BB22"/>
    </sheetView>
  </sheetViews>
  <sheetFormatPr defaultColWidth="2.125" defaultRowHeight="18" customHeight="1"/>
  <cols>
    <col min="1" max="1" width="2.125" style="1" bestFit="1" customWidth="0"/>
    <col min="2" max="31" width="2.125" style="1"/>
    <col min="32" max="32" width="2.25" style="1" customWidth="1"/>
    <col min="33" max="16384" width="2.125" style="1"/>
  </cols>
  <sheetData>
    <row r="2" spans="1:49" ht="18" customHeight="1">
      <c r="A2" s="1" t="s">
        <v>0</v>
      </c>
    </row>
    <row r="3" spans="1:49" ht="18" customHeight="1"/>
    <row r="5" spans="1:49" s="2" customFormat="1" ht="27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1"/>
      <c r="AM5" s="11"/>
      <c r="AN5" s="11"/>
    </row>
    <row r="6" spans="1:49" s="2" customFormat="1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9" s="2" customFormat="1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6" t="s">
        <v>64</v>
      </c>
      <c r="AB7" s="16"/>
      <c r="AC7" s="16"/>
      <c r="AD7" s="16"/>
      <c r="AE7" s="16"/>
      <c r="AF7" s="16"/>
      <c r="AG7" s="16"/>
      <c r="AH7" s="16"/>
      <c r="AI7" s="16"/>
      <c r="AJ7" s="16"/>
      <c r="AK7" s="1"/>
      <c r="AL7" s="1"/>
      <c r="AM7" s="1"/>
      <c r="AN7" s="1"/>
    </row>
    <row r="8" spans="1:49" s="2" customFormat="1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9" s="2" customFormat="1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9" ht="18" customHeight="1">
      <c r="B10" s="1" t="s">
        <v>8</v>
      </c>
    </row>
    <row r="12" spans="1:49" ht="18" customHeight="1">
      <c r="P12" s="1" t="s">
        <v>65</v>
      </c>
      <c r="AW12" s="18"/>
    </row>
    <row r="13" spans="1:49" ht="18" customHeight="1">
      <c r="Q13" s="1" t="s">
        <v>62</v>
      </c>
      <c r="U13" s="11"/>
      <c r="V13" s="11"/>
      <c r="W13" s="11"/>
      <c r="X13" s="11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49" ht="18" customHeight="1">
      <c r="Q14" s="1" t="s">
        <v>61</v>
      </c>
      <c r="U14" s="11"/>
      <c r="V14" s="11"/>
      <c r="W14" s="11"/>
      <c r="X14" s="11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49" ht="18" customHeight="1">
      <c r="Q15" s="1" t="s">
        <v>67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49" ht="18" customHeight="1"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9" spans="1:70" s="3" customFormat="1" ht="21.95" customHeight="1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7"/>
      <c r="AP19" s="17"/>
      <c r="AQ19" s="17"/>
      <c r="AR19" s="17"/>
      <c r="AS19" s="17"/>
      <c r="AT19" s="17"/>
      <c r="AU19" s="17"/>
      <c r="AV19" s="17"/>
      <c r="AW19" s="17"/>
    </row>
    <row r="22" spans="1:70" ht="18" customHeight="1">
      <c r="B22" s="1" t="s">
        <v>12</v>
      </c>
      <c r="D22" s="1" t="s">
        <v>13</v>
      </c>
      <c r="P22" s="1" t="s">
        <v>27</v>
      </c>
    </row>
    <row r="24" spans="1:70" ht="18" customHeight="1">
      <c r="B24" s="1" t="s">
        <v>15</v>
      </c>
      <c r="D24" s="1" t="s">
        <v>48</v>
      </c>
      <c r="P24" s="1" t="s">
        <v>19</v>
      </c>
      <c r="R24" s="9">
        <f>様式第３号!C9</f>
        <v>0</v>
      </c>
      <c r="S24" s="10"/>
      <c r="T24" s="10"/>
      <c r="U24" s="10"/>
      <c r="V24" s="10"/>
      <c r="W24" s="10"/>
      <c r="X24" s="10"/>
      <c r="Y24" s="1" t="s">
        <v>20</v>
      </c>
    </row>
    <row r="26" spans="1:70" ht="18" customHeight="1">
      <c r="B26" s="1" t="s">
        <v>21</v>
      </c>
      <c r="D26" s="1" t="s">
        <v>47</v>
      </c>
      <c r="P26" s="6" t="s">
        <v>1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8" spans="1:70" ht="18" customHeight="1">
      <c r="B28" s="1" t="s">
        <v>24</v>
      </c>
      <c r="D28" s="1" t="s">
        <v>29</v>
      </c>
      <c r="P28" s="1" t="s">
        <v>30</v>
      </c>
    </row>
    <row r="29" spans="1:70" ht="18" customHeight="1">
      <c r="P29" s="1" t="s">
        <v>32</v>
      </c>
    </row>
    <row r="31" spans="1:70" ht="18" customHeight="1">
      <c r="B31" s="5" t="s">
        <v>31</v>
      </c>
      <c r="D31" s="1" t="s">
        <v>33</v>
      </c>
      <c r="P31" s="7" t="s">
        <v>181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W31" s="14" t="s">
        <v>55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</row>
    <row r="32" spans="1:70" ht="18" customHeight="1">
      <c r="D32" s="1" t="s">
        <v>7</v>
      </c>
      <c r="P32" s="7" t="s">
        <v>182</v>
      </c>
      <c r="Q32" s="8"/>
      <c r="R32" s="8"/>
      <c r="S32" s="8"/>
      <c r="T32" s="8"/>
      <c r="U32" s="8"/>
      <c r="V32" s="8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</row>
    <row r="33" spans="16:70" ht="18" customHeight="1">
      <c r="P33" s="7" t="s">
        <v>183</v>
      </c>
      <c r="Q33" s="8"/>
      <c r="R33" s="8"/>
      <c r="S33" s="8"/>
      <c r="T33" s="8"/>
      <c r="U33" s="8"/>
      <c r="V33" s="8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</row>
    <row r="34" spans="16:70" ht="18" customHeight="1">
      <c r="P34" s="7" t="s">
        <v>184</v>
      </c>
      <c r="Q34" s="8"/>
      <c r="R34" s="8"/>
      <c r="S34" s="8"/>
      <c r="T34" s="8"/>
      <c r="U34" s="8"/>
      <c r="V34" s="8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</row>
    <row r="35" spans="16:70" ht="18" customHeight="1">
      <c r="P35" s="7" t="s">
        <v>185</v>
      </c>
      <c r="Q35" s="8"/>
      <c r="R35" s="8"/>
      <c r="S35" s="8"/>
      <c r="T35" s="8"/>
      <c r="U35" s="8"/>
      <c r="V35" s="8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</row>
    <row r="36" spans="16:70" ht="18" customHeight="1">
      <c r="P36" s="7" t="s">
        <v>186</v>
      </c>
      <c r="Q36" s="8"/>
      <c r="R36" s="8"/>
      <c r="S36" s="8"/>
      <c r="T36" s="8"/>
      <c r="U36" s="8"/>
      <c r="V36" s="8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</row>
    <row r="37" spans="16:70" ht="18" customHeight="1">
      <c r="P37" s="7" t="s">
        <v>182</v>
      </c>
      <c r="Q37" s="8"/>
      <c r="R37" s="8"/>
      <c r="S37" s="8"/>
      <c r="T37" s="8"/>
      <c r="U37" s="8"/>
      <c r="V37" s="8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spans="16:70" ht="18" customHeight="1">
      <c r="P38" s="7" t="s">
        <v>183</v>
      </c>
      <c r="Q38" s="8"/>
      <c r="R38" s="8"/>
      <c r="S38" s="8"/>
      <c r="T38" s="8"/>
      <c r="U38" s="8"/>
      <c r="V38" s="8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</row>
    <row r="39" spans="16:70" ht="18" customHeight="1">
      <c r="P39" s="7" t="s">
        <v>184</v>
      </c>
      <c r="Q39" s="6"/>
      <c r="R39" s="6"/>
      <c r="S39" s="6"/>
      <c r="T39" s="6"/>
      <c r="U39" s="6"/>
      <c r="V39" s="6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6:70" ht="18" customHeight="1">
      <c r="P40" s="7" t="s">
        <v>185</v>
      </c>
      <c r="Q40" s="6"/>
      <c r="R40" s="6"/>
      <c r="S40" s="6"/>
      <c r="T40" s="6"/>
      <c r="U40" s="6"/>
      <c r="V40" s="6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</sheetData>
  <mergeCells count="17">
    <mergeCell ref="A5:AK5"/>
    <mergeCell ref="AA7:AJ7"/>
    <mergeCell ref="Y13:AK13"/>
    <mergeCell ref="Y14:AK14"/>
    <mergeCell ref="Y15:AK15"/>
    <mergeCell ref="U16:AK16"/>
    <mergeCell ref="R24:X24"/>
    <mergeCell ref="W32:AK32"/>
    <mergeCell ref="W33:AK33"/>
    <mergeCell ref="W34:AK34"/>
    <mergeCell ref="W35:AK35"/>
    <mergeCell ref="W36:AK36"/>
    <mergeCell ref="W37:AK37"/>
    <mergeCell ref="W38:AK38"/>
    <mergeCell ref="W39:AK39"/>
    <mergeCell ref="W40:AK40"/>
    <mergeCell ref="AW31:BR38"/>
  </mergeCells>
  <phoneticPr fontId="2" type="Hiragana"/>
  <pageMargins left="0.78740157480314954" right="0.78740157480314954" top="0.74803149606299213" bottom="0.74803149606299213" header="0.31496062992125984" footer="0.31496062992125984"/>
  <pageSetup paperSize="9" firstPageNumber="0" fitToWidth="1" fitToHeight="1" orientation="portrait" usePrinterDefaults="1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4:AL53"/>
  <sheetViews>
    <sheetView tabSelected="1" view="pageBreakPreview" topLeftCell="A7" zoomScale="80" zoomScaleNormal="150" zoomScaleSheetLayoutView="80" workbookViewId="0">
      <selection activeCell="N10" sqref="N10"/>
    </sheetView>
  </sheetViews>
  <sheetFormatPr defaultColWidth="2.125" defaultRowHeight="18" customHeight="1"/>
  <cols>
    <col min="1" max="1" width="3.125" style="19" customWidth="1"/>
    <col min="2" max="2" width="6.875" style="19" customWidth="1"/>
    <col min="3" max="10" width="13.875" style="19" customWidth="1"/>
    <col min="11" max="11" width="23.75" style="19" customWidth="1"/>
    <col min="12" max="12" width="12.125" style="19" customWidth="1"/>
    <col min="13" max="14" width="15.5" style="19" customWidth="1"/>
    <col min="15" max="15" width="15" style="19" customWidth="1"/>
    <col min="16" max="16" width="18.625" style="19" customWidth="1"/>
    <col min="17" max="17" width="30.875" style="19" customWidth="1"/>
    <col min="18" max="18" width="34.375" style="19" customWidth="1"/>
    <col min="19" max="19" width="6.125" style="19" bestFit="1" customWidth="1"/>
    <col min="20" max="16384" width="2.125" style="19"/>
  </cols>
  <sheetData>
    <row r="4" spans="1:38" s="20" customFormat="1" ht="18" customHeight="1">
      <c r="A4" s="20" t="s">
        <v>37</v>
      </c>
    </row>
    <row r="5" spans="1:38" s="20" customFormat="1" ht="18" customHeight="1"/>
    <row r="6" spans="1:38" s="20" customFormat="1" ht="18.75">
      <c r="A6" s="24" t="s">
        <v>150</v>
      </c>
      <c r="B6" s="27"/>
      <c r="C6" s="27"/>
      <c r="D6" s="27"/>
      <c r="E6" s="27"/>
      <c r="F6" s="27"/>
      <c r="G6" s="27"/>
      <c r="H6" s="27"/>
      <c r="I6" s="27"/>
      <c r="J6" s="64"/>
      <c r="K6" s="64"/>
      <c r="L6" s="64"/>
      <c r="M6" s="64"/>
      <c r="N6" s="64"/>
      <c r="O6" s="64"/>
      <c r="P6" s="64"/>
      <c r="Q6" s="64"/>
      <c r="R6" s="64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</row>
    <row r="7" spans="1:38" s="20" customFormat="1" ht="18" customHeight="1">
      <c r="A7" s="20" t="s">
        <v>5</v>
      </c>
    </row>
    <row r="8" spans="1:38" s="20" customFormat="1" ht="18" customHeight="1">
      <c r="B8" s="28" t="s">
        <v>22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38" s="20" customFormat="1" ht="18" customHeight="1"/>
    <row r="10" spans="1:38" s="20" customFormat="1" ht="18" customHeight="1">
      <c r="A10" s="20" t="s">
        <v>2</v>
      </c>
    </row>
    <row r="11" spans="1:38" s="20" customFormat="1" ht="18" customHeight="1">
      <c r="A11" s="20" t="s">
        <v>40</v>
      </c>
    </row>
    <row r="12" spans="1:38" s="21" customFormat="1" ht="22.5" customHeight="1">
      <c r="B12" s="29" t="s">
        <v>114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87"/>
    </row>
    <row r="13" spans="1:38" s="22" customFormat="1" ht="36" customHeight="1">
      <c r="B13" s="30" t="s">
        <v>95</v>
      </c>
      <c r="C13" s="37" t="s">
        <v>68</v>
      </c>
      <c r="D13" s="46" t="s">
        <v>70</v>
      </c>
      <c r="E13" s="54" t="s">
        <v>73</v>
      </c>
      <c r="F13" s="54" t="s">
        <v>26</v>
      </c>
      <c r="G13" s="46" t="s">
        <v>75</v>
      </c>
      <c r="H13" s="46" t="s">
        <v>77</v>
      </c>
      <c r="I13" s="54" t="s">
        <v>79</v>
      </c>
      <c r="J13" s="46" t="s">
        <v>81</v>
      </c>
      <c r="K13" s="46" t="s">
        <v>82</v>
      </c>
      <c r="L13" s="46" t="s">
        <v>127</v>
      </c>
      <c r="M13" s="46" t="s">
        <v>86</v>
      </c>
      <c r="N13" s="46" t="s">
        <v>88</v>
      </c>
      <c r="O13" s="46" t="s">
        <v>45</v>
      </c>
      <c r="P13" s="46" t="s">
        <v>91</v>
      </c>
      <c r="Q13" s="46" t="s">
        <v>93</v>
      </c>
      <c r="R13" s="88" t="s">
        <v>126</v>
      </c>
    </row>
    <row r="14" spans="1:38" s="23" customFormat="1" ht="12" customHeight="1">
      <c r="B14" s="31"/>
      <c r="C14" s="38" t="s">
        <v>69</v>
      </c>
      <c r="D14" s="47" t="s">
        <v>72</v>
      </c>
      <c r="E14" s="55" t="s">
        <v>74</v>
      </c>
      <c r="F14" s="55" t="s">
        <v>9</v>
      </c>
      <c r="G14" s="55" t="s">
        <v>76</v>
      </c>
      <c r="H14" s="55" t="s">
        <v>78</v>
      </c>
      <c r="I14" s="55" t="s">
        <v>80</v>
      </c>
      <c r="J14" s="47" t="s">
        <v>63</v>
      </c>
      <c r="K14" s="47" t="s">
        <v>84</v>
      </c>
      <c r="L14" s="47" t="s">
        <v>85</v>
      </c>
      <c r="M14" s="47" t="s">
        <v>87</v>
      </c>
      <c r="N14" s="47" t="s">
        <v>89</v>
      </c>
      <c r="O14" s="47" t="s">
        <v>90</v>
      </c>
      <c r="P14" s="47" t="s">
        <v>4</v>
      </c>
      <c r="Q14" s="47" t="s">
        <v>42</v>
      </c>
      <c r="R14" s="89" t="s">
        <v>25</v>
      </c>
    </row>
    <row r="15" spans="1:38" s="23" customFormat="1" ht="50.1" customHeight="1">
      <c r="B15" s="32" t="s">
        <v>96</v>
      </c>
      <c r="C15" s="39" t="s">
        <v>108</v>
      </c>
      <c r="D15" s="48" t="s">
        <v>109</v>
      </c>
      <c r="E15" s="56" t="s">
        <v>110</v>
      </c>
      <c r="F15" s="56" t="s">
        <v>105</v>
      </c>
      <c r="G15" s="56">
        <v>300000</v>
      </c>
      <c r="H15" s="56">
        <v>0</v>
      </c>
      <c r="I15" s="61">
        <f>G15-H15</f>
        <v>300000</v>
      </c>
      <c r="J15" s="65">
        <v>525000</v>
      </c>
      <c r="K15" s="67">
        <f>IF(I15&gt;J15,J15,I15)</f>
        <v>300000</v>
      </c>
      <c r="L15" s="65">
        <v>300000</v>
      </c>
      <c r="M15" s="71">
        <f>IF(K15&gt;L15,L15,K15)</f>
        <v>300000</v>
      </c>
      <c r="N15" s="71">
        <f>M15</f>
        <v>300000</v>
      </c>
      <c r="O15" s="75">
        <v>3</v>
      </c>
      <c r="P15" s="80" t="s">
        <v>112</v>
      </c>
      <c r="Q15" s="85" t="s">
        <v>10</v>
      </c>
      <c r="R15" s="90" t="s">
        <v>113</v>
      </c>
    </row>
    <row r="16" spans="1:38" s="23" customFormat="1" ht="50.1" customHeight="1">
      <c r="A16" s="25"/>
      <c r="B16" s="33">
        <v>1</v>
      </c>
      <c r="C16" s="40"/>
      <c r="D16" s="49"/>
      <c r="E16" s="49"/>
      <c r="F16" s="49"/>
      <c r="G16" s="49"/>
      <c r="H16" s="49"/>
      <c r="I16" s="62">
        <f>G16-H16</f>
        <v>0</v>
      </c>
      <c r="J16" s="66">
        <f>175000*O16</f>
        <v>0</v>
      </c>
      <c r="K16" s="66">
        <f>IF(I16&gt;J16,J16,I16)</f>
        <v>0</v>
      </c>
      <c r="L16" s="70">
        <f>K16</f>
        <v>0</v>
      </c>
      <c r="M16" s="70">
        <f>L16</f>
        <v>0</v>
      </c>
      <c r="N16" s="70">
        <f>M16</f>
        <v>0</v>
      </c>
      <c r="O16" s="76"/>
      <c r="P16" s="81"/>
      <c r="Q16" s="81"/>
      <c r="R16" s="91"/>
    </row>
    <row r="17" spans="1:19" s="22" customFormat="1" ht="18.75">
      <c r="B17" s="34"/>
      <c r="C17" s="34"/>
      <c r="D17" s="34"/>
      <c r="E17" s="57"/>
      <c r="F17" s="59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92"/>
    </row>
    <row r="18" spans="1:19" s="22" customFormat="1" ht="23.25" customHeight="1">
      <c r="B18" s="29" t="s">
        <v>116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92"/>
    </row>
    <row r="19" spans="1:19" s="22" customFormat="1" ht="36" customHeight="1">
      <c r="B19" s="30" t="s">
        <v>95</v>
      </c>
      <c r="C19" s="37" t="s">
        <v>68</v>
      </c>
      <c r="D19" s="46" t="s">
        <v>70</v>
      </c>
      <c r="E19" s="54" t="s">
        <v>73</v>
      </c>
      <c r="F19" s="54" t="s">
        <v>111</v>
      </c>
      <c r="G19" s="46" t="s">
        <v>75</v>
      </c>
      <c r="H19" s="46" t="s">
        <v>77</v>
      </c>
      <c r="I19" s="54" t="s">
        <v>79</v>
      </c>
      <c r="J19" s="46" t="s">
        <v>81</v>
      </c>
      <c r="K19" s="46" t="s">
        <v>82</v>
      </c>
      <c r="L19" s="46" t="s">
        <v>127</v>
      </c>
      <c r="M19" s="46" t="s">
        <v>86</v>
      </c>
      <c r="N19" s="46" t="s">
        <v>88</v>
      </c>
      <c r="O19" s="46" t="s">
        <v>45</v>
      </c>
      <c r="P19" s="46" t="s">
        <v>91</v>
      </c>
      <c r="Q19" s="46" t="s">
        <v>93</v>
      </c>
      <c r="R19" s="88" t="s">
        <v>118</v>
      </c>
    </row>
    <row r="20" spans="1:19" s="22" customFormat="1" ht="12" customHeight="1">
      <c r="A20" s="23"/>
      <c r="B20" s="31"/>
      <c r="C20" s="38" t="s">
        <v>69</v>
      </c>
      <c r="D20" s="47" t="s">
        <v>72</v>
      </c>
      <c r="E20" s="55" t="s">
        <v>74</v>
      </c>
      <c r="F20" s="55" t="s">
        <v>9</v>
      </c>
      <c r="G20" s="55" t="s">
        <v>76</v>
      </c>
      <c r="H20" s="55" t="s">
        <v>78</v>
      </c>
      <c r="I20" s="55" t="s">
        <v>80</v>
      </c>
      <c r="J20" s="47" t="s">
        <v>63</v>
      </c>
      <c r="K20" s="47" t="s">
        <v>84</v>
      </c>
      <c r="L20" s="47" t="s">
        <v>85</v>
      </c>
      <c r="M20" s="47" t="s">
        <v>87</v>
      </c>
      <c r="N20" s="47" t="s">
        <v>89</v>
      </c>
      <c r="O20" s="47" t="s">
        <v>90</v>
      </c>
      <c r="P20" s="47" t="s">
        <v>4</v>
      </c>
      <c r="Q20" s="47" t="s">
        <v>42</v>
      </c>
      <c r="R20" s="89" t="s">
        <v>25</v>
      </c>
    </row>
    <row r="21" spans="1:19" s="22" customFormat="1" ht="50.1" customHeight="1">
      <c r="A21" s="25"/>
      <c r="B21" s="31">
        <v>1</v>
      </c>
      <c r="C21" s="41"/>
      <c r="D21" s="50"/>
      <c r="E21" s="50"/>
      <c r="F21" s="50"/>
      <c r="G21" s="50"/>
      <c r="H21" s="50"/>
      <c r="I21" s="61">
        <f t="shared" ref="I21:I26" si="0">G21-H21</f>
        <v>0</v>
      </c>
      <c r="J21" s="67">
        <f t="shared" ref="J21:J26" si="1">175000*O21</f>
        <v>0</v>
      </c>
      <c r="K21" s="67">
        <f t="shared" ref="K21:K26" si="2">IF(I21&gt;J21,J21,I21)</f>
        <v>0</v>
      </c>
      <c r="L21" s="71">
        <f t="shared" ref="L21:N26" si="3">K21</f>
        <v>0</v>
      </c>
      <c r="M21" s="71">
        <f t="shared" si="3"/>
        <v>0</v>
      </c>
      <c r="N21" s="71">
        <f t="shared" si="3"/>
        <v>0</v>
      </c>
      <c r="O21" s="77"/>
      <c r="P21" s="82"/>
      <c r="Q21" s="82"/>
      <c r="R21" s="93"/>
    </row>
    <row r="22" spans="1:19" s="22" customFormat="1" ht="50.1" customHeight="1">
      <c r="A22" s="25"/>
      <c r="B22" s="31">
        <f>B21+1</f>
        <v>2</v>
      </c>
      <c r="C22" s="42"/>
      <c r="D22" s="51"/>
      <c r="E22" s="51"/>
      <c r="F22" s="51"/>
      <c r="G22" s="51"/>
      <c r="H22" s="51"/>
      <c r="I22" s="48">
        <f t="shared" si="0"/>
        <v>0</v>
      </c>
      <c r="J22" s="68">
        <f t="shared" si="1"/>
        <v>0</v>
      </c>
      <c r="K22" s="68">
        <f t="shared" si="2"/>
        <v>0</v>
      </c>
      <c r="L22" s="72">
        <f t="shared" si="3"/>
        <v>0</v>
      </c>
      <c r="M22" s="72">
        <f t="shared" si="3"/>
        <v>0</v>
      </c>
      <c r="N22" s="73">
        <f t="shared" si="3"/>
        <v>0</v>
      </c>
      <c r="O22" s="78"/>
      <c r="P22" s="83"/>
      <c r="Q22" s="83"/>
      <c r="R22" s="94"/>
    </row>
    <row r="23" spans="1:19" s="22" customFormat="1" ht="50.1" customHeight="1">
      <c r="A23" s="25"/>
      <c r="B23" s="31">
        <f>B22+1</f>
        <v>3</v>
      </c>
      <c r="C23" s="42"/>
      <c r="D23" s="51"/>
      <c r="E23" s="51"/>
      <c r="F23" s="51"/>
      <c r="G23" s="51"/>
      <c r="H23" s="51"/>
      <c r="I23" s="48">
        <f t="shared" si="0"/>
        <v>0</v>
      </c>
      <c r="J23" s="68">
        <f t="shared" si="1"/>
        <v>0</v>
      </c>
      <c r="K23" s="68">
        <f t="shared" si="2"/>
        <v>0</v>
      </c>
      <c r="L23" s="73">
        <f t="shared" si="3"/>
        <v>0</v>
      </c>
      <c r="M23" s="73">
        <f t="shared" si="3"/>
        <v>0</v>
      </c>
      <c r="N23" s="73">
        <f t="shared" si="3"/>
        <v>0</v>
      </c>
      <c r="O23" s="78"/>
      <c r="P23" s="83"/>
      <c r="Q23" s="83"/>
      <c r="R23" s="95"/>
    </row>
    <row r="24" spans="1:19" s="22" customFormat="1" ht="50.1" customHeight="1">
      <c r="A24" s="25"/>
      <c r="B24" s="31">
        <f>B23+1</f>
        <v>4</v>
      </c>
      <c r="C24" s="42"/>
      <c r="D24" s="51"/>
      <c r="E24" s="51"/>
      <c r="F24" s="51"/>
      <c r="G24" s="51"/>
      <c r="H24" s="51"/>
      <c r="I24" s="48">
        <f t="shared" si="0"/>
        <v>0</v>
      </c>
      <c r="J24" s="68">
        <f t="shared" si="1"/>
        <v>0</v>
      </c>
      <c r="K24" s="68">
        <f t="shared" si="2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8"/>
      <c r="P24" s="83"/>
      <c r="Q24" s="83"/>
      <c r="R24" s="94"/>
    </row>
    <row r="25" spans="1:19" s="22" customFormat="1" ht="50.1" customHeight="1">
      <c r="A25" s="25"/>
      <c r="B25" s="31">
        <f>B24+1</f>
        <v>5</v>
      </c>
      <c r="C25" s="42"/>
      <c r="D25" s="51"/>
      <c r="E25" s="51"/>
      <c r="F25" s="51"/>
      <c r="G25" s="51"/>
      <c r="H25" s="51"/>
      <c r="I25" s="48">
        <f t="shared" si="0"/>
        <v>0</v>
      </c>
      <c r="J25" s="68">
        <f t="shared" si="1"/>
        <v>0</v>
      </c>
      <c r="K25" s="68">
        <f t="shared" si="2"/>
        <v>0</v>
      </c>
      <c r="L25" s="73">
        <f t="shared" si="3"/>
        <v>0</v>
      </c>
      <c r="M25" s="73">
        <f t="shared" si="3"/>
        <v>0</v>
      </c>
      <c r="N25" s="73">
        <f t="shared" si="3"/>
        <v>0</v>
      </c>
      <c r="O25" s="78"/>
      <c r="P25" s="83"/>
      <c r="Q25" s="83"/>
      <c r="R25" s="94"/>
      <c r="S25" s="22" t="s">
        <v>119</v>
      </c>
    </row>
    <row r="26" spans="1:19" s="22" customFormat="1" ht="50.1" customHeight="1">
      <c r="A26" s="25"/>
      <c r="B26" s="33">
        <f>B25+1</f>
        <v>6</v>
      </c>
      <c r="C26" s="43"/>
      <c r="D26" s="52"/>
      <c r="E26" s="52"/>
      <c r="F26" s="52"/>
      <c r="G26" s="52"/>
      <c r="H26" s="52"/>
      <c r="I26" s="63">
        <f t="shared" si="0"/>
        <v>0</v>
      </c>
      <c r="J26" s="47">
        <f t="shared" si="1"/>
        <v>0</v>
      </c>
      <c r="K26" s="69">
        <f t="shared" si="2"/>
        <v>0</v>
      </c>
      <c r="L26" s="74">
        <f t="shared" si="3"/>
        <v>0</v>
      </c>
      <c r="M26" s="74">
        <f t="shared" si="3"/>
        <v>0</v>
      </c>
      <c r="N26" s="74">
        <f t="shared" si="3"/>
        <v>0</v>
      </c>
      <c r="O26" s="79"/>
      <c r="P26" s="84"/>
      <c r="Q26" s="84"/>
      <c r="R26" s="96"/>
    </row>
    <row r="27" spans="1:19" s="22" customFormat="1" ht="30" customHeight="1">
      <c r="B27" s="34"/>
      <c r="C27" s="34"/>
      <c r="D27" s="34"/>
      <c r="E27" s="57"/>
      <c r="F27" s="59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92"/>
    </row>
    <row r="28" spans="1:19" s="22" customFormat="1" ht="23.25" customHeight="1">
      <c r="B28" s="29" t="s">
        <v>117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92"/>
    </row>
    <row r="29" spans="1:19" s="22" customFormat="1" ht="36" customHeight="1">
      <c r="B29" s="30" t="s">
        <v>95</v>
      </c>
      <c r="C29" s="37" t="s">
        <v>68</v>
      </c>
      <c r="D29" s="46" t="s">
        <v>70</v>
      </c>
      <c r="E29" s="54" t="s">
        <v>73</v>
      </c>
      <c r="F29" s="54" t="s">
        <v>111</v>
      </c>
      <c r="G29" s="46" t="s">
        <v>75</v>
      </c>
      <c r="H29" s="46" t="s">
        <v>77</v>
      </c>
      <c r="I29" s="54" t="s">
        <v>79</v>
      </c>
      <c r="J29" s="46" t="s">
        <v>81</v>
      </c>
      <c r="K29" s="46" t="s">
        <v>82</v>
      </c>
      <c r="L29" s="46" t="s">
        <v>127</v>
      </c>
      <c r="M29" s="46" t="s">
        <v>86</v>
      </c>
      <c r="N29" s="46" t="s">
        <v>88</v>
      </c>
      <c r="O29" s="46" t="s">
        <v>45</v>
      </c>
      <c r="P29" s="46" t="s">
        <v>91</v>
      </c>
      <c r="Q29" s="46" t="s">
        <v>93</v>
      </c>
      <c r="R29" s="88" t="s">
        <v>118</v>
      </c>
    </row>
    <row r="30" spans="1:19" s="22" customFormat="1" ht="12" customHeight="1">
      <c r="A30" s="23"/>
      <c r="B30" s="31"/>
      <c r="C30" s="38" t="s">
        <v>69</v>
      </c>
      <c r="D30" s="47" t="s">
        <v>72</v>
      </c>
      <c r="E30" s="55" t="s">
        <v>74</v>
      </c>
      <c r="F30" s="55" t="s">
        <v>9</v>
      </c>
      <c r="G30" s="55" t="s">
        <v>76</v>
      </c>
      <c r="H30" s="55" t="s">
        <v>78</v>
      </c>
      <c r="I30" s="55" t="s">
        <v>80</v>
      </c>
      <c r="J30" s="47" t="s">
        <v>63</v>
      </c>
      <c r="K30" s="47" t="s">
        <v>84</v>
      </c>
      <c r="L30" s="47" t="s">
        <v>85</v>
      </c>
      <c r="M30" s="47" t="s">
        <v>87</v>
      </c>
      <c r="N30" s="47" t="s">
        <v>89</v>
      </c>
      <c r="O30" s="47" t="s">
        <v>90</v>
      </c>
      <c r="P30" s="47" t="s">
        <v>4</v>
      </c>
      <c r="Q30" s="47" t="s">
        <v>42</v>
      </c>
      <c r="R30" s="89" t="s">
        <v>25</v>
      </c>
    </row>
    <row r="31" spans="1:19" s="22" customFormat="1" ht="50.1" customHeight="1">
      <c r="A31" s="26"/>
      <c r="B31" s="31">
        <v>1</v>
      </c>
      <c r="C31" s="41"/>
      <c r="D31" s="50"/>
      <c r="E31" s="50"/>
      <c r="F31" s="50"/>
      <c r="G31" s="50"/>
      <c r="H31" s="50"/>
      <c r="I31" s="61">
        <f t="shared" ref="I31:I36" si="4">G31-H31</f>
        <v>0</v>
      </c>
      <c r="J31" s="67">
        <f t="shared" ref="J31:J36" si="5">175000*O31</f>
        <v>0</v>
      </c>
      <c r="K31" s="67">
        <f t="shared" ref="K31:K36" si="6">IF(I31&gt;J31,J31,I31)</f>
        <v>0</v>
      </c>
      <c r="L31" s="71">
        <f t="shared" ref="L31:N36" si="7">K31</f>
        <v>0</v>
      </c>
      <c r="M31" s="71">
        <f t="shared" si="7"/>
        <v>0</v>
      </c>
      <c r="N31" s="71">
        <f t="shared" si="7"/>
        <v>0</v>
      </c>
      <c r="O31" s="77"/>
      <c r="P31" s="82"/>
      <c r="Q31" s="82"/>
      <c r="R31" s="93"/>
    </row>
    <row r="32" spans="1:19" s="22" customFormat="1" ht="50.1" customHeight="1">
      <c r="A32" s="26"/>
      <c r="B32" s="31">
        <f>B31+1</f>
        <v>2</v>
      </c>
      <c r="C32" s="42"/>
      <c r="D32" s="51"/>
      <c r="E32" s="51"/>
      <c r="F32" s="51"/>
      <c r="G32" s="51"/>
      <c r="H32" s="51"/>
      <c r="I32" s="48">
        <f t="shared" si="4"/>
        <v>0</v>
      </c>
      <c r="J32" s="68">
        <f t="shared" si="5"/>
        <v>0</v>
      </c>
      <c r="K32" s="68">
        <f t="shared" si="6"/>
        <v>0</v>
      </c>
      <c r="L32" s="72">
        <f t="shared" si="7"/>
        <v>0</v>
      </c>
      <c r="M32" s="72">
        <f t="shared" si="7"/>
        <v>0</v>
      </c>
      <c r="N32" s="73">
        <f t="shared" si="7"/>
        <v>0</v>
      </c>
      <c r="O32" s="78"/>
      <c r="P32" s="83"/>
      <c r="Q32" s="83"/>
      <c r="R32" s="95"/>
    </row>
    <row r="33" spans="1:18" s="22" customFormat="1" ht="50.1" customHeight="1">
      <c r="A33" s="26"/>
      <c r="B33" s="31">
        <f>B32+1</f>
        <v>3</v>
      </c>
      <c r="C33" s="42"/>
      <c r="D33" s="51"/>
      <c r="E33" s="51"/>
      <c r="F33" s="51"/>
      <c r="G33" s="51"/>
      <c r="H33" s="51"/>
      <c r="I33" s="48">
        <f t="shared" si="4"/>
        <v>0</v>
      </c>
      <c r="J33" s="68">
        <f t="shared" si="5"/>
        <v>0</v>
      </c>
      <c r="K33" s="68">
        <f t="shared" si="6"/>
        <v>0</v>
      </c>
      <c r="L33" s="73">
        <f t="shared" si="7"/>
        <v>0</v>
      </c>
      <c r="M33" s="73">
        <f t="shared" si="7"/>
        <v>0</v>
      </c>
      <c r="N33" s="73">
        <f t="shared" si="7"/>
        <v>0</v>
      </c>
      <c r="O33" s="78"/>
      <c r="P33" s="83"/>
      <c r="Q33" s="83"/>
      <c r="R33" s="94"/>
    </row>
    <row r="34" spans="1:18" s="22" customFormat="1" ht="50.1" customHeight="1">
      <c r="A34" s="26"/>
      <c r="B34" s="31">
        <f>B33+1</f>
        <v>4</v>
      </c>
      <c r="C34" s="42"/>
      <c r="D34" s="51"/>
      <c r="E34" s="51"/>
      <c r="F34" s="51"/>
      <c r="G34" s="51"/>
      <c r="H34" s="51"/>
      <c r="I34" s="48">
        <f t="shared" si="4"/>
        <v>0</v>
      </c>
      <c r="J34" s="68">
        <f t="shared" si="5"/>
        <v>0</v>
      </c>
      <c r="K34" s="68">
        <f t="shared" si="6"/>
        <v>0</v>
      </c>
      <c r="L34" s="73">
        <f t="shared" si="7"/>
        <v>0</v>
      </c>
      <c r="M34" s="73">
        <f t="shared" si="7"/>
        <v>0</v>
      </c>
      <c r="N34" s="73">
        <f t="shared" si="7"/>
        <v>0</v>
      </c>
      <c r="O34" s="78"/>
      <c r="P34" s="83"/>
      <c r="Q34" s="83"/>
      <c r="R34" s="95"/>
    </row>
    <row r="35" spans="1:18" s="22" customFormat="1" ht="50.1" customHeight="1">
      <c r="A35" s="26"/>
      <c r="B35" s="31">
        <f>B34+1</f>
        <v>5</v>
      </c>
      <c r="C35" s="42"/>
      <c r="D35" s="51"/>
      <c r="E35" s="51"/>
      <c r="F35" s="51"/>
      <c r="G35" s="51"/>
      <c r="H35" s="51"/>
      <c r="I35" s="48">
        <f t="shared" si="4"/>
        <v>0</v>
      </c>
      <c r="J35" s="68">
        <f t="shared" si="5"/>
        <v>0</v>
      </c>
      <c r="K35" s="68">
        <f t="shared" si="6"/>
        <v>0</v>
      </c>
      <c r="L35" s="73">
        <f t="shared" si="7"/>
        <v>0</v>
      </c>
      <c r="M35" s="73">
        <f t="shared" si="7"/>
        <v>0</v>
      </c>
      <c r="N35" s="73">
        <f t="shared" si="7"/>
        <v>0</v>
      </c>
      <c r="O35" s="78"/>
      <c r="P35" s="83"/>
      <c r="Q35" s="83"/>
      <c r="R35" s="94"/>
    </row>
    <row r="36" spans="1:18" s="22" customFormat="1" ht="50.1" customHeight="1">
      <c r="A36" s="26"/>
      <c r="B36" s="33">
        <f>B35+1</f>
        <v>6</v>
      </c>
      <c r="C36" s="43"/>
      <c r="D36" s="52"/>
      <c r="E36" s="52"/>
      <c r="F36" s="52"/>
      <c r="G36" s="52"/>
      <c r="H36" s="52"/>
      <c r="I36" s="63">
        <f t="shared" si="4"/>
        <v>0</v>
      </c>
      <c r="J36" s="47">
        <f t="shared" si="5"/>
        <v>0</v>
      </c>
      <c r="K36" s="69">
        <f t="shared" si="6"/>
        <v>0</v>
      </c>
      <c r="L36" s="74">
        <f t="shared" si="7"/>
        <v>0</v>
      </c>
      <c r="M36" s="74">
        <f t="shared" si="7"/>
        <v>0</v>
      </c>
      <c r="N36" s="74">
        <f t="shared" si="7"/>
        <v>0</v>
      </c>
      <c r="O36" s="79"/>
      <c r="P36" s="84"/>
      <c r="Q36" s="84"/>
      <c r="R36" s="96"/>
    </row>
    <row r="37" spans="1:18" s="22" customFormat="1" ht="18" customHeight="1">
      <c r="B37" s="35"/>
      <c r="C37" s="35"/>
      <c r="D37" s="35"/>
      <c r="E37" s="58"/>
      <c r="F37" s="60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2" customFormat="1" ht="18" customHeight="1">
      <c r="B38" s="36" t="s">
        <v>94</v>
      </c>
      <c r="C38" s="35" t="s">
        <v>98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2" customFormat="1" ht="18.75" customHeight="1">
      <c r="B39" s="36" t="s">
        <v>97</v>
      </c>
      <c r="C39" s="44" t="s">
        <v>99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2" customFormat="1" ht="18.75" customHeight="1">
      <c r="B40" s="36" t="s">
        <v>97</v>
      </c>
      <c r="C40" s="44" t="s">
        <v>120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2" customFormat="1" ht="18.75" customHeight="1">
      <c r="B41" s="36" t="s">
        <v>97</v>
      </c>
      <c r="C41" s="44" t="s">
        <v>100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2" customFormat="1" ht="18.75" customHeight="1">
      <c r="B42" s="36" t="s">
        <v>97</v>
      </c>
      <c r="C42" s="44" t="s">
        <v>121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8" s="22" customFormat="1" ht="18" customHeight="1">
      <c r="B43" s="36" t="s">
        <v>97</v>
      </c>
      <c r="C43" s="44" t="s">
        <v>35</v>
      </c>
      <c r="D43" s="35"/>
      <c r="E43" s="35"/>
      <c r="F43" s="35"/>
      <c r="G43" s="35"/>
      <c r="H43" s="35"/>
      <c r="I43" s="35"/>
      <c r="J43" s="35"/>
      <c r="K43" s="35"/>
      <c r="L43" s="34"/>
      <c r="M43" s="35"/>
      <c r="N43" s="35"/>
      <c r="O43" s="35"/>
      <c r="P43" s="35"/>
      <c r="Q43" s="35"/>
      <c r="R43" s="35"/>
    </row>
    <row r="44" spans="1:18" s="22" customFormat="1" ht="18" customHeight="1">
      <c r="B44" s="36" t="s">
        <v>97</v>
      </c>
      <c r="C44" s="44" t="s">
        <v>122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2" customFormat="1" ht="18" customHeight="1">
      <c r="B45" s="36" t="s">
        <v>97</v>
      </c>
      <c r="C45" s="45" t="s">
        <v>123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2" customFormat="1" ht="18" customHeight="1">
      <c r="B46" s="36" t="s">
        <v>97</v>
      </c>
      <c r="C46" s="45" t="s">
        <v>34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2" customFormat="1" ht="18" customHeight="1">
      <c r="B47" s="36" t="s">
        <v>97</v>
      </c>
      <c r="C47" s="35" t="s">
        <v>141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2" customFormat="1" ht="18" customHeight="1">
      <c r="B48" s="36" t="s">
        <v>97</v>
      </c>
      <c r="C48" s="45" t="s">
        <v>59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s="22" customFormat="1" ht="18" customHeight="1">
      <c r="B49" s="36" t="s">
        <v>97</v>
      </c>
      <c r="C49" s="35" t="s">
        <v>155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2:18" s="22" customFormat="1" ht="18" customHeight="1">
      <c r="B50" s="35"/>
      <c r="C50" s="35" t="s">
        <v>124</v>
      </c>
      <c r="D50" s="35"/>
      <c r="E50" s="35"/>
      <c r="F50" s="35"/>
      <c r="G50" s="35"/>
      <c r="H50" s="35"/>
      <c r="I50" s="35"/>
      <c r="J50" s="35"/>
      <c r="K50" s="35" t="s">
        <v>83</v>
      </c>
      <c r="L50" s="35"/>
      <c r="M50" s="35"/>
      <c r="N50" s="35"/>
      <c r="O50" s="35"/>
      <c r="P50" s="35"/>
      <c r="Q50" s="35"/>
      <c r="R50" s="35"/>
    </row>
    <row r="51" spans="2:18" s="22" customFormat="1" ht="18" customHeight="1">
      <c r="B51" s="35"/>
      <c r="C51" s="35" t="s">
        <v>102</v>
      </c>
      <c r="D51" s="35"/>
      <c r="E51" s="35"/>
      <c r="F51" s="35"/>
      <c r="G51" s="35"/>
      <c r="H51" s="35"/>
      <c r="I51" s="35"/>
      <c r="J51" s="35"/>
      <c r="K51" s="35" t="s">
        <v>83</v>
      </c>
      <c r="L51" s="35"/>
      <c r="M51" s="35"/>
      <c r="N51" s="35"/>
      <c r="O51" s="35"/>
      <c r="P51" s="35"/>
      <c r="Q51" s="35"/>
      <c r="R51" s="35"/>
    </row>
    <row r="52" spans="2:18" s="22" customFormat="1" ht="18" customHeight="1">
      <c r="B52" s="35"/>
      <c r="C52" s="35" t="s">
        <v>56</v>
      </c>
      <c r="D52" s="35"/>
      <c r="E52" s="35"/>
      <c r="F52" s="35"/>
      <c r="G52" s="35"/>
      <c r="H52" s="35"/>
      <c r="I52" s="35"/>
      <c r="J52" s="35"/>
      <c r="K52" s="35" t="s">
        <v>83</v>
      </c>
      <c r="L52" s="35"/>
      <c r="M52" s="35"/>
      <c r="N52" s="35"/>
      <c r="O52" s="35"/>
      <c r="P52" s="35"/>
      <c r="Q52" s="35"/>
      <c r="R52" s="35"/>
    </row>
    <row r="53" spans="2:18" s="22" customFormat="1" ht="18" customHeight="1">
      <c r="B53" s="35"/>
      <c r="C53" s="35" t="s">
        <v>104</v>
      </c>
      <c r="D53" s="35"/>
      <c r="E53" s="35"/>
      <c r="F53" s="35"/>
      <c r="G53" s="35"/>
      <c r="H53" s="35"/>
      <c r="I53" s="35"/>
      <c r="J53" s="35"/>
      <c r="K53" s="35" t="s">
        <v>106</v>
      </c>
      <c r="L53" s="35"/>
      <c r="M53" s="35"/>
      <c r="N53" s="35"/>
      <c r="O53" s="35"/>
      <c r="P53" s="35"/>
      <c r="Q53" s="35"/>
      <c r="R53" s="35"/>
    </row>
  </sheetData>
  <mergeCells count="6">
    <mergeCell ref="B8:Q8"/>
    <mergeCell ref="B13:B14"/>
    <mergeCell ref="B19:B20"/>
    <mergeCell ref="B29:B30"/>
    <mergeCell ref="A31:A33"/>
    <mergeCell ref="A34:A36"/>
  </mergeCells>
  <phoneticPr fontId="2" type="Hiragana"/>
  <dataValidations count="1">
    <dataValidation type="list" allowBlank="1" showDropDown="0" showInputMessage="1" showErrorMessage="1" sqref="D21:D26 D15:D16 D31:D36">
      <formula1>"公立,私立"</formula1>
    </dataValidation>
  </dataValidations>
  <printOptions horizontalCentered="1"/>
  <pageMargins left="0.78740157480314954" right="0.78740157480314954" top="0.74803149606299213" bottom="0.74803149606299213" header="0.31496062992125984" footer="0.31496062992125984"/>
  <pageSetup paperSize="9" scale="37" firstPageNumber="0" fitToWidth="1" fitToHeight="0" orientation="landscape" usePrinterDefaults="1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4:AL54"/>
  <sheetViews>
    <sheetView view="pageBreakPreview" topLeftCell="A13" zoomScale="80" zoomScaleNormal="150" zoomScaleSheetLayoutView="80" workbookViewId="0">
      <selection activeCell="F27" sqref="F27"/>
    </sheetView>
  </sheetViews>
  <sheetFormatPr defaultColWidth="2.125" defaultRowHeight="18" customHeight="1"/>
  <cols>
    <col min="1" max="1" width="8.75" style="19" customWidth="1"/>
    <col min="2" max="2" width="6.875" style="19" customWidth="1"/>
    <col min="3" max="10" width="13.875" style="19" customWidth="1"/>
    <col min="11" max="11" width="23.75" style="19" customWidth="1"/>
    <col min="12" max="12" width="19.625" style="19" customWidth="1"/>
    <col min="13" max="14" width="15.5" style="19" customWidth="1"/>
    <col min="15" max="15" width="15" style="19" customWidth="1"/>
    <col min="16" max="16" width="18.625" style="19" customWidth="1"/>
    <col min="17" max="17" width="30.875" style="19" customWidth="1"/>
    <col min="18" max="18" width="34.375" style="19" customWidth="1"/>
    <col min="19" max="19" width="6.125" style="19" bestFit="1" customWidth="1"/>
    <col min="20" max="16384" width="2.125" style="19"/>
  </cols>
  <sheetData>
    <row r="4" spans="1:38" s="20" customFormat="1" ht="18" customHeight="1">
      <c r="A4" s="20" t="s">
        <v>37</v>
      </c>
    </row>
    <row r="5" spans="1:38" s="20" customFormat="1" ht="18" customHeight="1"/>
    <row r="6" spans="1:38" s="98" customFormat="1" ht="18.75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115"/>
      <c r="K6" s="115"/>
      <c r="L6" s="115"/>
      <c r="M6" s="115"/>
      <c r="N6" s="115"/>
      <c r="O6" s="115"/>
      <c r="P6" s="115"/>
      <c r="Q6" s="115"/>
      <c r="R6" s="11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</row>
    <row r="7" spans="1:38" s="20" customFormat="1" ht="18" customHeight="1">
      <c r="A7" s="20" t="s">
        <v>5</v>
      </c>
    </row>
    <row r="8" spans="1:38" s="20" customFormat="1" ht="18" customHeight="1">
      <c r="B8" s="28" t="s">
        <v>22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</row>
    <row r="9" spans="1:38" s="20" customFormat="1" ht="18" customHeight="1"/>
    <row r="10" spans="1:38" s="20" customFormat="1" ht="18" customHeight="1">
      <c r="A10" s="20" t="s">
        <v>2</v>
      </c>
    </row>
    <row r="11" spans="1:38" s="20" customFormat="1" ht="18" customHeight="1">
      <c r="A11" s="20" t="s">
        <v>40</v>
      </c>
    </row>
    <row r="12" spans="1:38" s="34" customFormat="1" ht="26.1" customHeight="1">
      <c r="B12" s="102" t="s">
        <v>129</v>
      </c>
    </row>
    <row r="13" spans="1:38" s="34" customFormat="1" ht="40.5" customHeight="1">
      <c r="B13" s="103" t="s">
        <v>128</v>
      </c>
      <c r="C13" s="103" t="s">
        <v>130</v>
      </c>
      <c r="D13" s="103" t="s">
        <v>131</v>
      </c>
      <c r="E13" s="108" t="s">
        <v>133</v>
      </c>
      <c r="F13" s="111" t="s">
        <v>101</v>
      </c>
      <c r="G13" s="103" t="s">
        <v>134</v>
      </c>
      <c r="H13" s="103" t="s">
        <v>135</v>
      </c>
      <c r="I13" s="103" t="s">
        <v>136</v>
      </c>
      <c r="J13" s="116" t="s">
        <v>81</v>
      </c>
      <c r="K13" s="116" t="s">
        <v>82</v>
      </c>
      <c r="L13" s="116" t="s">
        <v>132</v>
      </c>
      <c r="M13" s="116" t="s">
        <v>127</v>
      </c>
      <c r="N13" s="116" t="s">
        <v>86</v>
      </c>
      <c r="O13" s="116" t="s">
        <v>88</v>
      </c>
      <c r="P13" s="103" t="s">
        <v>140</v>
      </c>
      <c r="Q13" s="119" t="s">
        <v>51</v>
      </c>
      <c r="R13" s="121"/>
      <c r="S13" s="121"/>
      <c r="T13" s="121"/>
      <c r="U13" s="121"/>
      <c r="V13" s="121"/>
      <c r="W13" s="121"/>
    </row>
    <row r="14" spans="1:38" s="99" customFormat="1" ht="19.5" customHeight="1">
      <c r="A14" s="99"/>
      <c r="B14" s="104"/>
      <c r="C14" s="104" t="s">
        <v>69</v>
      </c>
      <c r="D14" s="104" t="s">
        <v>72</v>
      </c>
      <c r="E14" s="109" t="s">
        <v>74</v>
      </c>
      <c r="F14" s="112" t="s">
        <v>9</v>
      </c>
      <c r="G14" s="109" t="s">
        <v>76</v>
      </c>
      <c r="H14" s="112" t="s">
        <v>78</v>
      </c>
      <c r="I14" s="109" t="s">
        <v>39</v>
      </c>
      <c r="J14" s="109" t="s">
        <v>63</v>
      </c>
      <c r="K14" s="112" t="s">
        <v>84</v>
      </c>
      <c r="L14" s="112" t="s">
        <v>85</v>
      </c>
      <c r="M14" s="112" t="s">
        <v>87</v>
      </c>
      <c r="N14" s="112" t="s">
        <v>89</v>
      </c>
      <c r="O14" s="112" t="s">
        <v>137</v>
      </c>
      <c r="P14" s="109" t="s">
        <v>4</v>
      </c>
      <c r="Q14" s="109" t="s">
        <v>42</v>
      </c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</row>
    <row r="15" spans="1:38" s="34" customFormat="1" ht="32.25" customHeight="1">
      <c r="B15" s="105">
        <v>1</v>
      </c>
      <c r="C15" s="106"/>
      <c r="D15" s="106"/>
      <c r="E15" s="106"/>
      <c r="F15" s="113"/>
      <c r="G15" s="106"/>
      <c r="H15" s="106"/>
      <c r="I15" s="105">
        <f>G15-H15</f>
        <v>0</v>
      </c>
      <c r="J15" s="117">
        <v>200000</v>
      </c>
      <c r="K15" s="117">
        <f>IF(I15&gt;J15,J15,I15)</f>
        <v>0</v>
      </c>
      <c r="L15" s="117">
        <f>K15*4/5</f>
        <v>0</v>
      </c>
      <c r="M15" s="117">
        <f>ROUNDDOWN(L15,-3)</f>
        <v>0</v>
      </c>
      <c r="N15" s="117">
        <f>IF(L15&gt;M15,M15,L15)</f>
        <v>0</v>
      </c>
      <c r="O15" s="117">
        <f>ROUNDDOWN(N15*3/4,-3)</f>
        <v>0</v>
      </c>
      <c r="P15" s="106"/>
      <c r="Q15" s="106"/>
    </row>
    <row r="16" spans="1:38" s="34" customFormat="1" ht="32.25" customHeight="1">
      <c r="B16" s="105">
        <v>2</v>
      </c>
      <c r="C16" s="106"/>
      <c r="D16" s="106"/>
      <c r="E16" s="106"/>
      <c r="F16" s="113"/>
      <c r="G16" s="106"/>
      <c r="H16" s="106"/>
      <c r="I16" s="105">
        <f>G16-H16</f>
        <v>0</v>
      </c>
      <c r="J16" s="117">
        <v>200000</v>
      </c>
      <c r="K16" s="117">
        <f>IF(I16&gt;J16,J16,I16)</f>
        <v>0</v>
      </c>
      <c r="L16" s="117">
        <f>K16*4/5</f>
        <v>0</v>
      </c>
      <c r="M16" s="117">
        <f>ROUNDDOWN(L16,-3)</f>
        <v>0</v>
      </c>
      <c r="N16" s="117">
        <f>IF(L16&gt;M16,M16,L16)</f>
        <v>0</v>
      </c>
      <c r="O16" s="117">
        <f>ROUNDDOWN(N16*3/4,-3)</f>
        <v>0</v>
      </c>
      <c r="P16" s="106"/>
      <c r="Q16" s="106"/>
    </row>
    <row r="18" spans="3:16" s="34" customFormat="1" ht="17.25" customHeight="1">
      <c r="C18" s="107" t="s">
        <v>154</v>
      </c>
      <c r="D18" s="107"/>
      <c r="E18" s="110"/>
      <c r="F18" s="110"/>
      <c r="G18" s="110"/>
      <c r="H18" s="114"/>
      <c r="I18" s="114"/>
      <c r="J18" s="114"/>
      <c r="K18" s="114"/>
      <c r="L18" s="114"/>
      <c r="M18" s="114"/>
      <c r="N18" s="114"/>
      <c r="O18" s="118"/>
      <c r="P18" s="118"/>
    </row>
    <row r="19" spans="3:16" s="34" customFormat="1" ht="17.25" customHeight="1">
      <c r="C19" s="35" t="s">
        <v>142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3:16" s="34" customFormat="1" ht="17.25" customHeight="1">
      <c r="C20" s="35" t="s">
        <v>143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3:16" s="34" customFormat="1" ht="17.25" customHeight="1">
      <c r="C21" s="35" t="s">
        <v>144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3:16" s="34" customFormat="1" ht="17.25" customHeight="1">
      <c r="C22" s="35" t="s">
        <v>145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3:16" s="34" customFormat="1" ht="17.25" customHeight="1">
      <c r="C23" s="35" t="s">
        <v>146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3:16" s="34" customFormat="1" ht="17.25" customHeight="1">
      <c r="C24" s="35" t="s">
        <v>147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3:16" s="34" customFormat="1" ht="17.25" customHeight="1">
      <c r="C25" s="35" t="s">
        <v>115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3:16" s="34" customFormat="1" ht="17.25" customHeight="1">
      <c r="C26" s="35" t="s">
        <v>50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3:16" s="34" customFormat="1" ht="17.25" customHeight="1">
      <c r="C27" s="35" t="s">
        <v>148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3:16" s="34" customFormat="1" ht="17.25" customHeight="1">
      <c r="C28" s="35" t="s">
        <v>124</v>
      </c>
      <c r="D28" s="35"/>
      <c r="E28" s="35"/>
      <c r="F28" s="35"/>
      <c r="G28" s="35"/>
      <c r="H28" s="35"/>
      <c r="I28" s="35"/>
      <c r="J28" s="35"/>
      <c r="K28" s="35" t="s">
        <v>83</v>
      </c>
      <c r="L28" s="35"/>
      <c r="M28" s="35"/>
      <c r="N28" s="35"/>
    </row>
    <row r="29" spans="3:16" s="34" customFormat="1" ht="17.25" customHeight="1">
      <c r="C29" s="35" t="s">
        <v>102</v>
      </c>
      <c r="D29" s="35"/>
      <c r="E29" s="35"/>
      <c r="F29" s="35"/>
      <c r="G29" s="35"/>
      <c r="H29" s="35"/>
      <c r="I29" s="35"/>
      <c r="J29" s="35"/>
      <c r="K29" s="35" t="s">
        <v>83</v>
      </c>
      <c r="L29" s="35"/>
      <c r="M29" s="35"/>
      <c r="N29" s="35"/>
    </row>
    <row r="30" spans="3:16" s="34" customFormat="1" ht="17.25" customHeight="1">
      <c r="C30" s="35" t="s">
        <v>56</v>
      </c>
      <c r="D30" s="35"/>
      <c r="E30" s="35"/>
      <c r="F30" s="35"/>
      <c r="G30" s="35"/>
      <c r="H30" s="35"/>
      <c r="I30" s="35"/>
      <c r="J30" s="35"/>
      <c r="K30" s="35" t="s">
        <v>83</v>
      </c>
      <c r="L30" s="35"/>
      <c r="M30" s="35"/>
      <c r="N30" s="35"/>
    </row>
    <row r="31" spans="3:16" s="34" customFormat="1" ht="17.25" customHeight="1">
      <c r="C31" s="35" t="s">
        <v>104</v>
      </c>
      <c r="D31" s="35"/>
      <c r="E31" s="35"/>
      <c r="F31" s="35"/>
      <c r="G31" s="35"/>
      <c r="H31" s="35"/>
      <c r="I31" s="35"/>
      <c r="J31" s="35"/>
      <c r="K31" s="35" t="s">
        <v>106</v>
      </c>
      <c r="L31" s="35"/>
      <c r="M31" s="35"/>
      <c r="N31" s="35"/>
    </row>
    <row r="33" spans="1:17" s="34" customFormat="1" ht="26.1" customHeight="1">
      <c r="B33" s="102" t="s">
        <v>44</v>
      </c>
    </row>
    <row r="34" spans="1:17" s="34" customFormat="1" ht="27">
      <c r="B34" s="103" t="s">
        <v>128</v>
      </c>
      <c r="C34" s="103" t="s">
        <v>130</v>
      </c>
      <c r="D34" s="103" t="s">
        <v>131</v>
      </c>
      <c r="E34" s="108" t="s">
        <v>133</v>
      </c>
      <c r="F34" s="111" t="s">
        <v>101</v>
      </c>
      <c r="G34" s="103" t="s">
        <v>134</v>
      </c>
      <c r="H34" s="103" t="s">
        <v>135</v>
      </c>
      <c r="I34" s="103" t="s">
        <v>136</v>
      </c>
      <c r="J34" s="116" t="s">
        <v>81</v>
      </c>
      <c r="K34" s="116" t="s">
        <v>82</v>
      </c>
      <c r="L34" s="116" t="s">
        <v>132</v>
      </c>
      <c r="M34" s="116" t="s">
        <v>127</v>
      </c>
      <c r="N34" s="116" t="s">
        <v>86</v>
      </c>
      <c r="O34" s="116" t="s">
        <v>88</v>
      </c>
      <c r="P34" s="103" t="s">
        <v>140</v>
      </c>
      <c r="Q34" s="120" t="s">
        <v>118</v>
      </c>
    </row>
    <row r="35" spans="1:17" s="34" customFormat="1" ht="19.5" customHeight="1">
      <c r="B35" s="104"/>
      <c r="C35" s="104" t="s">
        <v>69</v>
      </c>
      <c r="D35" s="104" t="s">
        <v>72</v>
      </c>
      <c r="E35" s="109" t="s">
        <v>74</v>
      </c>
      <c r="F35" s="112" t="s">
        <v>9</v>
      </c>
      <c r="G35" s="109" t="s">
        <v>76</v>
      </c>
      <c r="H35" s="112" t="s">
        <v>78</v>
      </c>
      <c r="I35" s="109" t="s">
        <v>39</v>
      </c>
      <c r="J35" s="109" t="s">
        <v>63</v>
      </c>
      <c r="K35" s="112" t="s">
        <v>84</v>
      </c>
      <c r="L35" s="112" t="s">
        <v>85</v>
      </c>
      <c r="M35" s="112" t="s">
        <v>87</v>
      </c>
      <c r="N35" s="112" t="s">
        <v>89</v>
      </c>
      <c r="O35" s="112" t="s">
        <v>137</v>
      </c>
      <c r="P35" s="109" t="s">
        <v>4</v>
      </c>
      <c r="Q35" s="109" t="s">
        <v>42</v>
      </c>
    </row>
    <row r="36" spans="1:17" s="34" customFormat="1" ht="32.25" customHeight="1">
      <c r="A36" s="100" t="s">
        <v>107</v>
      </c>
      <c r="B36" s="105">
        <v>1</v>
      </c>
      <c r="C36" s="106"/>
      <c r="D36" s="106"/>
      <c r="E36" s="106"/>
      <c r="F36" s="113"/>
      <c r="G36" s="106"/>
      <c r="H36" s="106"/>
      <c r="I36" s="105">
        <f>G36-H36</f>
        <v>0</v>
      </c>
      <c r="J36" s="117">
        <v>700000</v>
      </c>
      <c r="K36" s="117">
        <f>IF(I36&gt;J36,J36,I36)</f>
        <v>0</v>
      </c>
      <c r="L36" s="117">
        <f>K36*4/5</f>
        <v>0</v>
      </c>
      <c r="M36" s="117">
        <f>ROUNDDOWN(L36,-3)</f>
        <v>0</v>
      </c>
      <c r="N36" s="117">
        <f>IF(L36&gt;M36,M36,L36)</f>
        <v>0</v>
      </c>
      <c r="O36" s="117">
        <f>ROUNDDOWN(N36*3/4,-3)</f>
        <v>0</v>
      </c>
      <c r="P36" s="106"/>
      <c r="Q36" s="106"/>
    </row>
    <row r="37" spans="1:17" s="34" customFormat="1" ht="32.25" customHeight="1">
      <c r="A37" s="101"/>
      <c r="B37" s="105">
        <v>2</v>
      </c>
      <c r="C37" s="106"/>
      <c r="D37" s="106"/>
      <c r="E37" s="106"/>
      <c r="F37" s="113"/>
      <c r="G37" s="106"/>
      <c r="H37" s="106"/>
      <c r="I37" s="105">
        <f>G37-H37</f>
        <v>0</v>
      </c>
      <c r="J37" s="117">
        <v>700000</v>
      </c>
      <c r="K37" s="117">
        <f>IF(I37&gt;J37,J37,I37)</f>
        <v>0</v>
      </c>
      <c r="L37" s="117">
        <f>K37*4/5</f>
        <v>0</v>
      </c>
      <c r="M37" s="117">
        <f>ROUNDDOWN(L37,-3)</f>
        <v>0</v>
      </c>
      <c r="N37" s="117">
        <f>IF(L37&gt;M37,M37,L37)</f>
        <v>0</v>
      </c>
      <c r="O37" s="117">
        <f>ROUNDDOWN(N37*3/4,-3)</f>
        <v>0</v>
      </c>
      <c r="P37" s="106"/>
      <c r="Q37" s="106"/>
    </row>
    <row r="38" spans="1:17" s="34" customFormat="1" ht="32.25" customHeight="1">
      <c r="A38" s="100" t="s">
        <v>149</v>
      </c>
      <c r="B38" s="105">
        <v>1</v>
      </c>
      <c r="C38" s="106"/>
      <c r="D38" s="106"/>
      <c r="E38" s="106"/>
      <c r="F38" s="113"/>
      <c r="G38" s="106"/>
      <c r="H38" s="106"/>
      <c r="I38" s="105">
        <f>G38-H38</f>
        <v>0</v>
      </c>
      <c r="J38" s="117">
        <v>200000</v>
      </c>
      <c r="K38" s="117">
        <f>IF(I38&gt;J38,J38,I38)</f>
        <v>0</v>
      </c>
      <c r="L38" s="117">
        <f>K38*4/5</f>
        <v>0</v>
      </c>
      <c r="M38" s="117">
        <f>ROUNDDOWN(L38,-3)</f>
        <v>0</v>
      </c>
      <c r="N38" s="117">
        <f>IF(L38&gt;M38,M38,L38)</f>
        <v>0</v>
      </c>
      <c r="O38" s="117">
        <f>ROUNDDOWN(N38*3/4,-3)</f>
        <v>0</v>
      </c>
      <c r="P38" s="106"/>
      <c r="Q38" s="106"/>
    </row>
    <row r="39" spans="1:17" s="34" customFormat="1" ht="32.25" customHeight="1">
      <c r="A39" s="100"/>
      <c r="B39" s="105">
        <v>2</v>
      </c>
      <c r="C39" s="106"/>
      <c r="D39" s="106"/>
      <c r="E39" s="106"/>
      <c r="F39" s="113"/>
      <c r="G39" s="106"/>
      <c r="H39" s="106"/>
      <c r="I39" s="105">
        <f>G39-H39</f>
        <v>0</v>
      </c>
      <c r="J39" s="117">
        <v>200000</v>
      </c>
      <c r="K39" s="117">
        <f>IF(I39&gt;J39,J39,I39)</f>
        <v>0</v>
      </c>
      <c r="L39" s="117">
        <f>K39*4/5</f>
        <v>0</v>
      </c>
      <c r="M39" s="117">
        <f>ROUNDDOWN(L39,-3)</f>
        <v>0</v>
      </c>
      <c r="N39" s="117">
        <f>IF(L39&gt;M39,M39,L39)</f>
        <v>0</v>
      </c>
      <c r="O39" s="117">
        <f>ROUNDDOWN(N39*3/4,-3)</f>
        <v>0</v>
      </c>
      <c r="P39" s="106"/>
      <c r="Q39" s="106"/>
    </row>
    <row r="41" spans="1:17" s="34" customFormat="1" ht="13.5">
      <c r="C41" s="107" t="s">
        <v>154</v>
      </c>
      <c r="D41" s="107"/>
      <c r="E41" s="110"/>
      <c r="F41" s="110"/>
      <c r="G41" s="110"/>
      <c r="H41" s="114"/>
      <c r="I41" s="114"/>
      <c r="J41" s="114"/>
      <c r="K41" s="114"/>
      <c r="L41" s="114"/>
      <c r="M41" s="114"/>
      <c r="N41" s="114"/>
      <c r="O41" s="118"/>
      <c r="P41" s="118"/>
    </row>
    <row r="42" spans="1:17" s="34" customFormat="1" ht="17.25" customHeight="1">
      <c r="C42" s="35" t="s">
        <v>142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7" s="34" customFormat="1" ht="17.25" customHeight="1">
      <c r="C43" s="35" t="s">
        <v>143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7" s="34" customFormat="1" ht="17.25" customHeight="1">
      <c r="C44" s="35" t="s">
        <v>144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7" s="34" customFormat="1" ht="17.25" customHeight="1">
      <c r="C45" s="35" t="s">
        <v>145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7" s="34" customFormat="1" ht="17.25" customHeight="1">
      <c r="C46" s="35" t="s">
        <v>146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7" s="34" customFormat="1" ht="17.25" customHeight="1">
      <c r="C47" s="35" t="s">
        <v>147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7" s="34" customFormat="1" ht="17.25" customHeight="1">
      <c r="C48" s="35" t="s">
        <v>115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3:14" s="34" customFormat="1" ht="17.25" customHeight="1">
      <c r="C49" s="35" t="s">
        <v>50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3:14" s="34" customFormat="1" ht="17.25" customHeight="1">
      <c r="C50" s="35" t="s">
        <v>148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3:14" s="34" customFormat="1" ht="17.25" customHeight="1">
      <c r="C51" s="35" t="s">
        <v>124</v>
      </c>
      <c r="D51" s="35"/>
      <c r="E51" s="35"/>
      <c r="F51" s="35"/>
      <c r="G51" s="35"/>
      <c r="H51" s="35"/>
      <c r="I51" s="35"/>
      <c r="J51" s="35"/>
      <c r="K51" s="35" t="s">
        <v>83</v>
      </c>
      <c r="L51" s="35"/>
      <c r="M51" s="35"/>
      <c r="N51" s="35"/>
    </row>
    <row r="52" spans="3:14" s="34" customFormat="1" ht="17.25" customHeight="1">
      <c r="C52" s="35" t="s">
        <v>102</v>
      </c>
      <c r="D52" s="35"/>
      <c r="E52" s="35"/>
      <c r="F52" s="35"/>
      <c r="G52" s="35"/>
      <c r="H52" s="35"/>
      <c r="I52" s="35"/>
      <c r="J52" s="35"/>
      <c r="K52" s="35" t="s">
        <v>83</v>
      </c>
      <c r="L52" s="35"/>
      <c r="M52" s="35"/>
      <c r="N52" s="35"/>
    </row>
    <row r="53" spans="3:14" s="34" customFormat="1" ht="17.25" customHeight="1">
      <c r="C53" s="35" t="s">
        <v>56</v>
      </c>
      <c r="D53" s="35"/>
      <c r="E53" s="35"/>
      <c r="F53" s="35"/>
      <c r="G53" s="35"/>
      <c r="H53" s="35"/>
      <c r="I53" s="35"/>
      <c r="J53" s="35"/>
      <c r="K53" s="35" t="s">
        <v>83</v>
      </c>
      <c r="L53" s="35"/>
      <c r="M53" s="35"/>
      <c r="N53" s="35"/>
    </row>
    <row r="54" spans="3:14" s="34" customFormat="1" ht="17.25" customHeight="1">
      <c r="C54" s="35" t="s">
        <v>104</v>
      </c>
      <c r="D54" s="35"/>
      <c r="E54" s="35"/>
      <c r="F54" s="35"/>
      <c r="G54" s="35"/>
      <c r="H54" s="35"/>
      <c r="I54" s="35"/>
      <c r="J54" s="35"/>
      <c r="K54" s="35" t="s">
        <v>106</v>
      </c>
      <c r="L54" s="35"/>
      <c r="M54" s="35"/>
      <c r="N54" s="35"/>
    </row>
  </sheetData>
  <mergeCells count="3">
    <mergeCell ref="B8:Q8"/>
    <mergeCell ref="A36:A37"/>
    <mergeCell ref="A38:A39"/>
  </mergeCells>
  <phoneticPr fontId="2" type="Hiragana"/>
  <dataValidations count="2">
    <dataValidation type="list" allowBlank="1" showDropDown="0" showInputMessage="1" showErrorMessage="1" sqref="C36:C39 C15:C16">
      <formula1>"公立,私立"</formula1>
    </dataValidation>
    <dataValidation type="list" allowBlank="1" showDropDown="0" showInputMessage="1" showErrorMessage="1" sqref="D36:D39 D15:D16">
      <formula1>"児童発達支援センター,児童発達支援事業所"</formula1>
    </dataValidation>
  </dataValidations>
  <printOptions horizontalCentered="1"/>
  <pageMargins left="0.78740157480314954" right="0.78740157480314954" top="0.74803149606299213" bottom="0.74803149606299213" header="0.31496062992125984" footer="0.31496062992125984"/>
  <pageSetup paperSize="9" scale="37" firstPageNumber="0" fitToWidth="1" fitToHeight="0" orientation="landscape" usePrinterDefaults="1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5"/>
  <sheetViews>
    <sheetView view="pageBreakPreview" zoomScaleNormal="150" zoomScaleSheetLayoutView="100" workbookViewId="0">
      <selection activeCell="U22" sqref="U22"/>
    </sheetView>
  </sheetViews>
  <sheetFormatPr defaultColWidth="2.125" defaultRowHeight="18" customHeight="1"/>
  <cols>
    <col min="2" max="2" width="16" customWidth="1"/>
    <col min="3" max="7" width="12.5" customWidth="1"/>
  </cols>
  <sheetData>
    <row r="1" spans="1:7" ht="18" customHeight="1">
      <c r="A1" t="s">
        <v>11</v>
      </c>
    </row>
    <row r="2" spans="1:7" ht="27" customHeight="1">
      <c r="A2" s="123" t="s">
        <v>6</v>
      </c>
      <c r="B2" s="123"/>
      <c r="C2" s="123"/>
      <c r="D2" s="123"/>
      <c r="E2" s="123"/>
      <c r="F2" s="123"/>
      <c r="G2" s="123"/>
    </row>
    <row r="5" spans="1:7" ht="18" customHeight="1">
      <c r="B5" t="s">
        <v>46</v>
      </c>
      <c r="G5" t="s">
        <v>43</v>
      </c>
    </row>
    <row r="6" spans="1:7" ht="18" customHeight="1">
      <c r="B6" s="124" t="s">
        <v>49</v>
      </c>
      <c r="C6" s="124" t="s">
        <v>52</v>
      </c>
      <c r="D6" s="124" t="s">
        <v>14</v>
      </c>
      <c r="E6" s="134" t="s">
        <v>36</v>
      </c>
      <c r="F6" s="135"/>
      <c r="G6" s="124" t="s">
        <v>53</v>
      </c>
    </row>
    <row r="7" spans="1:7" ht="18" customHeight="1">
      <c r="B7" s="125"/>
      <c r="C7" s="125" t="s">
        <v>17</v>
      </c>
      <c r="D7" s="125" t="s">
        <v>17</v>
      </c>
      <c r="E7" s="125" t="s">
        <v>54</v>
      </c>
      <c r="F7" s="125" t="s">
        <v>57</v>
      </c>
      <c r="G7" s="125"/>
    </row>
    <row r="8" spans="1:7" ht="18" customHeight="1">
      <c r="B8" s="126"/>
      <c r="C8" s="131"/>
      <c r="D8" s="131"/>
      <c r="E8" s="131" t="str">
        <f>IF(C8-D8&gt;0,C8-D8,"")</f>
        <v/>
      </c>
      <c r="F8" s="131" t="str">
        <f>IF(D8-C8&gt;0,D8-C8,"")</f>
        <v/>
      </c>
      <c r="G8" s="132"/>
    </row>
    <row r="9" spans="1:7" ht="75" customHeight="1">
      <c r="B9" s="127" t="s">
        <v>18</v>
      </c>
      <c r="C9" s="132">
        <f>SUM('様式第２号（送迎バス）'!L21:L26,'様式第２号（送迎バス）'!L16,'様式第２号（送迎バス）'!L31:L36)+SUM('様式第２号（ICT・登降園管理）'!M15:M16,'様式第２号（ICT・登降園管理）'!M36:M39)</f>
        <v>0</v>
      </c>
      <c r="D9" s="132">
        <v>0</v>
      </c>
      <c r="E9" s="132" t="str">
        <f>IF(C9-D9&gt;0,C9-D9,"")</f>
        <v/>
      </c>
      <c r="F9" s="132" t="str">
        <f>IF(D9-C9&gt;0,D9-C9,"")</f>
        <v/>
      </c>
      <c r="G9" s="132"/>
    </row>
    <row r="10" spans="1:7" ht="18" customHeight="1">
      <c r="B10" s="128"/>
      <c r="C10" s="132"/>
      <c r="D10" s="132"/>
      <c r="E10" s="132" t="str">
        <f>IF(C10-D10&gt;0,C10-D10,"")</f>
        <v/>
      </c>
      <c r="F10" s="132" t="str">
        <f>IF(D10-C10&gt;0,D10-C10,"")</f>
        <v/>
      </c>
      <c r="G10" s="132"/>
    </row>
    <row r="11" spans="1:7" ht="18" customHeight="1">
      <c r="B11" s="129" t="s">
        <v>41</v>
      </c>
      <c r="C11" s="132">
        <f>C25-C9</f>
        <v>0</v>
      </c>
      <c r="D11" s="132">
        <v>0</v>
      </c>
      <c r="E11" s="132" t="str">
        <f>IF(C11-D11&gt;0,C11-D11,"")</f>
        <v/>
      </c>
      <c r="F11" s="132" t="str">
        <f>IF(D11-C11&gt;0,D11-C11,"")</f>
        <v/>
      </c>
      <c r="G11" s="132"/>
    </row>
    <row r="12" spans="1:7" ht="18" customHeight="1">
      <c r="B12" s="130" t="s">
        <v>58</v>
      </c>
      <c r="C12" s="133"/>
      <c r="D12" s="133"/>
      <c r="E12" s="133" t="str">
        <f>IF(C12-D12&gt;0,C12-D12,"")</f>
        <v/>
      </c>
      <c r="F12" s="133" t="str">
        <f>IF(D12-C12&gt;0,D12-C12,"")</f>
        <v/>
      </c>
      <c r="G12" s="132"/>
    </row>
    <row r="13" spans="1:7" ht="18" customHeight="1">
      <c r="B13" s="125" t="s">
        <v>38</v>
      </c>
      <c r="C13" s="133">
        <f>SUM(C8:C12)</f>
        <v>0</v>
      </c>
      <c r="D13" s="133">
        <f>SUM(D8:D12)</f>
        <v>0</v>
      </c>
      <c r="E13" s="133">
        <f>SUM(E8:E12)</f>
        <v>0</v>
      </c>
      <c r="F13" s="133">
        <f>SUM(F8:F12)</f>
        <v>0</v>
      </c>
      <c r="G13" s="136"/>
    </row>
    <row r="17" spans="2:7" ht="18" customHeight="1">
      <c r="B17" t="s">
        <v>60</v>
      </c>
      <c r="G17" t="s">
        <v>43</v>
      </c>
    </row>
    <row r="18" spans="2:7" ht="18" customHeight="1">
      <c r="B18" s="124" t="s">
        <v>49</v>
      </c>
      <c r="C18" s="124" t="s">
        <v>52</v>
      </c>
      <c r="D18" s="124" t="s">
        <v>14</v>
      </c>
      <c r="E18" s="134" t="s">
        <v>36</v>
      </c>
      <c r="F18" s="135"/>
      <c r="G18" s="124" t="s">
        <v>53</v>
      </c>
    </row>
    <row r="19" spans="2:7" ht="18" customHeight="1">
      <c r="B19" s="125"/>
      <c r="C19" s="125" t="s">
        <v>17</v>
      </c>
      <c r="D19" s="125" t="s">
        <v>17</v>
      </c>
      <c r="E19" s="125" t="s">
        <v>54</v>
      </c>
      <c r="F19" s="125" t="s">
        <v>57</v>
      </c>
      <c r="G19" s="125"/>
    </row>
    <row r="20" spans="2:7" ht="18" customHeight="1">
      <c r="B20" s="126"/>
      <c r="C20" s="126"/>
      <c r="D20" s="126"/>
      <c r="E20" s="126" t="str">
        <f>IF(C20-D20&gt;0,C20-D20,"")</f>
        <v/>
      </c>
      <c r="F20" s="126" t="str">
        <f>IF(D20-C20&gt;0,D20-C20,"")</f>
        <v/>
      </c>
      <c r="G20" s="126"/>
    </row>
    <row r="21" spans="2:7" ht="47.25" customHeight="1">
      <c r="B21" s="127" t="s">
        <v>151</v>
      </c>
      <c r="C21" s="132">
        <f>SUM('様式第２号（送迎バス）'!G16,'様式第２号（送迎バス）'!G21,'様式第２号（送迎バス）'!G22,'様式第２号（送迎バス）'!G23:G26,'様式第２号（送迎バス）'!G31:G36)</f>
        <v>0</v>
      </c>
      <c r="D21" s="132">
        <v>0</v>
      </c>
      <c r="E21" s="132" t="str">
        <f>IF(C21-D21&gt;0,C21-D21,"")</f>
        <v/>
      </c>
      <c r="F21" s="132" t="str">
        <f>IF(D21-C21&gt;0,D21-C21,"")</f>
        <v/>
      </c>
      <c r="G21" s="132"/>
    </row>
    <row r="22" spans="2:7" ht="47.25" customHeight="1">
      <c r="B22" s="127" t="s">
        <v>153</v>
      </c>
      <c r="C22" s="132">
        <f>SUM('様式第２号（ICT・登降園管理）'!G15:G16)</f>
        <v>0</v>
      </c>
      <c r="D22" s="132">
        <v>0</v>
      </c>
      <c r="E22" s="132" t="str">
        <f>IF(C22-D22&gt;0,C22-D22,"")</f>
        <v/>
      </c>
      <c r="F22" s="132" t="str">
        <f>IF(D22-C22&gt;0,D22-C22,"")</f>
        <v/>
      </c>
      <c r="G22" s="132"/>
    </row>
    <row r="23" spans="2:7" ht="47.25" customHeight="1">
      <c r="B23" s="127" t="s">
        <v>138</v>
      </c>
      <c r="C23" s="132">
        <f>SUM('様式第２号（ICT・登降園管理）'!G36:G39)</f>
        <v>0</v>
      </c>
      <c r="D23" s="132">
        <v>0</v>
      </c>
      <c r="E23" s="132" t="str">
        <f>IF(C23-D23&gt;0,C23-D23,"")</f>
        <v/>
      </c>
      <c r="F23" s="132" t="str">
        <f>IF(D23-C23&gt;0,D23-C23,"")</f>
        <v/>
      </c>
      <c r="G23" s="132"/>
    </row>
    <row r="24" spans="2:7" ht="18" customHeight="1">
      <c r="B24" s="130"/>
      <c r="C24" s="133"/>
      <c r="D24" s="133"/>
      <c r="E24" s="133" t="str">
        <f>IF(C24-D24&gt;0,C24-D24,"")</f>
        <v/>
      </c>
      <c r="F24" s="133" t="str">
        <f>IF(D24-C24&gt;0,D24-C24,"")</f>
        <v/>
      </c>
      <c r="G24" s="133"/>
    </row>
    <row r="25" spans="2:7" ht="18" customHeight="1">
      <c r="B25" s="125" t="s">
        <v>38</v>
      </c>
      <c r="C25" s="133">
        <f>SUM(C20:C24)</f>
        <v>0</v>
      </c>
      <c r="D25" s="133">
        <f>SUM(D20:D24)</f>
        <v>0</v>
      </c>
      <c r="E25" s="133">
        <f>SUM(E20:E24)</f>
        <v>0</v>
      </c>
      <c r="F25" s="133">
        <f>SUM(F20:F24)</f>
        <v>0</v>
      </c>
      <c r="G25" s="133"/>
    </row>
  </sheetData>
  <mergeCells count="7">
    <mergeCell ref="A2:G2"/>
    <mergeCell ref="E6:F6"/>
    <mergeCell ref="E18:F18"/>
    <mergeCell ref="B6:B7"/>
    <mergeCell ref="G6:G7"/>
    <mergeCell ref="B18:B19"/>
    <mergeCell ref="G18:G19"/>
  </mergeCells>
  <phoneticPr fontId="2" type="Hiragana"/>
  <pageMargins left="0.70866141732283461" right="0.70866141732283461" top="0.74803149606299213" bottom="0.74803149606299213" header="0.31496062992125984" footer="0.31496062992125984"/>
  <pageSetup paperSize="9" firstPageNumber="0" fitToWidth="1" fitToHeight="1" orientation="portrait" usePrinterDefaults="1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25"/>
  <sheetViews>
    <sheetView showGridLines="0" view="pageBreakPreview" zoomScaleSheetLayoutView="100" workbookViewId="0">
      <selection activeCell="AP17" sqref="AP17"/>
    </sheetView>
  </sheetViews>
  <sheetFormatPr defaultRowHeight="14.25"/>
  <cols>
    <col min="1" max="39" width="3.125" style="137" customWidth="1"/>
    <col min="40" max="40" width="7" style="137" customWidth="1"/>
    <col min="41" max="16384" width="9" style="137" bestFit="1" customWidth="1"/>
  </cols>
  <sheetData>
    <row r="1" spans="1:39" ht="24">
      <c r="A1" s="138" t="s">
        <v>156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1:39" ht="18" customHeight="1"/>
    <row r="3" spans="1:39" ht="18" customHeight="1">
      <c r="A3" s="139" t="s">
        <v>157</v>
      </c>
      <c r="B3" s="154" t="s">
        <v>162</v>
      </c>
      <c r="C3" s="170"/>
      <c r="D3" s="170"/>
      <c r="E3" s="170"/>
      <c r="F3" s="183" t="s">
        <v>164</v>
      </c>
      <c r="G3" s="170"/>
      <c r="H3" s="186"/>
      <c r="I3" s="154" t="s">
        <v>139</v>
      </c>
      <c r="J3" s="170"/>
      <c r="K3" s="170"/>
      <c r="L3" s="170"/>
      <c r="M3" s="170"/>
      <c r="N3" s="170"/>
      <c r="O3" s="170"/>
      <c r="P3" s="170"/>
      <c r="Q3" s="170"/>
      <c r="R3" s="170"/>
      <c r="S3" s="186"/>
      <c r="T3" s="154" t="s">
        <v>173</v>
      </c>
      <c r="U3" s="170"/>
      <c r="V3" s="170"/>
      <c r="W3" s="170"/>
      <c r="X3" s="170"/>
      <c r="Y3" s="170"/>
      <c r="Z3" s="170"/>
      <c r="AA3" s="170"/>
      <c r="AB3" s="170"/>
      <c r="AC3" s="186"/>
      <c r="AD3" s="154" t="s">
        <v>125</v>
      </c>
      <c r="AE3" s="170"/>
      <c r="AF3" s="170"/>
      <c r="AG3" s="170"/>
      <c r="AH3" s="170"/>
      <c r="AI3" s="170"/>
      <c r="AJ3" s="170"/>
      <c r="AK3" s="170"/>
      <c r="AL3" s="186"/>
    </row>
    <row r="4" spans="1:39" ht="18" customHeight="1">
      <c r="A4" s="140"/>
      <c r="B4" s="155"/>
      <c r="C4" s="171"/>
      <c r="D4" s="171"/>
      <c r="E4" s="171"/>
      <c r="F4" s="184"/>
      <c r="G4" s="171"/>
      <c r="H4" s="187"/>
      <c r="I4" s="198"/>
      <c r="J4" s="205"/>
      <c r="K4" s="205"/>
      <c r="L4" s="205"/>
      <c r="M4" s="205"/>
      <c r="N4" s="205"/>
      <c r="O4" s="205"/>
      <c r="P4" s="205"/>
      <c r="Q4" s="205"/>
      <c r="R4" s="205"/>
      <c r="S4" s="212"/>
      <c r="T4" s="198"/>
      <c r="U4" s="218"/>
      <c r="V4" s="218"/>
      <c r="W4" s="218"/>
      <c r="X4" s="218"/>
      <c r="Y4" s="218"/>
      <c r="Z4" s="218"/>
      <c r="AA4" s="218"/>
      <c r="AB4" s="218"/>
      <c r="AC4" s="222"/>
      <c r="AD4" s="226"/>
      <c r="AE4" s="230">
        <v>1</v>
      </c>
      <c r="AF4" s="234" t="s">
        <v>71</v>
      </c>
      <c r="AG4" s="234"/>
      <c r="AH4" s="234">
        <v>2</v>
      </c>
      <c r="AI4" s="230" t="s">
        <v>179</v>
      </c>
      <c r="AJ4" s="234"/>
      <c r="AK4" s="230"/>
      <c r="AL4" s="238"/>
    </row>
    <row r="5" spans="1:39" ht="18" customHeight="1">
      <c r="A5" s="140"/>
      <c r="B5" s="156"/>
      <c r="C5" s="172"/>
      <c r="D5" s="172"/>
      <c r="E5" s="172"/>
      <c r="F5" s="185"/>
      <c r="G5" s="172"/>
      <c r="H5" s="188"/>
      <c r="I5" s="199"/>
      <c r="J5" s="206"/>
      <c r="K5" s="206"/>
      <c r="L5" s="206"/>
      <c r="M5" s="206"/>
      <c r="N5" s="206"/>
      <c r="O5" s="206"/>
      <c r="P5" s="206"/>
      <c r="Q5" s="206"/>
      <c r="R5" s="206"/>
      <c r="S5" s="213"/>
      <c r="T5" s="216"/>
      <c r="U5" s="219"/>
      <c r="V5" s="219"/>
      <c r="W5" s="219"/>
      <c r="X5" s="219"/>
      <c r="Y5" s="219"/>
      <c r="Z5" s="219"/>
      <c r="AA5" s="219"/>
      <c r="AB5" s="219"/>
      <c r="AC5" s="223"/>
      <c r="AD5" s="227"/>
      <c r="AE5" s="231">
        <v>4</v>
      </c>
      <c r="AF5" s="235" t="s">
        <v>178</v>
      </c>
      <c r="AG5" s="235"/>
      <c r="AH5" s="235">
        <v>9</v>
      </c>
      <c r="AI5" s="231" t="s">
        <v>180</v>
      </c>
      <c r="AJ5" s="235"/>
      <c r="AK5" s="231"/>
      <c r="AL5" s="239"/>
    </row>
    <row r="6" spans="1:39" ht="18" customHeight="1">
      <c r="A6" s="140"/>
      <c r="B6" s="157" t="s">
        <v>163</v>
      </c>
      <c r="C6" s="173"/>
      <c r="D6" s="173"/>
      <c r="E6" s="173"/>
      <c r="F6" s="173"/>
      <c r="G6" s="173"/>
      <c r="H6" s="189"/>
      <c r="I6" s="157" t="s">
        <v>165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89"/>
    </row>
    <row r="7" spans="1:39">
      <c r="A7" s="141"/>
      <c r="B7" s="158"/>
      <c r="C7" s="174"/>
      <c r="D7" s="174"/>
      <c r="E7" s="174"/>
      <c r="F7" s="174"/>
      <c r="G7" s="174"/>
      <c r="H7" s="190"/>
      <c r="I7" s="200">
        <v>1</v>
      </c>
      <c r="J7" s="207"/>
      <c r="K7" s="207"/>
      <c r="L7" s="207"/>
      <c r="M7" s="207">
        <v>5</v>
      </c>
      <c r="N7" s="207"/>
      <c r="O7" s="207"/>
      <c r="P7" s="207"/>
      <c r="Q7" s="207"/>
      <c r="R7" s="207">
        <v>10</v>
      </c>
      <c r="S7" s="207"/>
      <c r="T7" s="207"/>
      <c r="U7" s="207"/>
      <c r="V7" s="207"/>
      <c r="W7" s="207">
        <v>15</v>
      </c>
      <c r="X7" s="207"/>
      <c r="Y7" s="207"/>
      <c r="Z7" s="207"/>
      <c r="AA7" s="207"/>
      <c r="AB7" s="207">
        <v>20</v>
      </c>
      <c r="AC7" s="207"/>
      <c r="AD7" s="207"/>
      <c r="AE7" s="207"/>
      <c r="AF7" s="207"/>
      <c r="AG7" s="207">
        <v>25</v>
      </c>
      <c r="AH7" s="207"/>
      <c r="AI7" s="207"/>
      <c r="AJ7" s="207"/>
      <c r="AK7" s="207"/>
      <c r="AL7" s="240">
        <v>30</v>
      </c>
    </row>
    <row r="8" spans="1:39" ht="30" customHeight="1">
      <c r="A8" s="142"/>
      <c r="B8" s="159"/>
      <c r="C8" s="175"/>
      <c r="D8" s="175"/>
      <c r="E8" s="175"/>
      <c r="F8" s="175"/>
      <c r="G8" s="175"/>
      <c r="H8" s="188"/>
      <c r="I8" s="201"/>
      <c r="J8" s="208"/>
      <c r="K8" s="208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41"/>
    </row>
    <row r="9" spans="1:39">
      <c r="A9" s="143"/>
      <c r="B9" s="160"/>
      <c r="C9" s="160"/>
      <c r="D9" s="160"/>
      <c r="E9" s="160"/>
      <c r="F9" s="160"/>
      <c r="G9" s="160"/>
      <c r="H9" s="160"/>
      <c r="I9" s="200">
        <v>31</v>
      </c>
      <c r="J9" s="207"/>
      <c r="K9" s="207"/>
      <c r="L9" s="207"/>
      <c r="M9" s="207">
        <v>35</v>
      </c>
      <c r="N9" s="207"/>
      <c r="O9" s="207"/>
      <c r="P9" s="207"/>
      <c r="Q9" s="207"/>
      <c r="R9" s="207">
        <v>40</v>
      </c>
      <c r="S9" s="207"/>
      <c r="T9" s="207"/>
      <c r="U9" s="207"/>
      <c r="V9" s="207"/>
      <c r="W9" s="207">
        <v>45</v>
      </c>
      <c r="X9" s="207"/>
      <c r="Y9" s="207"/>
      <c r="Z9" s="207"/>
      <c r="AA9" s="207"/>
      <c r="AB9" s="207">
        <v>50</v>
      </c>
      <c r="AC9" s="207"/>
      <c r="AD9" s="207"/>
      <c r="AE9" s="207"/>
      <c r="AF9" s="207"/>
      <c r="AG9" s="207">
        <v>55</v>
      </c>
      <c r="AH9" s="207"/>
      <c r="AI9" s="207"/>
      <c r="AJ9" s="207"/>
      <c r="AK9" s="207"/>
      <c r="AL9" s="240">
        <v>60</v>
      </c>
    </row>
    <row r="10" spans="1:39" ht="30" customHeight="1">
      <c r="A10" s="143"/>
      <c r="B10" s="161"/>
      <c r="C10" s="161"/>
      <c r="D10" s="161"/>
      <c r="E10" s="161"/>
      <c r="F10" s="161"/>
      <c r="G10" s="161"/>
      <c r="H10" s="161"/>
      <c r="I10" s="159"/>
      <c r="J10" s="175"/>
      <c r="K10" s="175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88"/>
    </row>
    <row r="11" spans="1:39" ht="18" customHeight="1">
      <c r="A11" s="144"/>
      <c r="B11" s="144"/>
      <c r="C11" s="144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245"/>
    </row>
    <row r="12" spans="1:39" ht="18" customHeight="1">
      <c r="A12" s="145" t="s">
        <v>158</v>
      </c>
      <c r="B12" s="162"/>
      <c r="C12" s="16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245"/>
    </row>
    <row r="13" spans="1:39" ht="18" customHeight="1">
      <c r="A13" s="145" t="s">
        <v>159</v>
      </c>
      <c r="B13" s="162"/>
      <c r="C13" s="16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245"/>
    </row>
    <row r="14" spans="1:39" ht="18" customHeight="1">
      <c r="A14" s="146" t="s">
        <v>160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</row>
    <row r="15" spans="1:39" ht="18" customHeight="1"/>
    <row r="16" spans="1:39" ht="17.25">
      <c r="A16" s="147" t="s">
        <v>161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</row>
    <row r="17" spans="1:38" ht="17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</row>
    <row r="18" spans="1:38" ht="18" customHeight="1">
      <c r="A18" s="149" t="s">
        <v>157</v>
      </c>
      <c r="B18" s="163" t="s">
        <v>162</v>
      </c>
      <c r="C18" s="176"/>
      <c r="D18" s="176"/>
      <c r="E18" s="176"/>
      <c r="F18" s="163" t="s">
        <v>164</v>
      </c>
      <c r="G18" s="176"/>
      <c r="H18" s="191"/>
      <c r="I18" s="163" t="s">
        <v>139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91"/>
      <c r="T18" s="163" t="s">
        <v>173</v>
      </c>
      <c r="U18" s="176"/>
      <c r="V18" s="176"/>
      <c r="W18" s="176"/>
      <c r="X18" s="176"/>
      <c r="Y18" s="176"/>
      <c r="Z18" s="176"/>
      <c r="AA18" s="176"/>
      <c r="AB18" s="176"/>
      <c r="AC18" s="191"/>
      <c r="AD18" s="163" t="s">
        <v>125</v>
      </c>
      <c r="AE18" s="176"/>
      <c r="AF18" s="176"/>
      <c r="AG18" s="176"/>
      <c r="AH18" s="176"/>
      <c r="AI18" s="176"/>
      <c r="AJ18" s="176"/>
      <c r="AK18" s="176"/>
      <c r="AL18" s="191"/>
    </row>
    <row r="19" spans="1:38" ht="18" customHeight="1">
      <c r="A19" s="150"/>
      <c r="B19" s="164">
        <v>0</v>
      </c>
      <c r="C19" s="177">
        <v>1</v>
      </c>
      <c r="D19" s="177">
        <v>2</v>
      </c>
      <c r="E19" s="177">
        <v>0</v>
      </c>
      <c r="F19" s="164">
        <v>0</v>
      </c>
      <c r="G19" s="177">
        <v>0</v>
      </c>
      <c r="H19" s="192">
        <v>1</v>
      </c>
      <c r="I19" s="202" t="s">
        <v>166</v>
      </c>
      <c r="J19" s="209"/>
      <c r="K19" s="209"/>
      <c r="L19" s="209"/>
      <c r="M19" s="209"/>
      <c r="N19" s="209"/>
      <c r="O19" s="209"/>
      <c r="P19" s="209"/>
      <c r="Q19" s="209"/>
      <c r="R19" s="209"/>
      <c r="S19" s="214"/>
      <c r="T19" s="202" t="s">
        <v>92</v>
      </c>
      <c r="U19" s="220"/>
      <c r="V19" s="220"/>
      <c r="W19" s="220"/>
      <c r="X19" s="220"/>
      <c r="Y19" s="220"/>
      <c r="Z19" s="220"/>
      <c r="AA19" s="220"/>
      <c r="AB19" s="220"/>
      <c r="AC19" s="224"/>
      <c r="AD19" s="228"/>
      <c r="AE19" s="232">
        <v>1</v>
      </c>
      <c r="AF19" s="236" t="s">
        <v>71</v>
      </c>
      <c r="AG19" s="236"/>
      <c r="AH19" s="236">
        <v>2</v>
      </c>
      <c r="AI19" s="232" t="s">
        <v>179</v>
      </c>
      <c r="AJ19" s="236"/>
      <c r="AK19" s="232"/>
      <c r="AL19" s="242"/>
    </row>
    <row r="20" spans="1:38" ht="18" customHeight="1">
      <c r="A20" s="150"/>
      <c r="B20" s="165"/>
      <c r="C20" s="178"/>
      <c r="D20" s="178"/>
      <c r="E20" s="178"/>
      <c r="F20" s="165"/>
      <c r="G20" s="178"/>
      <c r="H20" s="193"/>
      <c r="I20" s="203"/>
      <c r="J20" s="210"/>
      <c r="K20" s="210"/>
      <c r="L20" s="210"/>
      <c r="M20" s="210"/>
      <c r="N20" s="210"/>
      <c r="O20" s="210"/>
      <c r="P20" s="210"/>
      <c r="Q20" s="210"/>
      <c r="R20" s="210"/>
      <c r="S20" s="215"/>
      <c r="T20" s="217"/>
      <c r="U20" s="221"/>
      <c r="V20" s="221"/>
      <c r="W20" s="221"/>
      <c r="X20" s="221"/>
      <c r="Y20" s="221"/>
      <c r="Z20" s="221"/>
      <c r="AA20" s="221"/>
      <c r="AB20" s="221"/>
      <c r="AC20" s="225"/>
      <c r="AD20" s="229"/>
      <c r="AE20" s="233">
        <v>4</v>
      </c>
      <c r="AF20" s="237" t="s">
        <v>178</v>
      </c>
      <c r="AG20" s="237"/>
      <c r="AH20" s="237">
        <v>9</v>
      </c>
      <c r="AI20" s="233" t="s">
        <v>180</v>
      </c>
      <c r="AJ20" s="237"/>
      <c r="AK20" s="233"/>
      <c r="AL20" s="243"/>
    </row>
    <row r="21" spans="1:38" ht="18" customHeight="1">
      <c r="A21" s="150"/>
      <c r="B21" s="166" t="s">
        <v>163</v>
      </c>
      <c r="C21" s="179"/>
      <c r="D21" s="179"/>
      <c r="E21" s="179"/>
      <c r="F21" s="179"/>
      <c r="G21" s="179"/>
      <c r="H21" s="194"/>
      <c r="I21" s="166" t="s">
        <v>165</v>
      </c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94"/>
    </row>
    <row r="22" spans="1:38">
      <c r="A22" s="151"/>
      <c r="B22" s="167"/>
      <c r="C22" s="174"/>
      <c r="D22" s="174"/>
      <c r="E22" s="174"/>
      <c r="F22" s="174"/>
      <c r="G22" s="174"/>
      <c r="H22" s="195"/>
      <c r="I22" s="204">
        <v>1</v>
      </c>
      <c r="J22" s="207"/>
      <c r="K22" s="207"/>
      <c r="L22" s="207"/>
      <c r="M22" s="207">
        <v>5</v>
      </c>
      <c r="N22" s="207"/>
      <c r="O22" s="207"/>
      <c r="P22" s="207"/>
      <c r="Q22" s="207"/>
      <c r="R22" s="207">
        <v>10</v>
      </c>
      <c r="S22" s="207"/>
      <c r="T22" s="207"/>
      <c r="U22" s="207"/>
      <c r="V22" s="207"/>
      <c r="W22" s="207">
        <v>15</v>
      </c>
      <c r="X22" s="207"/>
      <c r="Y22" s="207"/>
      <c r="Z22" s="207"/>
      <c r="AA22" s="207"/>
      <c r="AB22" s="207">
        <v>20</v>
      </c>
      <c r="AC22" s="207"/>
      <c r="AD22" s="207"/>
      <c r="AE22" s="207"/>
      <c r="AF22" s="207"/>
      <c r="AG22" s="207">
        <v>25</v>
      </c>
      <c r="AH22" s="207"/>
      <c r="AI22" s="207"/>
      <c r="AJ22" s="207"/>
      <c r="AK22" s="207"/>
      <c r="AL22" s="244">
        <v>30</v>
      </c>
    </row>
    <row r="23" spans="1:38" ht="23.25" customHeight="1">
      <c r="A23" s="152"/>
      <c r="B23" s="168">
        <v>1</v>
      </c>
      <c r="C23" s="180">
        <v>2</v>
      </c>
      <c r="D23" s="180">
        <v>3</v>
      </c>
      <c r="E23" s="180">
        <v>4</v>
      </c>
      <c r="F23" s="180">
        <v>5</v>
      </c>
      <c r="G23" s="180">
        <v>6</v>
      </c>
      <c r="H23" s="193">
        <v>7</v>
      </c>
      <c r="I23" s="168" t="s">
        <v>167</v>
      </c>
      <c r="J23" s="180" t="s">
        <v>168</v>
      </c>
      <c r="K23" s="180" t="s">
        <v>169</v>
      </c>
      <c r="L23" s="180" t="s">
        <v>16</v>
      </c>
      <c r="M23" s="178" t="s">
        <v>170</v>
      </c>
      <c r="N23" s="178" t="s">
        <v>171</v>
      </c>
      <c r="O23" s="178" t="s">
        <v>66</v>
      </c>
      <c r="P23" s="178" t="s">
        <v>103</v>
      </c>
      <c r="Q23" s="178" t="s">
        <v>172</v>
      </c>
      <c r="R23" s="178" t="s">
        <v>167</v>
      </c>
      <c r="S23" s="178" t="s">
        <v>168</v>
      </c>
      <c r="T23" s="178" t="s">
        <v>16</v>
      </c>
      <c r="U23" s="178" t="s">
        <v>174</v>
      </c>
      <c r="V23" s="178" t="s">
        <v>175</v>
      </c>
      <c r="W23" s="178" t="s">
        <v>176</v>
      </c>
      <c r="X23" s="178" t="s">
        <v>103</v>
      </c>
      <c r="Y23" s="178" t="s">
        <v>177</v>
      </c>
      <c r="Z23" s="178" t="s">
        <v>66</v>
      </c>
      <c r="AA23" s="178" t="s">
        <v>172</v>
      </c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93"/>
    </row>
    <row r="24" spans="1:38">
      <c r="A24" s="153"/>
      <c r="B24" s="169"/>
      <c r="C24" s="169"/>
      <c r="D24" s="169"/>
      <c r="E24" s="169"/>
      <c r="F24" s="169"/>
      <c r="G24" s="169"/>
      <c r="H24" s="196"/>
      <c r="I24" s="204">
        <v>31</v>
      </c>
      <c r="J24" s="207"/>
      <c r="K24" s="207"/>
      <c r="L24" s="207"/>
      <c r="M24" s="207">
        <v>35</v>
      </c>
      <c r="N24" s="207"/>
      <c r="O24" s="207"/>
      <c r="P24" s="207"/>
      <c r="Q24" s="207"/>
      <c r="R24" s="207">
        <v>40</v>
      </c>
      <c r="S24" s="207"/>
      <c r="T24" s="207"/>
      <c r="U24" s="207"/>
      <c r="V24" s="207"/>
      <c r="W24" s="207">
        <v>45</v>
      </c>
      <c r="X24" s="207"/>
      <c r="Y24" s="207"/>
      <c r="Z24" s="207"/>
      <c r="AA24" s="207"/>
      <c r="AB24" s="207">
        <v>50</v>
      </c>
      <c r="AC24" s="207"/>
      <c r="AD24" s="207"/>
      <c r="AE24" s="207"/>
      <c r="AF24" s="207"/>
      <c r="AG24" s="207">
        <v>55</v>
      </c>
      <c r="AH24" s="207"/>
      <c r="AI24" s="207"/>
      <c r="AJ24" s="207"/>
      <c r="AK24" s="207"/>
      <c r="AL24" s="244">
        <v>60</v>
      </c>
    </row>
    <row r="25" spans="1:38" ht="23.25" customHeight="1">
      <c r="A25" s="143"/>
      <c r="B25" s="161"/>
      <c r="C25" s="161"/>
      <c r="D25" s="161"/>
      <c r="E25" s="161"/>
      <c r="F25" s="161"/>
      <c r="G25" s="161"/>
      <c r="H25" s="197"/>
      <c r="I25" s="168"/>
      <c r="J25" s="180"/>
      <c r="K25" s="180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93"/>
    </row>
  </sheetData>
  <mergeCells count="36">
    <mergeCell ref="A1:AL1"/>
    <mergeCell ref="B3:E3"/>
    <mergeCell ref="F3:H3"/>
    <mergeCell ref="I3:S3"/>
    <mergeCell ref="T3:AC3"/>
    <mergeCell ref="AD3:AL3"/>
    <mergeCell ref="B6:H6"/>
    <mergeCell ref="I6:AL6"/>
    <mergeCell ref="A16:AL16"/>
    <mergeCell ref="B18:E18"/>
    <mergeCell ref="F18:H18"/>
    <mergeCell ref="I18:S18"/>
    <mergeCell ref="T18:AC18"/>
    <mergeCell ref="AD18:AL18"/>
    <mergeCell ref="B21:H21"/>
    <mergeCell ref="I21:AL21"/>
    <mergeCell ref="A3:A8"/>
    <mergeCell ref="B4:B5"/>
    <mergeCell ref="C4:C5"/>
    <mergeCell ref="D4:D5"/>
    <mergeCell ref="E4:E5"/>
    <mergeCell ref="F4:F5"/>
    <mergeCell ref="G4:G5"/>
    <mergeCell ref="H4:H5"/>
    <mergeCell ref="I4:S5"/>
    <mergeCell ref="T4:AC5"/>
    <mergeCell ref="A18:A23"/>
    <mergeCell ref="B19:B20"/>
    <mergeCell ref="C19:C20"/>
    <mergeCell ref="D19:D20"/>
    <mergeCell ref="E19:E20"/>
    <mergeCell ref="F19:F20"/>
    <mergeCell ref="G19:G20"/>
    <mergeCell ref="H19:H20"/>
    <mergeCell ref="I19:S20"/>
    <mergeCell ref="T19:AC20"/>
  </mergeCells>
  <phoneticPr fontId="2" type="Hiragana"/>
  <pageMargins left="0.78740157480314954" right="0.78740157480314954" top="0.98425196850393704" bottom="0.98425196850393704" header="0.51181102362204722" footer="0.51181102362204722"/>
  <pageSetup paperSize="9" fitToWidth="1" fitToHeight="1" orientation="landscape" usePrinterDefaults="1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M2"/>
  <sheetViews>
    <sheetView workbookViewId="0">
      <selection activeCell="F1" sqref="F1"/>
    </sheetView>
  </sheetViews>
  <sheetFormatPr defaultRowHeight="14.25"/>
  <cols>
    <col min="1" max="1" width="4.375" customWidth="1"/>
  </cols>
  <sheetData>
    <row r="1" spans="2:13">
      <c r="B1" t="s">
        <v>187</v>
      </c>
      <c r="C1" t="s">
        <v>188</v>
      </c>
      <c r="D1" t="s">
        <v>189</v>
      </c>
      <c r="E1" t="s">
        <v>190</v>
      </c>
      <c r="F1" s="248" t="s">
        <v>191</v>
      </c>
      <c r="G1" s="248" t="s">
        <v>192</v>
      </c>
      <c r="H1" s="246" t="s">
        <v>193</v>
      </c>
      <c r="I1" s="248" t="s">
        <v>194</v>
      </c>
      <c r="J1" s="248" t="s">
        <v>152</v>
      </c>
      <c r="K1" t="s">
        <v>195</v>
      </c>
      <c r="L1" t="s">
        <v>196</v>
      </c>
      <c r="M1" t="s">
        <v>197</v>
      </c>
    </row>
    <row r="2" spans="2:13">
      <c r="B2" s="246">
        <f>申請書様式第１号!Y13</f>
        <v>0</v>
      </c>
      <c r="C2" s="246">
        <f>申請書様式第１号!Y14</f>
        <v>0</v>
      </c>
      <c r="D2" s="246">
        <f>申請書様式第１号!Y15</f>
        <v>0</v>
      </c>
      <c r="E2" s="247" t="str">
        <f>申請書様式第１号!AA7</f>
        <v>令和　年　月　日</v>
      </c>
      <c r="H2" s="246">
        <f>申請書様式第１号!W35</f>
        <v>0</v>
      </c>
      <c r="K2" s="246">
        <f>申請書様式第１号!W38</f>
        <v>0</v>
      </c>
      <c r="L2" s="246">
        <f>申請書様式第１号!W40</f>
        <v>0</v>
      </c>
      <c r="M2" s="246">
        <f>申請書様式第１号!W39</f>
        <v>0</v>
      </c>
    </row>
  </sheetData>
  <phoneticPr fontId="2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申請書様式第１号</vt:lpstr>
      <vt:lpstr>様式第２号（送迎バス）</vt:lpstr>
      <vt:lpstr>様式第２号（ICT・登降園管理）</vt:lpstr>
      <vt:lpstr>様式第３号</vt:lpstr>
      <vt:lpstr>口座登録票</vt:lpstr>
      <vt:lpstr>【集計用】→修正不要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進藤　龍平</cp:lastModifiedBy>
  <dcterms:created xsi:type="dcterms:W3CDTF">2023-03-21T05:54:04Z</dcterms:created>
  <dcterms:modified xsi:type="dcterms:W3CDTF">2023-07-05T02:35:50Z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2023-07-05T02:35:50Z</vt:filetime>
  </property>
</Properties>
</file>